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10" activeTab="3"/>
  </bookViews>
  <sheets>
    <sheet name="封面" sheetId="1" r:id="rId1"/>
    <sheet name="修改控制" sheetId="2" r:id="rId2"/>
    <sheet name="缺陷统计分析" sheetId="11" r:id="rId3"/>
    <sheet name="测试交付清单+遗留问题" sheetId="12" r:id="rId4"/>
    <sheet name="软件质量（结项后更新完成）" sheetId="10" r:id="rId5"/>
    <sheet name="Sheet1" sheetId="7" state="hidden" r:id="rId6"/>
  </sheets>
  <definedNames>
    <definedName name="Z_09E3589A_A3FD_4AD2_BA0B_0655ABBCEBF3_.wvu.Rows" localSheetId="4" hidden="1">'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软件质量（结项后更新完成）'!#REF!</definedName>
  </definedNames>
  <calcPr calcId="144525" concurrentCalc="0"/>
</workbook>
</file>

<file path=xl/comments1.xml><?xml version="1.0" encoding="utf-8"?>
<comments xmlns="http://schemas.openxmlformats.org/spreadsheetml/2006/main">
  <authors>
    <author>作者</author>
    <author>高继红</author>
  </authors>
  <commentList>
    <comment ref="B1" authorId="0">
      <text>
        <r>
          <rPr>
            <sz val="9"/>
            <rFont val="SimSun"/>
            <charset val="134"/>
          </rPr>
          <t>1、此处的缺陷分析，关注系统测试过程中发现的软件缺陷（Bug）。
2、以下分析图表提供了缺陷分析实例，组织级可根据业务需要自定义分析的方式。
3、图表的右侧为原始数据区，可从缺陷管理工具中整理相关数据，填入右侧的数据表，即可生成图表。</t>
        </r>
      </text>
    </comment>
    <comment ref="B6" authorId="1">
      <text>
        <r>
          <rPr>
            <sz val="9"/>
            <rFont val="SimSun"/>
            <charset val="134"/>
          </rPr>
          <t xml:space="preserve">发现的所有缺陷/执行用例的条数；
</t>
        </r>
      </text>
    </comment>
    <comment ref="B7" authorId="1">
      <text>
        <r>
          <rPr>
            <sz val="9"/>
            <rFont val="SimSun"/>
            <charset val="134"/>
          </rPr>
          <t xml:space="preserve">不是通过用例设计发现的问题数
</t>
        </r>
      </text>
    </comment>
    <comment ref="B8" authorId="1">
      <text>
        <r>
          <rPr>
            <sz val="9"/>
            <rFont val="SimSun"/>
            <charset val="134"/>
          </rPr>
          <t>项目结项后更新比例【开发投入工作量/测试投入工作量】；测试总结报告时，只填写测试投入的人日。</t>
        </r>
      </text>
    </comment>
    <comment ref="B11" authorId="1">
      <text>
        <r>
          <rPr>
            <sz val="9"/>
            <rFont val="SimSun"/>
            <charset val="134"/>
          </rPr>
          <t xml:space="preserve">测试阶段评审问题关闭数（测试计划、测试用例）
</t>
        </r>
      </text>
    </comment>
    <comment ref="B12" authorId="1">
      <text>
        <r>
          <rPr>
            <sz val="9"/>
            <rFont val="SimSun"/>
            <charset val="134"/>
          </rPr>
          <t xml:space="preserve">测试阶段发现问题评审问题总数（包括测试计划、测试用例）
</t>
        </r>
      </text>
    </comment>
  </commentList>
</comments>
</file>

<file path=xl/comments2.xml><?xml version="1.0" encoding="utf-8"?>
<comments xmlns="http://schemas.openxmlformats.org/spreadsheetml/2006/main">
  <authors>
    <author>作者</author>
  </authors>
  <commentList>
    <comment ref="J39" authorId="0">
      <text>
        <r>
          <rPr>
            <sz val="9"/>
            <rFont val="SimSun"/>
            <charset val="134"/>
          </rPr>
          <t>可从遗留风险，遗留原因角度对遗留缺陷进行分析。</t>
        </r>
      </text>
    </comment>
  </commentList>
</comments>
</file>

<file path=xl/comments3.xml><?xml version="1.0" encoding="utf-8"?>
<comments xmlns="http://schemas.openxmlformats.org/spreadsheetml/2006/main">
  <authors>
    <author>高继红</author>
    <author>10066308</author>
  </authors>
  <commentList>
    <comment ref="B64" authorId="0">
      <text>
        <r>
          <rPr>
            <sz val="9"/>
            <rFont val="SimSun"/>
            <charset val="128"/>
          </rPr>
          <t xml:space="preserve">(Bug总数-无效Bug)/BUG总数
</t>
        </r>
      </text>
    </comment>
    <comment ref="B65" authorId="0">
      <text>
        <r>
          <rPr>
            <sz val="9"/>
            <rFont val="SimSun"/>
            <charset val="128"/>
          </rPr>
          <t xml:space="preserve">(缺陷总数/编码阶段增量代码行)*1000
</t>
        </r>
      </text>
    </comment>
    <comment ref="D69" authorId="1">
      <text>
        <r>
          <rPr>
            <sz val="9"/>
            <rFont val="SimSun"/>
            <charset val="134"/>
          </rPr>
          <t>监控期未发生，数量填0</t>
        </r>
      </text>
    </comment>
  </commentList>
</comments>
</file>

<file path=xl/sharedStrings.xml><?xml version="1.0" encoding="utf-8"?>
<sst xmlns="http://schemas.openxmlformats.org/spreadsheetml/2006/main" count="328" uniqueCount="287">
  <si>
    <t>测试计划、测试总结报告</t>
  </si>
  <si>
    <t>版本号</t>
  </si>
  <si>
    <t>修订日期</t>
  </si>
  <si>
    <t>修订人</t>
  </si>
  <si>
    <t>版本描述</t>
  </si>
  <si>
    <t>v1.0</t>
  </si>
  <si>
    <t>新建</t>
  </si>
  <si>
    <t>文件修改控制</t>
  </si>
  <si>
    <t>修改条款及内容</t>
  </si>
  <si>
    <t>修改人</t>
  </si>
  <si>
    <t>审核人</t>
  </si>
  <si>
    <t>修改日期</t>
  </si>
  <si>
    <t>缺陷统计分析</t>
  </si>
  <si>
    <t>BUG总数</t>
  </si>
  <si>
    <t>遗留缺陷总数</t>
  </si>
  <si>
    <t>遗留Bug率</t>
  </si>
  <si>
    <t>有效BUG数</t>
  </si>
  <si>
    <t>用例设计缺陷发现率(个/条</t>
  </si>
  <si>
    <t>探索性测试发现问题数</t>
  </si>
  <si>
    <t>开发/测试投入工作量比例</t>
  </si>
  <si>
    <t>6人日</t>
  </si>
  <si>
    <t>测试用例数</t>
  </si>
  <si>
    <t>已执行用例数</t>
  </si>
  <si>
    <t>评审已关闭问题数</t>
  </si>
  <si>
    <t>评审问题总数</t>
  </si>
  <si>
    <t>BUG等级分布</t>
  </si>
  <si>
    <t>问题等级</t>
  </si>
  <si>
    <t>缺陷数量</t>
  </si>
  <si>
    <t>致命</t>
  </si>
  <si>
    <t>严重</t>
  </si>
  <si>
    <t>一般</t>
  </si>
  <si>
    <t>轻微</t>
  </si>
  <si>
    <t>分析说明：</t>
  </si>
  <si>
    <t>项目Bug总数为48个，严重等级Bug3个，占比达到6%，其余等级较低，为一般或轻微
改善对策：
提高代码质量，减少严重级别的Bug</t>
  </si>
  <si>
    <t>模块缺陷数统计</t>
  </si>
  <si>
    <t>模块</t>
  </si>
  <si>
    <t>缺陷数</t>
  </si>
  <si>
    <t>顾客Group</t>
  </si>
  <si>
    <t>顾客购买年代层</t>
  </si>
  <si>
    <t>商品module</t>
  </si>
  <si>
    <t>売上7日間趨勢図</t>
  </si>
  <si>
    <t>RetailMap</t>
  </si>
  <si>
    <t>売上分解(カテゴリー表形式）</t>
  </si>
  <si>
    <t>IDPOS酒</t>
  </si>
  <si>
    <t>店铺module</t>
  </si>
  <si>
    <t>IDPOS企业</t>
  </si>
  <si>
    <t>売上分解(ツリー）</t>
  </si>
  <si>
    <t>收藏</t>
  </si>
  <si>
    <t>単品リピート分析</t>
  </si>
  <si>
    <t>单品module</t>
  </si>
  <si>
    <t>顾客group模块发现Bug30个，占比较高，顾客group模块为核心模块，也是需求集中的模块，所以问题集中在该模块出现
改善对策：
1. 顾客group作为核心模块集中发现较多缺陷，大概率的还存在未发现的Bug，即使迭代结束后，也要继续测试，发现问题解决问题；
2. 观察下一个迭代该模块的Bug数量是否有所减少，Bug数呈递减趋势后，才可认为模块功能趋于稳定。</t>
  </si>
  <si>
    <t>Bug优先级统计</t>
  </si>
  <si>
    <t>目标版本</t>
  </si>
  <si>
    <t>非常紧急</t>
  </si>
  <si>
    <t>紧急</t>
  </si>
  <si>
    <t>高</t>
  </si>
  <si>
    <t>通常</t>
  </si>
  <si>
    <t>低</t>
  </si>
  <si>
    <t>Total</t>
  </si>
  <si>
    <t>迭代19</t>
  </si>
  <si>
    <t>Bug优先级高的缺陷有44个，占比较高，分析原因：是创建Bug时，优先级默认值是”高“，未确认优先级就提交了。
改善对策：
注意优先级的选择，设定合理的优先级后，再提交Bug</t>
  </si>
  <si>
    <t>Bug触发操作分布</t>
  </si>
  <si>
    <t>操作类型</t>
  </si>
  <si>
    <t>正常操作</t>
  </si>
  <si>
    <t>不正常操作</t>
  </si>
  <si>
    <t>异常流程操作</t>
  </si>
  <si>
    <t>跨模块操作</t>
  </si>
  <si>
    <t>超负载/超时操作</t>
  </si>
  <si>
    <t>恢复操作</t>
  </si>
  <si>
    <t>启动、重启</t>
  </si>
  <si>
    <t>配置操作</t>
  </si>
  <si>
    <t>项目Bug的触发操作主要是正常操作，从项目角度来看，测试类型不够全面。
改善对策：
在现有资源条件下增加异常流程操作、高负载操作、启动重启测试。</t>
  </si>
  <si>
    <t>Bug修改类型分布</t>
  </si>
  <si>
    <t>类型</t>
  </si>
  <si>
    <t>代码缺陷</t>
  </si>
  <si>
    <t>配置相关</t>
  </si>
  <si>
    <t>安装部署</t>
  </si>
  <si>
    <t>安全缺陷</t>
  </si>
  <si>
    <t>性能缺陷</t>
  </si>
  <si>
    <t>逻辑缺陷</t>
  </si>
  <si>
    <t>测试脚本</t>
  </si>
  <si>
    <t>设计缺陷</t>
  </si>
  <si>
    <t>界面缺陷</t>
  </si>
  <si>
    <t>兼容缺陷</t>
  </si>
  <si>
    <t>需求缺陷</t>
  </si>
  <si>
    <t>数据缺陷</t>
  </si>
  <si>
    <t>命令缺陷</t>
  </si>
  <si>
    <t>初始化缺陷</t>
  </si>
  <si>
    <t>检查值缺陷</t>
  </si>
  <si>
    <t>通用模块缺陷</t>
  </si>
  <si>
    <t>组件缺陷</t>
  </si>
  <si>
    <t>实例化缺陷</t>
  </si>
  <si>
    <t>未实装(功能遗漏)</t>
  </si>
  <si>
    <t>余分(多余实现)</t>
  </si>
  <si>
    <t>其他</t>
  </si>
  <si>
    <t>迭代所有Bug的类型主要集中在代码逻辑的缺陷。
改善对策：
加强代码质量，加强代码review，提前发现代码中逻辑错误</t>
  </si>
  <si>
    <t>解决方案</t>
  </si>
  <si>
    <t>已解决-既存Bug</t>
  </si>
  <si>
    <t>已解决-变更Bug</t>
  </si>
  <si>
    <t>已解决-重复Bug</t>
  </si>
  <si>
    <t>已解决-设计Bug</t>
  </si>
  <si>
    <t>已解决-需求Bug</t>
  </si>
  <si>
    <t>设计如此</t>
  </si>
  <si>
    <t>重复BUG</t>
  </si>
  <si>
    <t>外部原因</t>
  </si>
  <si>
    <t>已解决-新Bug</t>
  </si>
  <si>
    <t>无法重现</t>
  </si>
  <si>
    <t>延期处理</t>
  </si>
  <si>
    <t>无效BUG</t>
  </si>
  <si>
    <t>转为需求</t>
  </si>
  <si>
    <t>整个迭代过程，提交无效Bug1个，延期处理Bug1个，比例在正常范围内
改善对策：
延期处理问题在下一迭代解决，持续跟踪延期处理的Bug。减少无效Bug的提交，与开发人员确认是缺陷后，再提交Bug</t>
  </si>
  <si>
    <t>发现节点</t>
  </si>
  <si>
    <t>单元测试</t>
  </si>
  <si>
    <t>集成测试/接口测试</t>
  </si>
  <si>
    <t>系统测试/结合测试</t>
  </si>
  <si>
    <t>验证测试</t>
  </si>
  <si>
    <t>线上环境</t>
  </si>
  <si>
    <t>各阶段缺陷数逐级递减，在各个测试阶段，Bug均被发现检出。单元测试阶段缺陷占比较高，分析原因后，是在提交Bug时选择了默认值单元测试，未区分发现阶段
改善对策：
注意发现节点字段的值，设定合理的发现节点后，再提交Bug</t>
  </si>
  <si>
    <t>总体总结</t>
  </si>
  <si>
    <t>1.BUG较多的模块发生在业务管理和坐席中心，主要因为前期单元测试没有提交坐席中心这部测试，而业务管理部分是与坐席中心相关联的模块，也是本系统的核心模块，所以在集成测试中爆发的BUG量居多。
改善对策：
建议项目组在此功能上进行调优，在经过与项目组沟通后，将在二期对模型部分采用可导入模式，减少有模型配置问题引起其它模块功能无法使用
2.本里程碑项目Bug总数为255个，其中有效Bug数为231个，由于项目业务复杂度和配置复杂度比较高，后期北京测试人员加入，对业务及配置不属性，导致产生9个无效BUG，使实际值发生偏差。
改善对策：
测试人员在项目开始前提，提前介入项目，了解项目需求。多与项目组沟通，减少项目组处理无效BUG时间，提高开发效率。
提高业务功能理解，减少无效BUG，提高测试覆盖率，减少BUG遗漏。
3.项目Bug总数为239个，其中一级BUG 0个，二级BUG4个，三级BUG226个，五级BUG13个 。
其中2级BUG主要产生在业务管理及坐席中心模块，主要问题为，数据导入，和坐席中心的获取数据，这两个模块为项目的核心模块，一旦产生问题，将导致测试无法继续。
改善对策：
建议项目组在项目提交前期，对主要流程的内测，这样可以避免产生阻碍性的BUG，提高测试及项目组效率。</t>
  </si>
  <si>
    <t>总结说明：</t>
  </si>
  <si>
    <t>1、从测试工作全局的角度进行描述性的总结，要规避的问题和整改措施，也可以包含对后续工作的建议；</t>
  </si>
  <si>
    <t>2、总结的格式和形式可以自行定义，不必局限于本表格式。</t>
  </si>
  <si>
    <t>一、测试交付清单</t>
  </si>
  <si>
    <t>1.测试结果表</t>
  </si>
  <si>
    <t>功能模块/画面</t>
  </si>
  <si>
    <t>测试责任人</t>
  </si>
  <si>
    <t>测试结果</t>
  </si>
  <si>
    <t>2.测试环境说明</t>
  </si>
  <si>
    <t>项目</t>
  </si>
  <si>
    <t>结果</t>
  </si>
  <si>
    <t>说明</t>
  </si>
  <si>
    <t>是否在预生产环境中执行测试</t>
  </si>
  <si>
    <t>开发环境是否与测试环境完全分离</t>
  </si>
  <si>
    <t>测试环境是否与生产环境完全吻合，如有差异请说明</t>
  </si>
  <si>
    <t>3.测试指标达成结果</t>
  </si>
  <si>
    <t>[功能测试总结报告]评审结果</t>
  </si>
  <si>
    <t>测试覆盖率</t>
  </si>
  <si>
    <t>测试模块数/测试大纲模块数</t>
  </si>
  <si>
    <t>缺陷是否全收敛</t>
  </si>
  <si>
    <t>趋势图</t>
  </si>
  <si>
    <t>遗留bug率</t>
  </si>
  <si>
    <t>二、遗留缺陷分析表</t>
  </si>
  <si>
    <t>序号</t>
  </si>
  <si>
    <t>缺陷描述</t>
  </si>
  <si>
    <t>频率</t>
  </si>
  <si>
    <t>遗留原因</t>
  </si>
  <si>
    <t>遗留
确认人</t>
  </si>
  <si>
    <t>遗留
确认日期</t>
  </si>
  <si>
    <t>后继措施</t>
  </si>
  <si>
    <t>总体分析</t>
  </si>
  <si>
    <t xml:space="preserve">  </t>
  </si>
  <si>
    <t>三、Bug等级、频率说明：</t>
  </si>
  <si>
    <t>1.Bug等级：</t>
  </si>
  <si>
    <t>描述</t>
  </si>
  <si>
    <t>具体实例</t>
  </si>
  <si>
    <t>系统无法执行，崩溃或严重资源不足、应用模块无法启动或异常退出、无法测试、造成系统不稳定；</t>
  </si>
  <si>
    <t>①   严重花屏、内存泄漏</t>
  </si>
  <si>
    <t>②   用户重要数据丢失或破坏</t>
  </si>
  <si>
    <t>③   系统崩溃/死机；</t>
  </si>
  <si>
    <t>④   模块无法启动或异常退出；</t>
  </si>
  <si>
    <t>⑤   严重的数值计算错误；</t>
  </si>
  <si>
    <t>⑥   功能设计与需求严重不符；</t>
  </si>
  <si>
    <t>⑦   其他导致无法测试的结果，如服务器500错误</t>
  </si>
  <si>
    <t>⑧   主流程不通（根据影响程度和覆盖范围判断）</t>
  </si>
  <si>
    <t>影响系统功能或操作，主要功能存在严重缺陷，但不会影响到系统稳定性；</t>
  </si>
  <si>
    <t>①   功能遗漏（未实现）</t>
  </si>
  <si>
    <t>②   功能错误，或不符合用户需求</t>
  </si>
  <si>
    <t>③  重要数据错误，如计算结果错误、数据不一致；</t>
  </si>
  <si>
    <t>④   影响功能及界面的错误字及拼写错误（登录、首页、主功能页面）</t>
  </si>
  <si>
    <t>⑤   重要的安全性问题</t>
  </si>
  <si>
    <t>⑥   重要的性能问题</t>
  </si>
  <si>
    <t>次要功能没有完全实现或与需求规格说明书不符，但不影响业务运营的功能使用，如界面、轻微性能、兼容性；</t>
  </si>
  <si>
    <t>①   操作界面错误（包括数据窗口内列名定义、含义是否一致）</t>
  </si>
  <si>
    <t>②   重要功能重要字段校验的错误</t>
  </si>
  <si>
    <t>③   重要功能重要信息提示错误（包含未给出信息、信息提示错误等）</t>
  </si>
  <si>
    <t>④   功能的实现有点问题，如一些可接受输入的空间点击后无作用，对数据库的操作不能正确实现；</t>
  </si>
  <si>
    <t>⑤   轻微性能问题；</t>
  </si>
  <si>
    <t>⑥   系统刷新错误；</t>
  </si>
  <si>
    <t>⑦   兼容性问题</t>
  </si>
  <si>
    <t>使操作者不方便或遇到麻烦，但它不影响功能的操作和执行；</t>
  </si>
  <si>
    <t>①界面不一致或不正确、不规范(字体大小不统一、文字排列不整齐，可编辑区域和不可编辑区域没有明显的区分标志；)</t>
  </si>
  <si>
    <t>②辅助说明描述不清楚或操作时未给用户提示；</t>
  </si>
  <si>
    <t>③光标跳转设置不好，鼠标（光标）定位错误；</t>
  </si>
  <si>
    <t>④上下翻页，首尾页定位错误；</t>
  </si>
  <si>
    <t>⑤出现错别字、标点符合错误、拼写错误以及不正确的大小写；</t>
  </si>
  <si>
    <t>2.发生频率</t>
  </si>
  <si>
    <t>极少发生</t>
  </si>
  <si>
    <t>BUG发生概率小于10%。</t>
  </si>
  <si>
    <t>很少发生</t>
  </si>
  <si>
    <t>BUG发生概率大概在10%-30%之间。</t>
  </si>
  <si>
    <t>经常发生</t>
  </si>
  <si>
    <t>BUG发生概率大概在30%-100%之间。</t>
  </si>
  <si>
    <t>一定发生</t>
  </si>
  <si>
    <t>BUG发生概率为100%。</t>
  </si>
  <si>
    <t>1.软件质量管理</t>
  </si>
  <si>
    <t>一、项目Bug累计分析</t>
  </si>
  <si>
    <r>
      <rPr>
        <sz val="11"/>
        <rFont val="Microsoft YaHei Light"/>
        <charset val="0"/>
      </rPr>
      <t>1.数值分析(</t>
    </r>
    <r>
      <rPr>
        <i/>
        <sz val="10"/>
        <color rgb="FF0000FF"/>
        <rFont val="Microsoft YaHei Light"/>
        <charset val="0"/>
      </rPr>
      <t>说明:可从最终版的[测试功能总结报告]中获取</t>
    </r>
    <r>
      <rPr>
        <sz val="11"/>
        <rFont val="Microsoft YaHei Light"/>
        <charset val="0"/>
      </rPr>
      <t>)</t>
    </r>
  </si>
  <si>
    <t>版本</t>
  </si>
  <si>
    <t>有效Bug数</t>
  </si>
  <si>
    <t>关闭Bug数</t>
  </si>
  <si>
    <t>剩余Bug数</t>
  </si>
  <si>
    <t>第一版本</t>
  </si>
  <si>
    <t>第二版本</t>
  </si>
  <si>
    <t>第三版本</t>
  </si>
  <si>
    <t>Bug汇总</t>
  </si>
  <si>
    <r>
      <rPr>
        <sz val="11"/>
        <rFont val="Microsoft YaHei Light"/>
        <charset val="0"/>
      </rPr>
      <t>2.趋势图(</t>
    </r>
    <r>
      <rPr>
        <i/>
        <sz val="10"/>
        <color rgb="FF0000FF"/>
        <rFont val="Microsoft YaHei Light"/>
        <charset val="0"/>
      </rPr>
      <t>说明:可从最终版的[测试功能总结报告]中获取</t>
    </r>
    <r>
      <rPr>
        <sz val="11"/>
        <rFont val="Microsoft YaHei Light"/>
        <charset val="0"/>
      </rPr>
      <t>)</t>
    </r>
  </si>
  <si>
    <t>3.分析说明:</t>
  </si>
  <si>
    <t>Bug总数为343个，其中有效Bug数为343个，目前剩余的bug主要为未解决和延期解决的问题。
改善对策:
提高业务功能理解，减少无效BUG，提高测试覆盖率，减少BUG遗漏。</t>
  </si>
  <si>
    <t>二、项目Bug等级累计分析</t>
  </si>
  <si>
    <t>Bug等级汇总</t>
  </si>
  <si>
    <t>一级_严重影响系统运行</t>
  </si>
  <si>
    <t>二级_影响系统运行</t>
  </si>
  <si>
    <t>三级_不影响系统运行但必须修改</t>
  </si>
  <si>
    <t>四级_建议</t>
  </si>
  <si>
    <t>系统管理</t>
  </si>
  <si>
    <t>系统配置</t>
  </si>
  <si>
    <t>消息中心</t>
  </si>
  <si>
    <t>产品中心</t>
  </si>
  <si>
    <t>业务管理</t>
  </si>
  <si>
    <t>统计查询</t>
  </si>
  <si>
    <t>统计报表</t>
  </si>
  <si>
    <t>坐席中心</t>
  </si>
  <si>
    <t>总汇</t>
  </si>
  <si>
    <t>3.分析说明</t>
  </si>
  <si>
    <t>Bug总数为204个，其中一级BUG 0个，二级BUG 3个，三级BUG 187个，五级BUG13个 。
改善对策:
提高业务功能理解，减少无效BUG，提高测试覆盖率，减少BUG遗漏。</t>
  </si>
  <si>
    <t>2.目标</t>
  </si>
  <si>
    <t>项目目标</t>
  </si>
  <si>
    <t>目标值</t>
  </si>
  <si>
    <t>实际值</t>
  </si>
  <si>
    <t>结果判定</t>
  </si>
  <si>
    <t>未达成分析
及改善措施</t>
  </si>
  <si>
    <t>Bug有效率</t>
  </si>
  <si>
    <t>未达成</t>
  </si>
  <si>
    <t>需求理解不足，及未与开发人员及时沟通。加强需求理解，发现不确定问题及时与开发人员或项目经理沟通，确定问题。</t>
  </si>
  <si>
    <t>Bug缺陷密度(千行)</t>
  </si>
  <si>
    <t>达成</t>
  </si>
  <si>
    <t>总有效代码行数</t>
  </si>
  <si>
    <t>---</t>
  </si>
  <si>
    <t>遗留率指标达成[必填]</t>
  </si>
  <si>
    <t>小于5%</t>
  </si>
  <si>
    <t>性能指标达成[必填]</t>
  </si>
  <si>
    <t>故障发生率【必选】</t>
  </si>
  <si>
    <t>参见执行标准(标准为0 ，比上一年减少件数或处理工作量减少)</t>
  </si>
  <si>
    <t>3.工作量</t>
  </si>
  <si>
    <t>项目流程</t>
  </si>
  <si>
    <t>实际工时</t>
  </si>
  <si>
    <t>计划工时</t>
  </si>
  <si>
    <t>分布比例</t>
  </si>
  <si>
    <t>立项</t>
  </si>
  <si>
    <t>需求分析阶段</t>
  </si>
  <si>
    <t>设计阶段</t>
  </si>
  <si>
    <t>开发阶段</t>
  </si>
  <si>
    <t>测试阶段细分</t>
  </si>
  <si>
    <t>需求理解</t>
  </si>
  <si>
    <t>测试设计</t>
  </si>
  <si>
    <t>测试执行</t>
  </si>
  <si>
    <t>项目管理</t>
  </si>
  <si>
    <t>测试总计</t>
  </si>
  <si>
    <t>发布交付</t>
  </si>
  <si>
    <t>监控运行</t>
  </si>
  <si>
    <t>项目总量</t>
  </si>
  <si>
    <t>测试工时偏差</t>
  </si>
  <si>
    <t>评价</t>
  </si>
  <si>
    <t>项目工时偏差</t>
  </si>
  <si>
    <t>四.项目整体分析总结</t>
  </si>
  <si>
    <r>
      <rPr>
        <sz val="10"/>
        <rFont val="Microsoft YaHei Light"/>
        <charset val="128"/>
      </rPr>
      <t>1.工作量偏差说明分析</t>
    </r>
    <r>
      <rPr>
        <i/>
        <sz val="10"/>
        <color rgb="FF0000FF"/>
        <rFont val="Microsoft YaHei Light"/>
        <charset val="128"/>
      </rPr>
      <t>（实际工时与预计工时百分比进行定性分析，主要判断项目是否会有由于工作量偏大，给项目进度上的带来的影响）</t>
    </r>
  </si>
  <si>
    <t>1.由于客户每次提出新需求，提出的交付时间较为紧张，开发人员需要在较短的时间内开发出一个版本，因此，可能测试的时间也较为紧张，可能造成边缘功能没有遍历到的情况。
2.由于客户部署的环境与本地测试的环境不一致，现场出现了本地测试没有出现过的问题，但是最后都排查出是因为部署的环境问题造成的，系统功能是可用的。
3.由于新进来一位开发人员，对需求的理解还需要一段时间，因此在开发功能和修改代码的同时可能会出现可能增加了修改bug的时间和开发功能的时间。
4.由于开发人员手头工作任务较多，针对开发测试工具的时间相对较少。因此造成了一天的工时偏差。</t>
  </si>
  <si>
    <r>
      <rPr>
        <sz val="10"/>
        <rFont val="Microsoft YaHei Light"/>
        <charset val="128"/>
      </rPr>
      <t>2.进度状况说明分析</t>
    </r>
    <r>
      <rPr>
        <i/>
        <sz val="10"/>
        <color rgb="FF0000FF"/>
        <rFont val="Microsoft YaHei Light"/>
        <charset val="128"/>
      </rPr>
      <t>（分析进度状态及对后续项目的影响及改善对策）</t>
    </r>
  </si>
  <si>
    <t>项目进度正常，按计划完成单元、集成测试，由于本组新来一位开发人员，其对业务的理解需要一段时间，因此开发和修改bug会影响一些时间，但是不影响项目进度。
目前所有文档已经按计划完成，并且通过评审，开发人员需要的针对客户新提出的需求进行对需求文档进行补充和修改。
所有版本都能够按时交付，并且都通过测试。发现的问题较少，开发人员都能及时的对应bug的修改，版本质量较高。</t>
  </si>
  <si>
    <r>
      <rPr>
        <sz val="10"/>
        <rFont val="Microsoft YaHei Light"/>
        <charset val="128"/>
      </rPr>
      <t>3.文档完成验证状况</t>
    </r>
    <r>
      <rPr>
        <i/>
        <sz val="10"/>
        <color rgb="FF0000FF"/>
        <rFont val="Microsoft YaHei Light"/>
        <charset val="128"/>
      </rPr>
      <t>（计划内要完成的文档是否都已完成，包含评审要求补充的文档资料完成状况，分析补齐文档对后续项目的影响及影响对策）</t>
    </r>
  </si>
  <si>
    <t>目前除详细设计文档外所有有文档已经按计划完成，并且通过评审，部署文档和详细设计文档已经完成并且通过测试。由于客户的需求，增加了UPE集群功能和多级审核功能，因此，需要开发人员对需求分析说明文档进行了补齐。</t>
  </si>
  <si>
    <t>4.设计变更状况管理分析</t>
  </si>
  <si>
    <t>初始设计数</t>
  </si>
  <si>
    <t>新增</t>
  </si>
  <si>
    <t>删除</t>
  </si>
  <si>
    <t>修改</t>
  </si>
  <si>
    <t>变更总数</t>
  </si>
  <si>
    <t>变更比例</t>
  </si>
  <si>
    <t>规模影响</t>
  </si>
  <si>
    <t>工作量影响</t>
  </si>
  <si>
    <t>进度影响</t>
  </si>
  <si>
    <t>1个模块</t>
  </si>
  <si>
    <t>3人日</t>
  </si>
  <si>
    <t>无</t>
  </si>
  <si>
    <r>
      <rPr>
        <sz val="10"/>
        <rFont val="Microsoft YaHei Light"/>
        <charset val="128"/>
      </rPr>
      <t xml:space="preserve">设计管理分析  </t>
    </r>
    <r>
      <rPr>
        <i/>
        <sz val="10"/>
        <color rgb="FF0000FF"/>
        <rFont val="Microsoft YaHei Light"/>
        <charset val="128"/>
      </rPr>
      <t>(分析设计稳定性，总结本项目内设计变更的影响。分析设计变更对后续项目的影响及影响对策。)</t>
    </r>
  </si>
  <si>
    <t>由于客户的需求变更，增加了1个功能，影响到一个功能模块。需求规格说明书文档需要体现新追加的需求，测试范围，测试用例都应有相应的调整和内容的追加。测试时对追加功能本身及周边功能进行充分的测试。</t>
  </si>
</sst>
</file>

<file path=xl/styles.xml><?xml version="1.0" encoding="utf-8"?>
<styleSheet xmlns="http://schemas.openxmlformats.org/spreadsheetml/2006/main">
  <numFmts count="12">
    <numFmt numFmtId="176" formatCode="0.0_ "/>
    <numFmt numFmtId="177" formatCode="0_);[Red]\(0\)"/>
    <numFmt numFmtId="178" formatCode="#,##0;[Red]&quot;\&quot;\-#,##0"/>
    <numFmt numFmtId="179" formatCode="0.0%"/>
    <numFmt numFmtId="180" formatCode="0_ "/>
    <numFmt numFmtId="41" formatCode="_ * #,##0_ ;_ * \-#,##0_ ;_ * &quot;-&quot;_ ;_ @_ "/>
    <numFmt numFmtId="43" formatCode="_ * #,##0.00_ ;_ * \-#,##0.00_ ;_ * &quot;-&quot;??_ ;_ @_ "/>
    <numFmt numFmtId="181" formatCode="_-* #,##0.00_-;\-* #,##0.00_-;_-* &quot;-&quot;??_-;_-@_-"/>
    <numFmt numFmtId="44" formatCode="_ &quot;￥&quot;* #,##0.00_ ;_ &quot;￥&quot;* \-#,##0.00_ ;_ &quot;￥&quot;* &quot;-&quot;??_ ;_ @_ "/>
    <numFmt numFmtId="42" formatCode="_ &quot;￥&quot;* #,##0_ ;_ &quot;￥&quot;* \-#,##0_ ;_ &quot;￥&quot;* &quot;-&quot;_ ;_ @_ "/>
    <numFmt numFmtId="182" formatCode="0.0"/>
    <numFmt numFmtId="183" formatCode="yyyy\-m\-d"/>
  </numFmts>
  <fonts count="66">
    <font>
      <sz val="11"/>
      <color theme="1"/>
      <name val="宋体"/>
      <charset val="134"/>
      <scheme val="minor"/>
    </font>
    <font>
      <sz val="10"/>
      <color indexed="8"/>
      <name val="宋体"/>
      <charset val="134"/>
      <scheme val="minor"/>
    </font>
    <font>
      <sz val="10"/>
      <name val="Microsoft YaHei Light"/>
      <charset val="0"/>
    </font>
    <font>
      <sz val="11"/>
      <name val="Microsoft YaHei Light"/>
      <charset val="0"/>
    </font>
    <font>
      <sz val="12"/>
      <name val="宋体"/>
      <charset val="128"/>
    </font>
    <font>
      <sz val="12"/>
      <name val="Microsoft YaHei Light"/>
      <charset val="128"/>
    </font>
    <font>
      <b/>
      <sz val="24"/>
      <name val="Microsoft YaHei Light"/>
      <charset val="0"/>
    </font>
    <font>
      <sz val="11"/>
      <color rgb="FF0000FF"/>
      <name val="Microsoft YaHei Light"/>
      <charset val="0"/>
    </font>
    <font>
      <sz val="10"/>
      <name val="NSimSun"/>
      <charset val="128"/>
    </font>
    <font>
      <sz val="10"/>
      <color theme="6" tint="-0.249977111117893"/>
      <name val="Microsoft YaHei Light"/>
      <charset val="0"/>
    </font>
    <font>
      <b/>
      <sz val="14"/>
      <color rgb="FF0000FF"/>
      <name val="Microsoft YaHei Light"/>
      <charset val="128"/>
    </font>
    <font>
      <sz val="10"/>
      <name val="Microsoft YaHei Light"/>
      <charset val="128"/>
    </font>
    <font>
      <sz val="11"/>
      <color theme="1"/>
      <name val="Microsoft YaHei Light"/>
      <charset val="134"/>
    </font>
    <font>
      <sz val="10"/>
      <name val="宋体"/>
      <charset val="134"/>
    </font>
    <font>
      <sz val="10"/>
      <name val="Times New Roman"/>
      <charset val="134"/>
    </font>
    <font>
      <sz val="12"/>
      <name val="Times New Roman"/>
      <charset val="134"/>
    </font>
    <font>
      <sz val="10"/>
      <name val="Microsoft YaHei Light"/>
      <charset val="134"/>
    </font>
    <font>
      <b/>
      <sz val="18"/>
      <name val="Microsoft YaHei Light"/>
      <charset val="134"/>
    </font>
    <font>
      <sz val="18"/>
      <name val="Microsoft YaHei Light"/>
      <charset val="134"/>
    </font>
    <font>
      <sz val="11"/>
      <color rgb="FF0000FF"/>
      <name val="Microsoft YaHei Light"/>
      <charset val="134"/>
    </font>
    <font>
      <sz val="11"/>
      <name val="Microsoft YaHei Light"/>
      <charset val="134"/>
    </font>
    <font>
      <sz val="12"/>
      <name val="Microsoft YaHei Light"/>
      <charset val="134"/>
    </font>
    <font>
      <sz val="10"/>
      <color theme="1"/>
      <name val="Microsoft YaHei Light"/>
      <charset val="134"/>
    </font>
    <font>
      <i/>
      <sz val="10"/>
      <color theme="3" tint="0.4"/>
      <name val="Microsoft YaHei Light"/>
      <charset val="134"/>
    </font>
    <font>
      <sz val="10"/>
      <color indexed="8"/>
      <name val="Microsoft YaHei Light"/>
      <charset val="134"/>
    </font>
    <font>
      <sz val="10"/>
      <color indexed="8"/>
      <name val="Tahoma"/>
      <charset val="134"/>
    </font>
    <font>
      <i/>
      <sz val="10"/>
      <color rgb="FF0000FF"/>
      <name val="Microsoft YaHei Light"/>
      <charset val="134"/>
    </font>
    <font>
      <sz val="12"/>
      <name val="宋体"/>
      <charset val="134"/>
    </font>
    <font>
      <b/>
      <sz val="12"/>
      <name val="黑体"/>
      <charset val="134"/>
    </font>
    <font>
      <b/>
      <sz val="10"/>
      <name val="宋体"/>
      <charset val="134"/>
      <scheme val="minor"/>
    </font>
    <font>
      <sz val="10"/>
      <name val="楷体_GB2312"/>
      <charset val="134"/>
    </font>
    <font>
      <sz val="12"/>
      <name val="微软雅黑"/>
      <charset val="134"/>
    </font>
    <font>
      <b/>
      <sz val="20"/>
      <name val="微软雅黑"/>
      <charset val="134"/>
    </font>
    <font>
      <sz val="10"/>
      <name val="微软雅黑"/>
      <charset val="134"/>
    </font>
    <font>
      <b/>
      <sz val="14"/>
      <name val="微软雅黑"/>
      <charset val="134"/>
    </font>
    <font>
      <b/>
      <sz val="9"/>
      <name val="微软雅黑"/>
      <charset val="134"/>
    </font>
    <font>
      <sz val="11"/>
      <color rgb="FF9C0006"/>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sz val="11"/>
      <color theme="1"/>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sz val="11"/>
      <color rgb="FFFF0000"/>
      <name val="宋体"/>
      <charset val="0"/>
      <scheme val="minor"/>
    </font>
    <font>
      <sz val="11"/>
      <color theme="0"/>
      <name val="宋体"/>
      <charset val="0"/>
      <scheme val="minor"/>
    </font>
    <font>
      <b/>
      <sz val="10"/>
      <name val="Arial"/>
      <charset val="134"/>
    </font>
    <font>
      <sz val="11"/>
      <name val="ＭＳ Ｐゴシック"/>
      <charset val="128"/>
    </font>
    <font>
      <sz val="10"/>
      <name val="Helv"/>
      <charset val="134"/>
    </font>
    <font>
      <sz val="11"/>
      <color rgb="FFFA7D00"/>
      <name val="宋体"/>
      <charset val="0"/>
      <scheme val="minor"/>
    </font>
    <font>
      <sz val="10"/>
      <name val="Arial"/>
      <charset val="134"/>
    </font>
    <font>
      <sz val="11"/>
      <color rgb="FF006100"/>
      <name val="宋体"/>
      <charset val="0"/>
      <scheme val="minor"/>
    </font>
    <font>
      <b/>
      <sz val="13"/>
      <color theme="3"/>
      <name val="宋体"/>
      <charset val="134"/>
      <scheme val="minor"/>
    </font>
    <font>
      <u/>
      <sz val="11"/>
      <color rgb="FF80008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i/>
      <sz val="11"/>
      <color rgb="FF7F7F7F"/>
      <name val="宋体"/>
      <charset val="0"/>
      <scheme val="minor"/>
    </font>
    <font>
      <sz val="10"/>
      <name val="Verdana"/>
      <charset val="134"/>
    </font>
    <font>
      <sz val="11"/>
      <color indexed="8"/>
      <name val="宋体"/>
      <charset val="134"/>
    </font>
    <font>
      <sz val="10"/>
      <name val="宋体"/>
      <charset val="128"/>
    </font>
    <font>
      <i/>
      <sz val="10"/>
      <color rgb="FF0000FF"/>
      <name val="Microsoft YaHei Light"/>
      <charset val="0"/>
    </font>
    <font>
      <i/>
      <sz val="10"/>
      <color rgb="FF0000FF"/>
      <name val="Microsoft YaHei Light"/>
      <charset val="128"/>
    </font>
    <font>
      <sz val="9"/>
      <name val="SimSun"/>
      <charset val="134"/>
    </font>
    <font>
      <sz val="9"/>
      <name val="SimSun"/>
      <charset val="128"/>
    </font>
  </fonts>
  <fills count="46">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indexed="22"/>
        <bgColor indexed="64"/>
      </patternFill>
    </fill>
    <fill>
      <patternFill patternType="solid">
        <fgColor rgb="FFFFFFCC"/>
        <bgColor indexed="64"/>
      </patternFill>
    </fill>
    <fill>
      <patternFill patternType="solid">
        <fgColor theme="0" tint="-0.249977111117893"/>
        <bgColor indexed="64"/>
      </patternFill>
    </fill>
    <fill>
      <patternFill patternType="solid">
        <fgColor rgb="FF99CCFF"/>
        <bgColor indexed="64"/>
      </patternFill>
    </fill>
    <fill>
      <patternFill patternType="solid">
        <fgColor theme="0" tint="-0.25"/>
        <bgColor indexed="64"/>
      </patternFill>
    </fill>
    <fill>
      <patternFill patternType="solid">
        <fgColor indexed="44"/>
        <bgColor indexed="31"/>
      </patternFill>
    </fill>
    <fill>
      <patternFill patternType="solid">
        <fgColor indexed="22"/>
        <bgColor indexed="55"/>
      </patternFill>
    </fill>
    <fill>
      <patternFill patternType="solid">
        <fgColor indexed="9"/>
        <bgColor indexed="64"/>
      </patternFill>
    </fill>
    <fill>
      <patternFill patternType="solid">
        <fgColor rgb="FF96C8FF"/>
        <bgColor indexed="64"/>
      </patternFill>
    </fill>
    <fill>
      <patternFill patternType="solid">
        <fgColor rgb="FFFFFF00"/>
        <bgColor indexed="64"/>
      </patternFill>
    </fill>
    <fill>
      <patternFill patternType="solid">
        <fgColor theme="0"/>
        <bgColor indexed="64"/>
      </patternFill>
    </fill>
    <fill>
      <patternFill patternType="solid">
        <fgColor rgb="FFE7E6E6"/>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4"/>
        <bgColor indexed="64"/>
      </patternFill>
    </fill>
    <fill>
      <patternFill patternType="solid">
        <fgColor theme="7"/>
        <bgColor indexed="64"/>
      </patternFill>
    </fill>
    <fill>
      <patternFill patternType="solid">
        <fgColor theme="7" tint="0.399975585192419"/>
        <bgColor indexed="64"/>
      </patternFill>
    </fill>
    <fill>
      <patternFill patternType="solid">
        <fgColor rgb="FFC6EFCE"/>
        <bgColor indexed="64"/>
      </patternFill>
    </fill>
    <fill>
      <patternFill patternType="solid">
        <fgColor theme="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5" tint="0.799981688894314"/>
        <bgColor indexed="64"/>
      </patternFill>
    </fill>
  </fills>
  <borders count="63">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style="thin">
        <color indexed="55"/>
      </left>
      <right style="thin">
        <color indexed="55"/>
      </right>
      <top/>
      <bottom style="thin">
        <color indexed="55"/>
      </bottom>
      <diagonal/>
    </border>
    <border>
      <left/>
      <right style="thin">
        <color indexed="55"/>
      </right>
      <top style="thin">
        <color indexed="55"/>
      </top>
      <bottom style="thin">
        <color indexed="55"/>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69">
    <xf numFmtId="0" fontId="0" fillId="0" borderId="0"/>
    <xf numFmtId="42" fontId="0" fillId="0" borderId="0" applyFont="0" applyFill="0" applyBorder="0" applyAlignment="0" applyProtection="0">
      <alignment vertical="center"/>
    </xf>
    <xf numFmtId="0" fontId="40" fillId="28" borderId="0" applyNumberFormat="0" applyBorder="0" applyAlignment="0" applyProtection="0">
      <alignment vertical="center"/>
    </xf>
    <xf numFmtId="0" fontId="43" fillId="20" borderId="5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0" fillId="26" borderId="0" applyNumberFormat="0" applyBorder="0" applyAlignment="0" applyProtection="0">
      <alignment vertical="center"/>
    </xf>
    <xf numFmtId="0" fontId="48" fillId="0" borderId="0">
      <alignment vertical="center"/>
    </xf>
    <xf numFmtId="0" fontId="36" fillId="16" borderId="0" applyNumberFormat="0" applyBorder="0" applyAlignment="0" applyProtection="0">
      <alignment vertical="center"/>
    </xf>
    <xf numFmtId="43" fontId="0" fillId="0" borderId="0" applyFont="0" applyFill="0" applyBorder="0" applyAlignment="0" applyProtection="0">
      <alignment vertical="center"/>
    </xf>
    <xf numFmtId="0" fontId="46" fillId="24" borderId="0" applyNumberFormat="0" applyBorder="0" applyAlignment="0" applyProtection="0">
      <alignment vertical="center"/>
    </xf>
    <xf numFmtId="0" fontId="42" fillId="0" borderId="0" applyNumberFormat="0" applyFill="0" applyBorder="0" applyAlignment="0" applyProtection="0">
      <alignment vertical="center"/>
    </xf>
    <xf numFmtId="0" fontId="49" fillId="0" borderId="0"/>
    <xf numFmtId="9"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0" fillId="5" borderId="60" applyNumberFormat="0" applyFont="0" applyAlignment="0" applyProtection="0">
      <alignment vertical="center"/>
    </xf>
    <xf numFmtId="0" fontId="47" fillId="0" borderId="38" applyFill="0" applyBorder="0"/>
    <xf numFmtId="0" fontId="46" fillId="37" borderId="0" applyNumberFormat="0" applyBorder="0" applyAlignment="0" applyProtection="0">
      <alignment vertical="center"/>
    </xf>
    <xf numFmtId="0" fontId="3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5" fillId="0" borderId="58" applyNumberFormat="0" applyFill="0" applyAlignment="0" applyProtection="0">
      <alignment vertical="center"/>
    </xf>
    <xf numFmtId="0" fontId="53" fillId="0" borderId="58" applyNumberFormat="0" applyFill="0" applyAlignment="0" applyProtection="0">
      <alignment vertical="center"/>
    </xf>
    <xf numFmtId="0" fontId="46" fillId="38" borderId="0" applyNumberFormat="0" applyBorder="0" applyAlignment="0" applyProtection="0">
      <alignment vertical="center"/>
    </xf>
    <xf numFmtId="0" fontId="39" fillId="0" borderId="59" applyNumberFormat="0" applyFill="0" applyAlignment="0" applyProtection="0">
      <alignment vertical="center"/>
    </xf>
    <xf numFmtId="0" fontId="46" fillId="31" borderId="0" applyNumberFormat="0" applyBorder="0" applyAlignment="0" applyProtection="0">
      <alignment vertical="center"/>
    </xf>
    <xf numFmtId="0" fontId="57" fillId="18" borderId="62" applyNumberFormat="0" applyAlignment="0" applyProtection="0">
      <alignment vertical="center"/>
    </xf>
    <xf numFmtId="0" fontId="49" fillId="0" borderId="0"/>
    <xf numFmtId="0" fontId="38" fillId="18" borderId="55" applyNumberFormat="0" applyAlignment="0" applyProtection="0">
      <alignment vertical="center"/>
    </xf>
    <xf numFmtId="0" fontId="59" fillId="0" borderId="0"/>
    <xf numFmtId="0" fontId="44" fillId="21" borderId="56" applyNumberFormat="0" applyAlignment="0" applyProtection="0">
      <alignment vertical="center"/>
    </xf>
    <xf numFmtId="0" fontId="40" fillId="36" borderId="0" applyNumberFormat="0" applyBorder="0" applyAlignment="0" applyProtection="0">
      <alignment vertical="center"/>
    </xf>
    <xf numFmtId="0" fontId="48" fillId="0" borderId="0"/>
    <xf numFmtId="0" fontId="46" fillId="33" borderId="0" applyNumberFormat="0" applyBorder="0" applyAlignment="0" applyProtection="0">
      <alignment vertical="center"/>
    </xf>
    <xf numFmtId="0" fontId="50" fillId="0" borderId="57" applyNumberFormat="0" applyFill="0" applyAlignment="0" applyProtection="0">
      <alignment vertical="center"/>
    </xf>
    <xf numFmtId="0" fontId="56" fillId="0" borderId="61" applyNumberFormat="0" applyFill="0" applyAlignment="0" applyProtection="0">
      <alignment vertical="center"/>
    </xf>
    <xf numFmtId="0" fontId="52" fillId="32" borderId="0" applyNumberFormat="0" applyBorder="0" applyAlignment="0" applyProtection="0">
      <alignment vertical="center"/>
    </xf>
    <xf numFmtId="0" fontId="37" fillId="17" borderId="0" applyNumberFormat="0" applyBorder="0" applyAlignment="0" applyProtection="0">
      <alignment vertical="center"/>
    </xf>
    <xf numFmtId="0" fontId="27" fillId="0" borderId="0">
      <alignment vertical="center"/>
    </xf>
    <xf numFmtId="178" fontId="48" fillId="0" borderId="0" applyFont="0" applyFill="0" applyBorder="0" applyAlignment="0" applyProtection="0"/>
    <xf numFmtId="0" fontId="40" fillId="43" borderId="0" applyNumberFormat="0" applyBorder="0" applyAlignment="0" applyProtection="0">
      <alignment vertical="center"/>
    </xf>
    <xf numFmtId="0" fontId="46" fillId="29" borderId="0" applyNumberFormat="0" applyBorder="0" applyAlignment="0" applyProtection="0">
      <alignment vertical="center"/>
    </xf>
    <xf numFmtId="0" fontId="40" fillId="34" borderId="0" applyNumberFormat="0" applyBorder="0" applyAlignment="0" applyProtection="0">
      <alignment vertical="center"/>
    </xf>
    <xf numFmtId="0" fontId="40" fillId="19" borderId="0" applyNumberFormat="0" applyBorder="0" applyAlignment="0" applyProtection="0">
      <alignment vertical="center"/>
    </xf>
    <xf numFmtId="0" fontId="40" fillId="45" borderId="0" applyNumberFormat="0" applyBorder="0" applyAlignment="0" applyProtection="0">
      <alignment vertical="center"/>
    </xf>
    <xf numFmtId="0" fontId="27" fillId="0" borderId="0"/>
    <xf numFmtId="0" fontId="40" fillId="40" borderId="0" applyNumberFormat="0" applyBorder="0" applyAlignment="0" applyProtection="0">
      <alignment vertical="center"/>
    </xf>
    <xf numFmtId="0" fontId="46" fillId="39" borderId="0" applyNumberFormat="0" applyBorder="0" applyAlignment="0" applyProtection="0">
      <alignment vertical="center"/>
    </xf>
    <xf numFmtId="0" fontId="46" fillId="30" borderId="0" applyNumberFormat="0" applyBorder="0" applyAlignment="0" applyProtection="0">
      <alignment vertical="center"/>
    </xf>
    <xf numFmtId="0" fontId="40" fillId="35" borderId="0" applyNumberFormat="0" applyBorder="0" applyAlignment="0" applyProtection="0">
      <alignment vertical="center"/>
    </xf>
    <xf numFmtId="0" fontId="40" fillId="25" borderId="0" applyNumberFormat="0" applyBorder="0" applyAlignment="0" applyProtection="0">
      <alignment vertical="center"/>
    </xf>
    <xf numFmtId="0" fontId="46" fillId="44" borderId="0" applyNumberFormat="0" applyBorder="0" applyAlignment="0" applyProtection="0">
      <alignment vertical="center"/>
    </xf>
    <xf numFmtId="0" fontId="40" fillId="42" borderId="0" applyNumberFormat="0" applyBorder="0" applyAlignment="0" applyProtection="0">
      <alignment vertical="center"/>
    </xf>
    <xf numFmtId="0" fontId="27" fillId="0" borderId="0"/>
    <xf numFmtId="0" fontId="46" fillId="23" borderId="0" applyNumberFormat="0" applyBorder="0" applyAlignment="0" applyProtection="0">
      <alignment vertical="center"/>
    </xf>
    <xf numFmtId="0" fontId="46" fillId="27" borderId="0" applyNumberFormat="0" applyBorder="0" applyAlignment="0" applyProtection="0">
      <alignment vertical="center"/>
    </xf>
    <xf numFmtId="0" fontId="40" fillId="41" borderId="0" applyNumberFormat="0" applyBorder="0" applyAlignment="0" applyProtection="0">
      <alignment vertical="center"/>
    </xf>
    <xf numFmtId="0" fontId="46" fillId="22" borderId="0" applyNumberFormat="0" applyBorder="0" applyAlignment="0" applyProtection="0">
      <alignment vertical="center"/>
    </xf>
    <xf numFmtId="181" fontId="51" fillId="0" borderId="0" applyFont="0" applyFill="0" applyBorder="0" applyAlignment="0" applyProtection="0"/>
    <xf numFmtId="0" fontId="27" fillId="0" borderId="0"/>
    <xf numFmtId="0" fontId="27" fillId="0" borderId="0"/>
    <xf numFmtId="0" fontId="27" fillId="0" borderId="0">
      <alignment vertical="center"/>
    </xf>
    <xf numFmtId="0" fontId="27" fillId="0" borderId="0"/>
    <xf numFmtId="0" fontId="49" fillId="0" borderId="0"/>
    <xf numFmtId="0" fontId="60" fillId="0" borderId="0"/>
    <xf numFmtId="0" fontId="27" fillId="0" borderId="0"/>
    <xf numFmtId="0" fontId="59" fillId="0" borderId="0"/>
    <xf numFmtId="0" fontId="61" fillId="0" borderId="0"/>
  </cellStyleXfs>
  <cellXfs count="254">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2" fillId="2" borderId="0" xfId="0" applyFont="1" applyFill="1" applyAlignment="1" applyProtection="1">
      <alignment vertical="center"/>
      <protection locked="0"/>
    </xf>
    <xf numFmtId="0" fontId="3" fillId="2" borderId="0" xfId="0" applyFont="1" applyFill="1" applyAlignment="1" applyProtection="1">
      <alignment vertical="center"/>
      <protection locked="0"/>
    </xf>
    <xf numFmtId="0" fontId="3" fillId="0" borderId="0" xfId="0" applyFont="1" applyFill="1" applyAlignment="1"/>
    <xf numFmtId="0" fontId="4" fillId="0" borderId="0" xfId="0" applyFont="1" applyFill="1" applyAlignment="1"/>
    <xf numFmtId="0" fontId="2" fillId="2" borderId="0" xfId="12" applyFont="1" applyFill="1" applyAlignment="1" applyProtection="1">
      <alignment vertical="center"/>
      <protection locked="0"/>
    </xf>
    <xf numFmtId="0" fontId="5" fillId="0" borderId="0" xfId="0" applyFont="1" applyFill="1" applyAlignment="1"/>
    <xf numFmtId="0" fontId="6" fillId="0" borderId="0" xfId="0" applyFont="1" applyFill="1" applyAlignment="1">
      <alignment horizontal="left"/>
    </xf>
    <xf numFmtId="0" fontId="6" fillId="0" borderId="0" xfId="0" applyFont="1" applyFill="1" applyAlignment="1"/>
    <xf numFmtId="0" fontId="7" fillId="0" borderId="0" xfId="0" applyFont="1" applyFill="1" applyAlignment="1">
      <alignment horizontal="left"/>
    </xf>
    <xf numFmtId="0" fontId="7" fillId="0" borderId="0" xfId="0" applyFont="1" applyFill="1" applyAlignment="1"/>
    <xf numFmtId="0" fontId="3" fillId="0" borderId="0" xfId="0" applyFont="1" applyFill="1" applyAlignment="1">
      <alignment horizontal="left"/>
    </xf>
    <xf numFmtId="0" fontId="2" fillId="3" borderId="2" xfId="12" applyFont="1" applyFill="1" applyBorder="1" applyAlignment="1" applyProtection="1">
      <alignment horizontal="left" vertical="center" wrapText="1"/>
    </xf>
    <xf numFmtId="0" fontId="2" fillId="3" borderId="2" xfId="12" applyFont="1" applyFill="1" applyBorder="1" applyAlignment="1" applyProtection="1">
      <alignment vertical="center" wrapText="1"/>
    </xf>
    <xf numFmtId="0" fontId="2" fillId="4" borderId="2" xfId="12" applyFont="1" applyFill="1" applyBorder="1" applyAlignment="1" applyProtection="1">
      <alignment vertical="center" wrapText="1"/>
    </xf>
    <xf numFmtId="177" fontId="2" fillId="5" borderId="2" xfId="12" applyNumberFormat="1" applyFont="1" applyFill="1" applyBorder="1" applyAlignment="1" applyProtection="1">
      <alignment vertical="center"/>
      <protection locked="0"/>
    </xf>
    <xf numFmtId="177" fontId="8" fillId="6" borderId="2" xfId="12" applyNumberFormat="1" applyFont="1" applyFill="1" applyBorder="1" applyAlignment="1" applyProtection="1">
      <alignment horizontal="center" vertical="center"/>
    </xf>
    <xf numFmtId="0" fontId="2" fillId="4" borderId="2" xfId="12" applyFont="1" applyFill="1" applyBorder="1" applyAlignment="1" applyProtection="1">
      <alignment vertical="center"/>
    </xf>
    <xf numFmtId="177" fontId="2" fillId="4" borderId="2" xfId="12" applyNumberFormat="1" applyFont="1" applyFill="1" applyBorder="1" applyAlignment="1" applyProtection="1">
      <alignment vertical="center"/>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7" xfId="0" applyFont="1" applyFill="1" applyBorder="1" applyAlignment="1">
      <alignment horizontal="left" vertical="center" wrapText="1"/>
    </xf>
    <xf numFmtId="0" fontId="3" fillId="3" borderId="2" xfId="12" applyFont="1" applyFill="1" applyBorder="1" applyAlignment="1" applyProtection="1">
      <alignment horizontal="center" vertical="center"/>
    </xf>
    <xf numFmtId="0" fontId="3" fillId="3" borderId="2" xfId="12" applyFont="1" applyFill="1" applyBorder="1" applyAlignment="1" applyProtection="1">
      <alignment horizontal="left" vertical="center" wrapText="1"/>
    </xf>
    <xf numFmtId="0" fontId="3" fillId="4" borderId="2" xfId="12" applyFont="1" applyFill="1" applyBorder="1" applyAlignment="1" applyProtection="1">
      <alignment horizontal="left" vertical="center" wrapText="1"/>
    </xf>
    <xf numFmtId="177" fontId="3" fillId="5" borderId="2" xfId="12" applyNumberFormat="1" applyFont="1" applyFill="1" applyBorder="1" applyAlignment="1" applyProtection="1">
      <alignment vertical="center"/>
      <protection locked="0"/>
    </xf>
    <xf numFmtId="177" fontId="3" fillId="6" borderId="2" xfId="12" applyNumberFormat="1" applyFont="1" applyFill="1" applyBorder="1" applyAlignment="1" applyProtection="1">
      <alignment vertical="center"/>
    </xf>
    <xf numFmtId="0" fontId="2" fillId="0" borderId="0" xfId="12" applyFont="1" applyFill="1" applyBorder="1" applyAlignment="1" applyProtection="1">
      <alignment vertical="top"/>
      <protection locked="0"/>
    </xf>
    <xf numFmtId="14" fontId="2" fillId="3" borderId="2" xfId="12" applyNumberFormat="1" applyFont="1" applyFill="1" applyBorder="1" applyAlignment="1" applyProtection="1">
      <alignment horizontal="center" vertical="center" wrapText="1"/>
      <protection locked="0" hidden="1"/>
    </xf>
    <xf numFmtId="14" fontId="2" fillId="3" borderId="2" xfId="0" applyNumberFormat="1" applyFont="1" applyFill="1" applyBorder="1" applyAlignment="1" applyProtection="1">
      <alignment horizontal="center" vertical="center" wrapText="1"/>
      <protection locked="0" hidden="1"/>
    </xf>
    <xf numFmtId="0" fontId="2" fillId="7" borderId="2" xfId="12" applyFont="1" applyFill="1" applyBorder="1" applyAlignment="1" applyProtection="1">
      <alignment horizontal="center" vertical="center" wrapText="1"/>
      <protection hidden="1"/>
    </xf>
    <xf numFmtId="0" fontId="2" fillId="6" borderId="2" xfId="12" applyNumberFormat="1" applyFont="1" applyFill="1" applyBorder="1" applyAlignment="1" applyProtection="1">
      <alignment horizontal="left" vertical="center" wrapText="1"/>
      <protection hidden="1"/>
    </xf>
    <xf numFmtId="10" fontId="9" fillId="0" borderId="2" xfId="0" applyNumberFormat="1" applyFont="1" applyFill="1" applyBorder="1" applyAlignment="1">
      <alignment horizontal="center" vertical="center" wrapText="1"/>
    </xf>
    <xf numFmtId="10" fontId="9" fillId="0" borderId="2" xfId="0" applyNumberFormat="1" applyFont="1" applyFill="1" applyBorder="1" applyAlignment="1">
      <alignment vertical="center" wrapText="1"/>
    </xf>
    <xf numFmtId="180" fontId="9" fillId="0" borderId="2" xfId="0" applyNumberFormat="1" applyFont="1" applyFill="1" applyBorder="1" applyAlignment="1">
      <alignment horizontal="center" vertical="center" wrapText="1"/>
    </xf>
    <xf numFmtId="0" fontId="9" fillId="0" borderId="2" xfId="12" applyFont="1" applyFill="1" applyBorder="1" applyAlignment="1" applyProtection="1">
      <alignment vertical="top" wrapText="1"/>
      <protection hidden="1"/>
    </xf>
    <xf numFmtId="176" fontId="9" fillId="0" borderId="2" xfId="0" applyNumberFormat="1" applyFont="1" applyFill="1" applyBorder="1" applyAlignment="1">
      <alignment horizontal="center" vertical="center" wrapText="1"/>
    </xf>
    <xf numFmtId="176" fontId="9" fillId="0" borderId="2" xfId="0" applyNumberFormat="1" applyFont="1" applyFill="1" applyBorder="1" applyAlignment="1">
      <alignment vertical="center" wrapText="1"/>
    </xf>
    <xf numFmtId="0" fontId="9" fillId="0" borderId="2" xfId="12" applyFont="1" applyFill="1" applyBorder="1" applyAlignment="1" applyProtection="1">
      <alignment vertical="top"/>
      <protection hidden="1"/>
    </xf>
    <xf numFmtId="0" fontId="2" fillId="6" borderId="2" xfId="12" applyFont="1" applyFill="1" applyBorder="1" applyAlignment="1" applyProtection="1">
      <alignment vertical="center" wrapText="1"/>
      <protection hidden="1"/>
    </xf>
    <xf numFmtId="0" fontId="9" fillId="0" borderId="2" xfId="0" applyFont="1" applyFill="1" applyBorder="1" applyAlignment="1">
      <alignment horizontal="left" vertical="center" wrapText="1"/>
    </xf>
    <xf numFmtId="0" fontId="9" fillId="0" borderId="2" xfId="0" applyFont="1" applyFill="1" applyBorder="1" applyAlignment="1">
      <alignment vertical="center" wrapText="1"/>
    </xf>
    <xf numFmtId="0" fontId="2" fillId="3" borderId="2" xfId="12" applyFont="1" applyFill="1" applyBorder="1" applyAlignment="1" applyProtection="1">
      <alignment horizontal="center" vertical="center" wrapText="1"/>
      <protection locked="0"/>
    </xf>
    <xf numFmtId="0" fontId="2" fillId="3" borderId="2" xfId="12" applyFont="1" applyFill="1" applyBorder="1" applyAlignment="1" applyProtection="1">
      <alignment horizontal="center" vertical="center"/>
      <protection locked="0"/>
    </xf>
    <xf numFmtId="176" fontId="2" fillId="5" borderId="2" xfId="12" applyNumberFormat="1" applyFont="1" applyFill="1" applyBorder="1" applyAlignment="1" applyProtection="1">
      <alignment horizontal="center" vertical="center"/>
      <protection locked="0"/>
    </xf>
    <xf numFmtId="179" fontId="2" fillId="6" borderId="2" xfId="12" applyNumberFormat="1" applyFont="1" applyFill="1" applyBorder="1" applyAlignment="1" applyProtection="1">
      <alignment horizontal="center" vertical="center"/>
    </xf>
    <xf numFmtId="0" fontId="2" fillId="3" borderId="8" xfId="12" applyFont="1" applyFill="1" applyBorder="1" applyAlignment="1" applyProtection="1">
      <alignment horizontal="center" vertical="center" wrapText="1"/>
      <protection locked="0"/>
    </xf>
    <xf numFmtId="0" fontId="2" fillId="3" borderId="2" xfId="12" applyFont="1" applyFill="1" applyBorder="1" applyAlignment="1" applyProtection="1">
      <alignment horizontal="left" vertical="center"/>
      <protection locked="0"/>
    </xf>
    <xf numFmtId="0" fontId="2" fillId="3" borderId="9" xfId="12" applyFont="1" applyFill="1" applyBorder="1" applyAlignment="1" applyProtection="1">
      <alignment horizontal="center" vertical="center" wrapText="1"/>
      <protection locked="0"/>
    </xf>
    <xf numFmtId="0" fontId="2" fillId="3" borderId="10" xfId="12" applyFont="1" applyFill="1" applyBorder="1" applyAlignment="1" applyProtection="1">
      <alignment horizontal="center" vertical="center" wrapText="1"/>
      <protection locked="0"/>
    </xf>
    <xf numFmtId="0" fontId="2" fillId="8" borderId="2" xfId="12" applyFont="1" applyFill="1" applyBorder="1" applyAlignment="1" applyProtection="1">
      <alignment horizontal="center" vertical="center" wrapText="1"/>
    </xf>
    <xf numFmtId="180" fontId="2" fillId="4" borderId="2" xfId="12" applyNumberFormat="1" applyFont="1" applyFill="1" applyBorder="1" applyAlignment="1" applyProtection="1">
      <alignment horizontal="center" vertical="center"/>
    </xf>
    <xf numFmtId="0" fontId="10" fillId="0" borderId="0" xfId="12" applyFont="1" applyFill="1" applyAlignment="1" applyProtection="1">
      <alignment vertical="top"/>
      <protection hidden="1"/>
    </xf>
    <xf numFmtId="0" fontId="11" fillId="0" borderId="0" xfId="12" applyFont="1" applyFill="1" applyAlignment="1" applyProtection="1">
      <alignment vertical="top"/>
      <protection hidden="1"/>
    </xf>
    <xf numFmtId="0" fontId="11" fillId="0" borderId="0" xfId="0" applyFont="1" applyFill="1" applyAlignment="1" applyProtection="1">
      <alignment horizontal="center" vertical="top"/>
      <protection hidden="1"/>
    </xf>
    <xf numFmtId="0" fontId="11" fillId="0" borderId="0" xfId="12" applyFont="1" applyFill="1" applyAlignment="1" applyProtection="1">
      <alignment horizontal="center" vertical="top"/>
      <protection hidden="1"/>
    </xf>
    <xf numFmtId="0" fontId="5" fillId="0" borderId="0" xfId="12" applyFont="1" applyFill="1" applyAlignment="1" applyProtection="1">
      <alignment vertical="top"/>
      <protection hidden="1"/>
    </xf>
    <xf numFmtId="0" fontId="11" fillId="0" borderId="11" xfId="12" applyFont="1" applyFill="1" applyBorder="1" applyAlignment="1" applyProtection="1">
      <alignment horizontal="left" vertical="top" wrapText="1"/>
      <protection hidden="1"/>
    </xf>
    <xf numFmtId="0" fontId="11" fillId="0" borderId="12" xfId="12" applyFont="1" applyFill="1" applyBorder="1" applyAlignment="1" applyProtection="1">
      <alignment horizontal="left" vertical="top" wrapText="1"/>
      <protection hidden="1"/>
    </xf>
    <xf numFmtId="0" fontId="11" fillId="0" borderId="13" xfId="12" applyFont="1" applyFill="1" applyBorder="1" applyAlignment="1" applyProtection="1">
      <alignment horizontal="left" vertical="top" wrapText="1"/>
      <protection hidden="1"/>
    </xf>
    <xf numFmtId="0" fontId="11" fillId="0" borderId="14" xfId="12" applyFont="1" applyFill="1" applyBorder="1" applyAlignment="1" applyProtection="1">
      <alignment horizontal="left" vertical="top" wrapText="1"/>
      <protection hidden="1"/>
    </xf>
    <xf numFmtId="0" fontId="11" fillId="0" borderId="0" xfId="12" applyFont="1" applyFill="1" applyAlignment="1" applyProtection="1">
      <alignment horizontal="left" vertical="top" wrapText="1"/>
      <protection hidden="1"/>
    </xf>
    <xf numFmtId="0" fontId="11" fillId="0" borderId="15" xfId="12" applyFont="1" applyFill="1" applyBorder="1" applyAlignment="1" applyProtection="1">
      <alignment horizontal="left" vertical="top" wrapText="1"/>
      <protection hidden="1"/>
    </xf>
    <xf numFmtId="0" fontId="11" fillId="0" borderId="16" xfId="12" applyFont="1" applyFill="1" applyBorder="1" applyAlignment="1" applyProtection="1">
      <alignment horizontal="left" vertical="top" wrapText="1"/>
      <protection hidden="1"/>
    </xf>
    <xf numFmtId="0" fontId="11" fillId="0" borderId="17" xfId="12" applyFont="1" applyFill="1" applyBorder="1" applyAlignment="1" applyProtection="1">
      <alignment horizontal="left" vertical="top" wrapText="1"/>
      <protection hidden="1"/>
    </xf>
    <xf numFmtId="0" fontId="11" fillId="0" borderId="18" xfId="12" applyFont="1" applyFill="1" applyBorder="1" applyAlignment="1" applyProtection="1">
      <alignment horizontal="left" vertical="top" wrapText="1"/>
      <protection hidden="1"/>
    </xf>
    <xf numFmtId="0" fontId="11" fillId="0" borderId="0" xfId="12" applyFont="1" applyFill="1" applyBorder="1" applyAlignment="1" applyProtection="1">
      <alignment vertical="top"/>
      <protection hidden="1"/>
    </xf>
    <xf numFmtId="0" fontId="11" fillId="0" borderId="0" xfId="0" applyFont="1" applyFill="1" applyBorder="1" applyAlignment="1" applyProtection="1">
      <alignment horizontal="center" vertical="top"/>
      <protection hidden="1"/>
    </xf>
    <xf numFmtId="0" fontId="11" fillId="0" borderId="0" xfId="12" applyFont="1" applyFill="1" applyBorder="1" applyAlignment="1" applyProtection="1">
      <alignment horizontal="center" vertical="top"/>
      <protection hidden="1"/>
    </xf>
    <xf numFmtId="0" fontId="5" fillId="0" borderId="0" xfId="12" applyFont="1" applyFill="1" applyBorder="1" applyAlignment="1" applyProtection="1">
      <alignment vertical="top"/>
      <protection hidden="1"/>
    </xf>
    <xf numFmtId="0" fontId="11" fillId="0" borderId="11" xfId="12" applyFont="1" applyFill="1" applyBorder="1" applyAlignment="1" applyProtection="1">
      <alignment vertical="top" wrapText="1"/>
      <protection hidden="1"/>
    </xf>
    <xf numFmtId="0" fontId="11" fillId="0" borderId="12" xfId="12" applyFont="1" applyFill="1" applyBorder="1" applyAlignment="1" applyProtection="1">
      <alignment vertical="top" wrapText="1"/>
      <protection hidden="1"/>
    </xf>
    <xf numFmtId="0" fontId="11" fillId="0" borderId="13" xfId="12" applyFont="1" applyFill="1" applyBorder="1" applyAlignment="1" applyProtection="1">
      <alignment vertical="top" wrapText="1"/>
      <protection hidden="1"/>
    </xf>
    <xf numFmtId="0" fontId="11" fillId="0" borderId="14" xfId="12" applyFont="1" applyFill="1" applyBorder="1" applyAlignment="1" applyProtection="1">
      <alignment vertical="top" wrapText="1"/>
      <protection hidden="1"/>
    </xf>
    <xf numFmtId="0" fontId="11" fillId="0" borderId="0" xfId="12" applyFont="1" applyFill="1" applyAlignment="1" applyProtection="1">
      <alignment vertical="top" wrapText="1"/>
      <protection hidden="1"/>
    </xf>
    <xf numFmtId="0" fontId="11" fillId="0" borderId="15" xfId="12" applyFont="1" applyFill="1" applyBorder="1" applyAlignment="1" applyProtection="1">
      <alignment vertical="top" wrapText="1"/>
      <protection hidden="1"/>
    </xf>
    <xf numFmtId="0" fontId="11" fillId="0" borderId="16" xfId="12" applyFont="1" applyFill="1" applyBorder="1" applyAlignment="1" applyProtection="1">
      <alignment vertical="top" wrapText="1"/>
      <protection hidden="1"/>
    </xf>
    <xf numFmtId="0" fontId="11" fillId="0" borderId="17" xfId="12" applyFont="1" applyFill="1" applyBorder="1" applyAlignment="1" applyProtection="1">
      <alignment vertical="top" wrapText="1"/>
      <protection hidden="1"/>
    </xf>
    <xf numFmtId="0" fontId="11" fillId="0" borderId="18" xfId="12" applyFont="1" applyFill="1" applyBorder="1" applyAlignment="1" applyProtection="1">
      <alignment vertical="top" wrapText="1"/>
      <protection hidden="1"/>
    </xf>
    <xf numFmtId="0" fontId="2" fillId="9" borderId="2" xfId="68" applyFont="1" applyFill="1" applyBorder="1" applyAlignment="1">
      <alignment horizontal="center" vertical="center" wrapText="1"/>
    </xf>
    <xf numFmtId="0" fontId="2" fillId="5" borderId="2" xfId="68" applyFont="1" applyFill="1" applyBorder="1" applyAlignment="1">
      <alignment horizontal="center" vertical="center" wrapText="1"/>
    </xf>
    <xf numFmtId="0" fontId="2" fillId="10" borderId="2" xfId="68" applyFont="1" applyFill="1" applyBorder="1" applyAlignment="1">
      <alignment horizontal="center" vertical="center" wrapText="1"/>
    </xf>
    <xf numFmtId="179" fontId="2" fillId="10" borderId="2" xfId="68" applyNumberFormat="1" applyFont="1" applyFill="1" applyBorder="1" applyAlignment="1">
      <alignment horizontal="center" vertical="center" wrapText="1"/>
    </xf>
    <xf numFmtId="0" fontId="12" fillId="0" borderId="0" xfId="0" applyFont="1"/>
    <xf numFmtId="0" fontId="0" fillId="0" borderId="0" xfId="0" applyAlignment="1"/>
    <xf numFmtId="49" fontId="13" fillId="0" borderId="0" xfId="63" applyNumberFormat="1" applyFont="1" applyFill="1" applyAlignment="1">
      <alignment vertical="center" wrapText="1"/>
    </xf>
    <xf numFmtId="0" fontId="14" fillId="11" borderId="0" xfId="0" applyFont="1" applyFill="1" applyAlignment="1">
      <alignment vertical="center" wrapText="1"/>
    </xf>
    <xf numFmtId="0" fontId="15" fillId="11" borderId="0" xfId="0" applyFont="1" applyFill="1" applyAlignment="1">
      <alignment vertical="center" wrapText="1"/>
    </xf>
    <xf numFmtId="49" fontId="13" fillId="0" borderId="0" xfId="63" applyNumberFormat="1" applyFont="1" applyAlignment="1">
      <alignment vertical="center" wrapText="1"/>
    </xf>
    <xf numFmtId="49" fontId="16" fillId="0" borderId="0" xfId="63" applyNumberFormat="1" applyFont="1" applyAlignment="1">
      <alignment horizontal="center" vertical="center" wrapText="1"/>
    </xf>
    <xf numFmtId="49" fontId="16" fillId="0" borderId="0" xfId="63" applyNumberFormat="1" applyFont="1" applyAlignment="1">
      <alignment vertical="center" wrapText="1"/>
    </xf>
    <xf numFmtId="49" fontId="13" fillId="0" borderId="0" xfId="63" applyNumberFormat="1" applyFont="1" applyAlignment="1">
      <alignment horizontal="center" vertical="center" wrapText="1"/>
    </xf>
    <xf numFmtId="49" fontId="17" fillId="0" borderId="0" xfId="0" applyNumberFormat="1" applyFont="1" applyAlignment="1">
      <alignment horizontal="left" vertical="center"/>
    </xf>
    <xf numFmtId="49" fontId="18" fillId="0" borderId="0" xfId="0" applyNumberFormat="1" applyFont="1" applyAlignment="1">
      <alignment vertical="center"/>
    </xf>
    <xf numFmtId="49" fontId="19" fillId="0" borderId="0" xfId="0" applyNumberFormat="1" applyFont="1" applyAlignment="1">
      <alignment horizontal="left" vertical="center"/>
    </xf>
    <xf numFmtId="49" fontId="20" fillId="0" borderId="0" xfId="0" applyNumberFormat="1" applyFont="1" applyAlignment="1">
      <alignment horizontal="left" vertical="center"/>
    </xf>
    <xf numFmtId="49" fontId="20" fillId="0" borderId="0" xfId="0" applyNumberFormat="1" applyFont="1" applyAlignment="1">
      <alignment vertical="center"/>
    </xf>
    <xf numFmtId="49" fontId="20" fillId="0" borderId="0" xfId="63" applyNumberFormat="1" applyFont="1" applyAlignment="1">
      <alignment vertical="center" wrapText="1"/>
    </xf>
    <xf numFmtId="0" fontId="21" fillId="12" borderId="2" xfId="62" applyFont="1" applyFill="1" applyBorder="1" applyAlignment="1" applyProtection="1">
      <alignment horizontal="center" vertical="center"/>
      <protection locked="0"/>
    </xf>
    <xf numFmtId="49" fontId="13" fillId="0" borderId="0" xfId="63" applyNumberFormat="1" applyFont="1" applyAlignment="1">
      <alignment horizontal="center" vertical="center"/>
    </xf>
    <xf numFmtId="49" fontId="13" fillId="0" borderId="0" xfId="63" applyNumberFormat="1" applyFont="1" applyAlignment="1">
      <alignment vertical="center"/>
    </xf>
    <xf numFmtId="0" fontId="16" fillId="0" borderId="2" xfId="63" applyNumberFormat="1" applyFont="1" applyBorder="1" applyAlignment="1">
      <alignment horizontal="center" vertical="center" wrapText="1"/>
    </xf>
    <xf numFmtId="49" fontId="16" fillId="0" borderId="2" xfId="63" applyNumberFormat="1" applyFont="1" applyBorder="1" applyAlignment="1">
      <alignment vertical="center" wrapText="1"/>
    </xf>
    <xf numFmtId="49" fontId="16" fillId="0" borderId="2" xfId="63" applyNumberFormat="1" applyFont="1" applyBorder="1" applyAlignment="1">
      <alignment horizontal="center" vertical="center" wrapText="1"/>
    </xf>
    <xf numFmtId="0" fontId="22" fillId="0" borderId="0" xfId="0" applyFont="1"/>
    <xf numFmtId="0" fontId="22" fillId="0" borderId="2" xfId="0" applyFont="1" applyBorder="1" applyAlignment="1">
      <alignment wrapText="1"/>
    </xf>
    <xf numFmtId="0" fontId="22" fillId="0" borderId="2" xfId="0" applyFont="1" applyBorder="1"/>
    <xf numFmtId="0" fontId="23" fillId="0" borderId="2" xfId="0" applyFont="1" applyBorder="1"/>
    <xf numFmtId="49" fontId="18" fillId="0" borderId="0" xfId="0" applyNumberFormat="1" applyFont="1" applyAlignment="1">
      <alignment horizontal="left" vertical="center"/>
    </xf>
    <xf numFmtId="49" fontId="16" fillId="0" borderId="2" xfId="63" applyNumberFormat="1" applyFont="1" applyFill="1" applyBorder="1" applyAlignment="1">
      <alignment horizontal="center" vertical="center" wrapText="1"/>
    </xf>
    <xf numFmtId="49" fontId="16" fillId="0" borderId="2" xfId="63" applyNumberFormat="1" applyFont="1" applyFill="1" applyBorder="1" applyAlignment="1">
      <alignment vertical="center" wrapText="1"/>
    </xf>
    <xf numFmtId="49" fontId="16" fillId="0" borderId="2" xfId="63" applyNumberFormat="1" applyFont="1" applyFill="1" applyBorder="1" applyAlignment="1" applyProtection="1">
      <alignment horizontal="center" vertical="center" wrapText="1"/>
      <protection locked="0"/>
    </xf>
    <xf numFmtId="49" fontId="13" fillId="0" borderId="2" xfId="63" applyNumberFormat="1" applyFont="1" applyFill="1" applyBorder="1" applyAlignment="1" applyProtection="1">
      <alignment horizontal="center" vertical="center" wrapText="1"/>
      <protection locked="0"/>
    </xf>
    <xf numFmtId="49" fontId="13" fillId="0" borderId="2" xfId="63" applyNumberFormat="1" applyFont="1" applyFill="1" applyBorder="1" applyAlignment="1">
      <alignment vertical="center" wrapText="1"/>
    </xf>
    <xf numFmtId="14" fontId="13" fillId="0" borderId="2" xfId="63" applyNumberFormat="1" applyFont="1" applyFill="1" applyBorder="1" applyAlignment="1">
      <alignment horizontal="center" vertical="center" wrapText="1"/>
    </xf>
    <xf numFmtId="49" fontId="16" fillId="3" borderId="19" xfId="0" applyNumberFormat="1" applyFont="1" applyFill="1" applyBorder="1" applyAlignment="1">
      <alignment horizontal="center" vertical="center" wrapText="1"/>
    </xf>
    <xf numFmtId="49" fontId="16" fillId="3" borderId="20" xfId="0" applyNumberFormat="1"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2" xfId="0" applyFont="1" applyBorder="1" applyAlignment="1">
      <alignment horizontal="left" vertical="center" wrapText="1"/>
    </xf>
    <xf numFmtId="0" fontId="16" fillId="0" borderId="2" xfId="0" applyFont="1" applyBorder="1" applyAlignment="1">
      <alignment vertical="center" wrapText="1"/>
    </xf>
    <xf numFmtId="0" fontId="16" fillId="0" borderId="2" xfId="0" applyFont="1" applyBorder="1" applyAlignment="1">
      <alignment horizontal="left" vertical="top" wrapText="1"/>
    </xf>
    <xf numFmtId="0" fontId="16" fillId="0" borderId="2" xfId="0" applyFont="1" applyBorder="1" applyAlignment="1">
      <alignment horizontal="left" vertical="center" wrapText="1"/>
    </xf>
    <xf numFmtId="49" fontId="16" fillId="3" borderId="21" xfId="0" applyNumberFormat="1" applyFont="1" applyFill="1" applyBorder="1" applyAlignment="1">
      <alignment horizontal="center" vertical="center" wrapText="1"/>
    </xf>
    <xf numFmtId="0" fontId="16" fillId="0" borderId="22" xfId="0" applyFont="1" applyBorder="1" applyAlignment="1">
      <alignment vertical="center" wrapText="1"/>
    </xf>
    <xf numFmtId="0" fontId="16" fillId="0" borderId="22" xfId="0" applyFont="1" applyBorder="1" applyAlignment="1">
      <alignment horizontal="left" vertical="top" wrapText="1"/>
    </xf>
    <xf numFmtId="0" fontId="16" fillId="0" borderId="22" xfId="0" applyFont="1" applyBorder="1" applyAlignment="1">
      <alignment horizontal="left" vertical="center" wrapText="1"/>
    </xf>
    <xf numFmtId="0" fontId="24" fillId="0" borderId="3" xfId="0" applyFont="1" applyBorder="1" applyAlignment="1">
      <alignment horizontal="center" vertical="center" wrapText="1"/>
    </xf>
    <xf numFmtId="0" fontId="24" fillId="0" borderId="4" xfId="0" applyFont="1" applyBorder="1" applyAlignment="1">
      <alignment horizontal="left" vertical="center" wrapText="1"/>
    </xf>
    <xf numFmtId="0" fontId="16" fillId="0" borderId="4" xfId="0" applyFont="1" applyBorder="1" applyAlignment="1">
      <alignment horizontal="left" vertical="center" wrapText="1"/>
    </xf>
    <xf numFmtId="0" fontId="24" fillId="0" borderId="0" xfId="0" applyFont="1" applyBorder="1" applyAlignment="1">
      <alignment vertical="center" wrapText="1"/>
    </xf>
    <xf numFmtId="0" fontId="25" fillId="0" borderId="0" xfId="0" applyFont="1" applyBorder="1" applyAlignment="1">
      <alignment vertical="center" wrapText="1"/>
    </xf>
    <xf numFmtId="0" fontId="13" fillId="0" borderId="0" xfId="0" applyFont="1" applyBorder="1" applyAlignment="1">
      <alignment vertical="center" wrapText="1"/>
    </xf>
    <xf numFmtId="0" fontId="24" fillId="0" borderId="2" xfId="0" applyFont="1" applyBorder="1" applyAlignment="1">
      <alignment horizontal="center" vertical="center" wrapText="1"/>
    </xf>
    <xf numFmtId="0" fontId="1" fillId="0" borderId="2" xfId="0" applyFont="1" applyBorder="1" applyAlignment="1">
      <alignment horizontal="left" vertical="center" wrapText="1"/>
    </xf>
    <xf numFmtId="0" fontId="16" fillId="11" borderId="0" xfId="0" applyFont="1" applyFill="1" applyAlignment="1">
      <alignment vertical="center" wrapText="1"/>
    </xf>
    <xf numFmtId="0" fontId="16" fillId="0" borderId="23" xfId="0" applyFont="1" applyBorder="1" applyAlignment="1">
      <alignment horizontal="left" vertical="center" wrapText="1"/>
    </xf>
    <xf numFmtId="0" fontId="13" fillId="0" borderId="0" xfId="0" applyFont="1" applyAlignment="1">
      <alignment vertical="center" wrapText="1"/>
    </xf>
    <xf numFmtId="0" fontId="16" fillId="11" borderId="0" xfId="62" applyFont="1" applyFill="1" applyAlignment="1" applyProtection="1">
      <alignment horizontal="center" vertical="center"/>
      <protection locked="0"/>
    </xf>
    <xf numFmtId="0" fontId="16" fillId="11" borderId="0" xfId="46" applyFont="1" applyFill="1" applyAlignment="1" applyProtection="1">
      <alignment vertical="center"/>
      <protection locked="0"/>
    </xf>
    <xf numFmtId="0" fontId="16" fillId="2" borderId="0" xfId="12" applyFont="1" applyFill="1" applyAlignment="1" applyProtection="1">
      <alignment vertical="center"/>
      <protection locked="0"/>
    </xf>
    <xf numFmtId="0" fontId="16" fillId="2" borderId="0" xfId="12" applyFont="1" applyFill="1" applyAlignment="1" applyProtection="1">
      <alignment horizontal="center" vertical="center"/>
      <protection locked="0"/>
    </xf>
    <xf numFmtId="49" fontId="17" fillId="0" borderId="0" xfId="0" applyNumberFormat="1" applyFont="1" applyFill="1" applyAlignment="1">
      <alignment horizontal="left" vertical="center"/>
    </xf>
    <xf numFmtId="0" fontId="16" fillId="3" borderId="2" xfId="46" applyFont="1" applyFill="1" applyBorder="1" applyAlignment="1" applyProtection="1">
      <alignment horizontal="left" vertical="center"/>
    </xf>
    <xf numFmtId="0" fontId="16" fillId="11" borderId="2" xfId="46" applyFont="1" applyFill="1" applyBorder="1" applyAlignment="1" applyProtection="1">
      <alignment vertical="center"/>
      <protection locked="0"/>
    </xf>
    <xf numFmtId="0" fontId="16" fillId="11" borderId="0" xfId="46" applyFont="1" applyFill="1" applyAlignment="1" applyProtection="1">
      <alignment vertical="center" wrapText="1"/>
      <protection locked="0"/>
    </xf>
    <xf numFmtId="0" fontId="16" fillId="11" borderId="0" xfId="64" applyFont="1" applyFill="1" applyBorder="1" applyAlignment="1" applyProtection="1">
      <alignment horizontal="left" vertical="center"/>
    </xf>
    <xf numFmtId="10" fontId="16" fillId="11" borderId="2" xfId="46" applyNumberFormat="1" applyFont="1" applyFill="1" applyBorder="1" applyAlignment="1" applyProtection="1">
      <alignment vertical="center"/>
      <protection locked="0"/>
    </xf>
    <xf numFmtId="0" fontId="16" fillId="13" borderId="2" xfId="46" applyFont="1" applyFill="1" applyBorder="1" applyAlignment="1" applyProtection="1">
      <alignment horizontal="left" vertical="center"/>
    </xf>
    <xf numFmtId="0" fontId="16" fillId="2" borderId="0" xfId="12" applyFont="1" applyFill="1" applyBorder="1" applyAlignment="1" applyProtection="1">
      <alignment vertical="center"/>
      <protection locked="0"/>
    </xf>
    <xf numFmtId="0" fontId="16" fillId="2" borderId="0" xfId="12" applyFont="1" applyFill="1" applyBorder="1" applyAlignment="1" applyProtection="1">
      <alignment horizontal="center" vertical="center"/>
      <protection locked="0"/>
    </xf>
    <xf numFmtId="0" fontId="16" fillId="11" borderId="0" xfId="46" applyFont="1" applyFill="1" applyBorder="1" applyAlignment="1" applyProtection="1">
      <alignment vertical="center"/>
      <protection locked="0"/>
    </xf>
    <xf numFmtId="0" fontId="16" fillId="11" borderId="0" xfId="62" applyFont="1" applyFill="1" applyAlignment="1" applyProtection="1">
      <alignment horizontal="left" vertical="center"/>
      <protection locked="0"/>
    </xf>
    <xf numFmtId="0" fontId="16" fillId="12" borderId="24" xfId="62" applyFont="1" applyFill="1" applyBorder="1" applyAlignment="1" applyProtection="1">
      <alignment horizontal="center" vertical="center"/>
      <protection locked="0"/>
    </xf>
    <xf numFmtId="0" fontId="16" fillId="11" borderId="24" xfId="46" applyFont="1" applyFill="1" applyBorder="1" applyAlignment="1" applyProtection="1">
      <alignment vertical="center"/>
      <protection locked="0"/>
    </xf>
    <xf numFmtId="0" fontId="2" fillId="0" borderId="2" xfId="0" applyFont="1" applyFill="1" applyBorder="1" applyAlignment="1">
      <alignment horizontal="left" vertical="top" wrapText="1"/>
    </xf>
    <xf numFmtId="0" fontId="16" fillId="12" borderId="25" xfId="62" applyFont="1" applyFill="1" applyBorder="1" applyAlignment="1" applyProtection="1">
      <alignment horizontal="left" vertical="center"/>
      <protection locked="0"/>
    </xf>
    <xf numFmtId="0" fontId="16" fillId="11" borderId="0" xfId="62" applyFont="1" applyFill="1" applyBorder="1" applyAlignment="1" applyProtection="1">
      <alignment horizontal="center" vertical="center"/>
      <protection locked="0"/>
    </xf>
    <xf numFmtId="0" fontId="16" fillId="11" borderId="0" xfId="62" applyFont="1" applyFill="1" applyBorder="1" applyAlignment="1" applyProtection="1">
      <alignment horizontal="left" vertical="center"/>
      <protection locked="0"/>
    </xf>
    <xf numFmtId="0" fontId="16" fillId="0" borderId="25" xfId="62" applyFont="1" applyFill="1" applyBorder="1" applyAlignment="1" applyProtection="1">
      <alignment horizontal="left" vertical="center"/>
      <protection locked="0"/>
    </xf>
    <xf numFmtId="0" fontId="16" fillId="12" borderId="24" xfId="62" applyFont="1" applyFill="1" applyBorder="1" applyAlignment="1" applyProtection="1">
      <alignment horizontal="left" vertical="center"/>
      <protection locked="0"/>
    </xf>
    <xf numFmtId="0" fontId="16" fillId="11" borderId="26" xfId="62" applyFont="1" applyFill="1" applyBorder="1" applyAlignment="1" applyProtection="1">
      <alignment horizontal="left" vertical="center"/>
      <protection locked="0"/>
    </xf>
    <xf numFmtId="0" fontId="16" fillId="11" borderId="24" xfId="62" applyFont="1" applyFill="1" applyBorder="1" applyAlignment="1" applyProtection="1">
      <alignment horizontal="left" vertical="center"/>
      <protection locked="0"/>
    </xf>
    <xf numFmtId="0" fontId="16" fillId="0" borderId="0" xfId="0" applyFont="1" applyFill="1" applyAlignment="1"/>
    <xf numFmtId="0" fontId="16" fillId="0" borderId="25" xfId="62" applyFont="1" applyFill="1" applyBorder="1" applyAlignment="1" applyProtection="1">
      <alignment horizontal="center" vertical="center"/>
      <protection locked="0"/>
    </xf>
    <xf numFmtId="0" fontId="16" fillId="12" borderId="27" xfId="62" applyFont="1" applyFill="1" applyBorder="1" applyAlignment="1" applyProtection="1">
      <alignment horizontal="left" vertical="center"/>
      <protection locked="0"/>
    </xf>
    <xf numFmtId="0" fontId="16" fillId="12" borderId="25" xfId="62" applyFont="1" applyFill="1" applyBorder="1" applyAlignment="1" applyProtection="1">
      <alignment horizontal="center" vertical="center"/>
      <protection locked="0"/>
    </xf>
    <xf numFmtId="0" fontId="16" fillId="11" borderId="25" xfId="62" applyFont="1" applyFill="1" applyBorder="1" applyAlignment="1" applyProtection="1">
      <alignment horizontal="center" vertical="center" wrapText="1"/>
      <protection locked="0"/>
    </xf>
    <xf numFmtId="0" fontId="16" fillId="12" borderId="2" xfId="12" applyFont="1" applyFill="1" applyBorder="1" applyAlignment="1" applyProtection="1">
      <alignment horizontal="center" vertical="center"/>
      <protection locked="0"/>
    </xf>
    <xf numFmtId="0" fontId="16" fillId="0" borderId="2" xfId="0" applyFont="1" applyBorder="1"/>
    <xf numFmtId="0" fontId="16" fillId="11" borderId="25" xfId="62" applyFont="1" applyFill="1" applyBorder="1" applyAlignment="1" applyProtection="1">
      <alignment horizontal="center" vertical="center"/>
      <protection locked="0"/>
    </xf>
    <xf numFmtId="0" fontId="16" fillId="12" borderId="2" xfId="62" applyFont="1" applyFill="1" applyBorder="1" applyAlignment="1" applyProtection="1">
      <alignment horizontal="center" vertical="center"/>
      <protection locked="0"/>
    </xf>
    <xf numFmtId="0" fontId="16" fillId="2" borderId="2" xfId="12" applyFont="1" applyFill="1" applyBorder="1" applyAlignment="1" applyProtection="1">
      <alignment horizontal="center" vertical="center"/>
      <protection locked="0"/>
    </xf>
    <xf numFmtId="0" fontId="16" fillId="0" borderId="0" xfId="0" applyFont="1"/>
    <xf numFmtId="0" fontId="16" fillId="0" borderId="2" xfId="0" applyFont="1" applyBorder="1" applyAlignment="1">
      <alignment horizontal="center" vertical="center"/>
    </xf>
    <xf numFmtId="0" fontId="16" fillId="11" borderId="2" xfId="62" applyFont="1" applyFill="1" applyBorder="1" applyAlignment="1" applyProtection="1">
      <alignment horizontal="center" vertical="center"/>
      <protection locked="0"/>
    </xf>
    <xf numFmtId="0" fontId="16" fillId="2" borderId="0" xfId="12" applyFont="1" applyFill="1" applyAlignment="1" applyProtection="1">
      <alignment horizontal="left" vertical="center"/>
      <protection locked="0"/>
    </xf>
    <xf numFmtId="0" fontId="16" fillId="2" borderId="2" xfId="12" applyFont="1" applyFill="1" applyBorder="1" applyAlignment="1" applyProtection="1">
      <alignment horizontal="left" vertical="top" wrapText="1"/>
      <protection locked="0"/>
    </xf>
    <xf numFmtId="0" fontId="16" fillId="2" borderId="2" xfId="12" applyFont="1" applyFill="1" applyBorder="1" applyAlignment="1" applyProtection="1">
      <alignment horizontal="left" vertical="top"/>
      <protection locked="0"/>
    </xf>
    <xf numFmtId="0" fontId="16" fillId="2" borderId="0" xfId="12" applyFont="1" applyFill="1" applyAlignment="1" applyProtection="1">
      <alignment horizontal="left" vertical="top"/>
      <protection locked="0"/>
    </xf>
    <xf numFmtId="0" fontId="26" fillId="2" borderId="0" xfId="12" applyFont="1" applyFill="1" applyAlignment="1" applyProtection="1">
      <alignment vertical="center"/>
      <protection locked="0"/>
    </xf>
    <xf numFmtId="0" fontId="27" fillId="0" borderId="0" xfId="39" applyFont="1" applyAlignment="1">
      <alignment vertical="top"/>
    </xf>
    <xf numFmtId="0" fontId="13" fillId="0" borderId="0" xfId="39" applyFont="1">
      <alignment vertical="center"/>
    </xf>
    <xf numFmtId="0" fontId="27" fillId="0" borderId="0" xfId="39" applyFont="1">
      <alignment vertical="center"/>
    </xf>
    <xf numFmtId="0" fontId="27" fillId="0" borderId="0" xfId="39" applyFont="1" applyAlignment="1">
      <alignment horizontal="center" vertical="center"/>
    </xf>
    <xf numFmtId="0" fontId="28" fillId="0" borderId="0" xfId="39" applyFont="1" applyBorder="1" applyAlignment="1">
      <alignment horizontal="center" vertical="top"/>
    </xf>
    <xf numFmtId="0" fontId="29" fillId="0" borderId="19" xfId="30" applyFont="1" applyFill="1" applyBorder="1" applyAlignment="1">
      <alignment horizontal="center" vertical="center" wrapText="1"/>
    </xf>
    <xf numFmtId="0" fontId="29" fillId="0" borderId="20" xfId="30" applyFont="1" applyFill="1" applyBorder="1" applyAlignment="1">
      <alignment horizontal="center" vertical="center" wrapText="1"/>
    </xf>
    <xf numFmtId="0" fontId="29" fillId="0" borderId="21" xfId="30" applyFont="1" applyFill="1" applyBorder="1" applyAlignment="1">
      <alignment horizontal="center" vertical="center" wrapText="1"/>
    </xf>
    <xf numFmtId="0" fontId="13" fillId="0" borderId="28" xfId="39" applyFont="1" applyBorder="1" applyAlignment="1">
      <alignment horizontal="center" vertical="center" wrapText="1"/>
    </xf>
    <xf numFmtId="0" fontId="13" fillId="0" borderId="10" xfId="39" applyFont="1" applyBorder="1" applyAlignment="1">
      <alignment horizontal="justify" vertical="center" wrapText="1"/>
    </xf>
    <xf numFmtId="0" fontId="13" fillId="0" borderId="16" xfId="39" applyFont="1" applyBorder="1" applyAlignment="1">
      <alignment horizontal="center" vertical="center" wrapText="1"/>
    </xf>
    <xf numFmtId="14" fontId="13" fillId="0" borderId="29" xfId="39" applyNumberFormat="1" applyFont="1" applyBorder="1" applyAlignment="1">
      <alignment horizontal="center" vertical="center" wrapText="1"/>
    </xf>
    <xf numFmtId="0" fontId="13" fillId="0" borderId="1" xfId="39" applyFont="1" applyBorder="1" applyAlignment="1">
      <alignment horizontal="center" vertical="center" wrapText="1"/>
    </xf>
    <xf numFmtId="0" fontId="13" fillId="0" borderId="2" xfId="39" applyFont="1" applyBorder="1" applyAlignment="1">
      <alignment horizontal="justify" vertical="center" wrapText="1"/>
    </xf>
    <xf numFmtId="14" fontId="13" fillId="0" borderId="22" xfId="39" applyNumberFormat="1" applyFont="1" applyBorder="1" applyAlignment="1">
      <alignment horizontal="center" vertical="center" wrapText="1"/>
    </xf>
    <xf numFmtId="0" fontId="14" fillId="0" borderId="30" xfId="39" applyFont="1" applyBorder="1" applyAlignment="1">
      <alignment horizontal="center" vertical="center" wrapText="1"/>
    </xf>
    <xf numFmtId="0" fontId="30" fillId="0" borderId="31" xfId="39" applyFont="1" applyBorder="1" applyAlignment="1">
      <alignment horizontal="left" vertical="center" wrapText="1"/>
    </xf>
    <xf numFmtId="0" fontId="30" fillId="0" borderId="32" xfId="39" applyFont="1" applyBorder="1" applyAlignment="1">
      <alignment horizontal="center" vertical="center" wrapText="1"/>
    </xf>
    <xf numFmtId="183" fontId="14" fillId="0" borderId="33" xfId="39" applyNumberFormat="1" applyFont="1" applyBorder="1" applyAlignment="1">
      <alignment horizontal="center" vertical="center" wrapText="1"/>
    </xf>
    <xf numFmtId="0" fontId="13" fillId="0" borderId="31" xfId="39" applyFont="1" applyFill="1" applyBorder="1" applyAlignment="1">
      <alignment horizontal="left" vertical="center" wrapText="1"/>
    </xf>
    <xf numFmtId="0" fontId="13" fillId="0" borderId="32" xfId="39" applyFont="1" applyFill="1" applyBorder="1" applyAlignment="1">
      <alignment horizontal="center" vertical="center" wrapText="1"/>
    </xf>
    <xf numFmtId="183" fontId="13" fillId="0" borderId="33" xfId="39" applyNumberFormat="1" applyFont="1" applyFill="1" applyBorder="1" applyAlignment="1">
      <alignment horizontal="center" vertical="center" wrapText="1"/>
    </xf>
    <xf numFmtId="0" fontId="13" fillId="0" borderId="31" xfId="39" applyFont="1" applyBorder="1" applyAlignment="1">
      <alignment horizontal="left" vertical="center" wrapText="1"/>
    </xf>
    <xf numFmtId="0" fontId="13" fillId="0" borderId="32" xfId="39" applyFont="1" applyBorder="1" applyAlignment="1">
      <alignment horizontal="center" vertical="center" wrapText="1"/>
    </xf>
    <xf numFmtId="0" fontId="13" fillId="0" borderId="34" xfId="39" applyFont="1" applyBorder="1" applyAlignment="1">
      <alignment horizontal="center" vertical="center" wrapText="1"/>
    </xf>
    <xf numFmtId="0" fontId="13" fillId="0" borderId="35" xfId="39" applyFont="1" applyBorder="1" applyAlignment="1">
      <alignment horizontal="left" vertical="center" wrapText="1"/>
    </xf>
    <xf numFmtId="0" fontId="13" fillId="0" borderId="36" xfId="39" applyFont="1" applyBorder="1" applyAlignment="1">
      <alignment horizontal="center" vertical="center" wrapText="1"/>
    </xf>
    <xf numFmtId="183" fontId="13" fillId="0" borderId="37" xfId="39" applyNumberFormat="1" applyFont="1" applyBorder="1" applyAlignment="1">
      <alignment horizontal="center" vertical="center" wrapText="1"/>
    </xf>
    <xf numFmtId="0" fontId="31" fillId="14" borderId="0" xfId="60" applyFont="1" applyFill="1"/>
    <xf numFmtId="0" fontId="31" fillId="0" borderId="0" xfId="60" applyFont="1"/>
    <xf numFmtId="0" fontId="31" fillId="14" borderId="0" xfId="60" applyFont="1" applyFill="1" applyBorder="1"/>
    <xf numFmtId="0" fontId="32" fillId="14" borderId="38" xfId="16" applyFont="1" applyFill="1" applyBorder="1" applyAlignment="1">
      <alignment horizontal="center" vertical="center" wrapText="1"/>
    </xf>
    <xf numFmtId="0" fontId="32" fillId="14" borderId="39" xfId="16" applyFont="1" applyFill="1" applyBorder="1" applyAlignment="1">
      <alignment horizontal="center" vertical="center" wrapText="1"/>
    </xf>
    <xf numFmtId="0" fontId="32" fillId="14" borderId="40" xfId="16" applyFont="1" applyFill="1" applyBorder="1" applyAlignment="1">
      <alignment horizontal="center" vertical="center" wrapText="1"/>
    </xf>
    <xf numFmtId="0" fontId="32" fillId="14" borderId="41" xfId="16" applyFont="1" applyFill="1" applyBorder="1" applyAlignment="1">
      <alignment horizontal="center" vertical="center" wrapText="1"/>
    </xf>
    <xf numFmtId="0" fontId="32" fillId="14" borderId="0" xfId="16" applyFont="1" applyFill="1" applyBorder="1" applyAlignment="1">
      <alignment horizontal="center" vertical="center" wrapText="1"/>
    </xf>
    <xf numFmtId="0" fontId="32" fillId="14" borderId="42" xfId="16" applyFont="1" applyFill="1" applyBorder="1" applyAlignment="1">
      <alignment horizontal="center" vertical="center" wrapText="1"/>
    </xf>
    <xf numFmtId="0" fontId="32" fillId="14" borderId="43" xfId="16" applyFont="1" applyFill="1" applyBorder="1" applyAlignment="1">
      <alignment horizontal="center" vertical="center" wrapText="1"/>
    </xf>
    <xf numFmtId="0" fontId="32" fillId="14" borderId="44" xfId="16" applyFont="1" applyFill="1" applyBorder="1" applyAlignment="1">
      <alignment horizontal="center" vertical="center" wrapText="1"/>
    </xf>
    <xf numFmtId="0" fontId="32" fillId="14" borderId="45" xfId="16" applyFont="1" applyFill="1" applyBorder="1" applyAlignment="1">
      <alignment horizontal="center" vertical="center" wrapText="1"/>
    </xf>
    <xf numFmtId="0" fontId="33" fillId="14" borderId="0" xfId="67" applyFont="1" applyFill="1" applyBorder="1"/>
    <xf numFmtId="0" fontId="33" fillId="14" borderId="0" xfId="67" applyFont="1" applyFill="1" applyBorder="1" applyAlignment="1">
      <alignment horizontal="left"/>
    </xf>
    <xf numFmtId="15" fontId="33" fillId="14" borderId="0" xfId="67" applyNumberFormat="1" applyFont="1" applyFill="1" applyBorder="1" applyAlignment="1">
      <alignment horizontal="left"/>
    </xf>
    <xf numFmtId="0" fontId="34" fillId="14" borderId="0" xfId="67" applyFont="1" applyFill="1" applyBorder="1" applyAlignment="1">
      <alignment horizontal="center"/>
    </xf>
    <xf numFmtId="0" fontId="35" fillId="15" borderId="19" xfId="67" applyFont="1" applyFill="1" applyBorder="1" applyAlignment="1">
      <alignment horizontal="center" vertical="center" wrapText="1"/>
    </xf>
    <xf numFmtId="0" fontId="35" fillId="15" borderId="20" xfId="67" applyFont="1" applyFill="1" applyBorder="1" applyAlignment="1">
      <alignment horizontal="center" vertical="center" wrapText="1"/>
    </xf>
    <xf numFmtId="0" fontId="35" fillId="15" borderId="46" xfId="67" applyFont="1" applyFill="1" applyBorder="1" applyAlignment="1">
      <alignment horizontal="center" vertical="center" wrapText="1"/>
    </xf>
    <xf numFmtId="0" fontId="35" fillId="15" borderId="47" xfId="67" applyFont="1" applyFill="1" applyBorder="1" applyAlignment="1">
      <alignment horizontal="center" vertical="center" wrapText="1"/>
    </xf>
    <xf numFmtId="0" fontId="35" fillId="15" borderId="48" xfId="67" applyFont="1" applyFill="1" applyBorder="1" applyAlignment="1">
      <alignment horizontal="center" vertical="center" wrapText="1"/>
    </xf>
    <xf numFmtId="182" fontId="33" fillId="14" borderId="1" xfId="59" applyNumberFormat="1" applyFont="1" applyFill="1" applyBorder="1" applyAlignment="1">
      <alignment horizontal="center" vertical="center"/>
    </xf>
    <xf numFmtId="14" fontId="33" fillId="14" borderId="2" xfId="67" applyNumberFormat="1" applyFont="1" applyFill="1" applyBorder="1" applyAlignment="1">
      <alignment horizontal="center" vertical="center"/>
    </xf>
    <xf numFmtId="0" fontId="33" fillId="14" borderId="2" xfId="67" applyNumberFormat="1" applyFont="1" applyFill="1" applyBorder="1" applyAlignment="1">
      <alignment horizontal="center" vertical="center"/>
    </xf>
    <xf numFmtId="0" fontId="33" fillId="14" borderId="5" xfId="67" applyNumberFormat="1" applyFont="1" applyFill="1" applyBorder="1" applyAlignment="1">
      <alignment horizontal="center" vertical="center"/>
    </xf>
    <xf numFmtId="0" fontId="33" fillId="14" borderId="6" xfId="67" applyNumberFormat="1" applyFont="1" applyFill="1" applyBorder="1" applyAlignment="1">
      <alignment horizontal="center" vertical="center"/>
    </xf>
    <xf numFmtId="0" fontId="33" fillId="14" borderId="49" xfId="67" applyNumberFormat="1" applyFont="1" applyFill="1" applyBorder="1" applyAlignment="1">
      <alignment horizontal="center" vertical="center"/>
    </xf>
    <xf numFmtId="14" fontId="33" fillId="14" borderId="2" xfId="59" applyNumberFormat="1" applyFont="1" applyFill="1" applyBorder="1" applyAlignment="1">
      <alignment horizontal="center" vertical="center" wrapText="1"/>
    </xf>
    <xf numFmtId="0" fontId="33" fillId="14" borderId="2" xfId="67" applyNumberFormat="1" applyFont="1" applyFill="1" applyBorder="1" applyAlignment="1">
      <alignment horizontal="center" vertical="center" wrapText="1"/>
    </xf>
    <xf numFmtId="182" fontId="33" fillId="14" borderId="50" xfId="59" applyNumberFormat="1" applyFont="1" applyFill="1" applyBorder="1" applyAlignment="1">
      <alignment horizontal="center" vertical="center"/>
    </xf>
    <xf numFmtId="14" fontId="33" fillId="14" borderId="8" xfId="59" applyNumberFormat="1" applyFont="1" applyFill="1" applyBorder="1" applyAlignment="1">
      <alignment horizontal="center" vertical="center" wrapText="1"/>
    </xf>
    <xf numFmtId="0" fontId="33" fillId="14" borderId="8" xfId="67" applyNumberFormat="1" applyFont="1" applyFill="1" applyBorder="1" applyAlignment="1">
      <alignment horizontal="center" vertical="center" wrapText="1"/>
    </xf>
    <xf numFmtId="0" fontId="33" fillId="14" borderId="11" xfId="67" applyNumberFormat="1" applyFont="1" applyFill="1" applyBorder="1" applyAlignment="1">
      <alignment horizontal="center" vertical="center"/>
    </xf>
    <xf numFmtId="0" fontId="33" fillId="14" borderId="12" xfId="67" applyNumberFormat="1" applyFont="1" applyFill="1" applyBorder="1" applyAlignment="1">
      <alignment horizontal="center" vertical="center"/>
    </xf>
    <xf numFmtId="0" fontId="33" fillId="14" borderId="51" xfId="67" applyNumberFormat="1" applyFont="1" applyFill="1" applyBorder="1" applyAlignment="1">
      <alignment horizontal="center" vertical="center"/>
    </xf>
    <xf numFmtId="182" fontId="33" fillId="14" borderId="3" xfId="59" applyNumberFormat="1" applyFont="1" applyFill="1" applyBorder="1" applyAlignment="1">
      <alignment horizontal="center" vertical="center"/>
    </xf>
    <xf numFmtId="14" fontId="33" fillId="14" borderId="4" xfId="59" applyNumberFormat="1" applyFont="1" applyFill="1" applyBorder="1" applyAlignment="1">
      <alignment horizontal="center" vertical="center" wrapText="1"/>
    </xf>
    <xf numFmtId="0" fontId="33" fillId="14" borderId="4" xfId="67" applyNumberFormat="1" applyFont="1" applyFill="1" applyBorder="1" applyAlignment="1">
      <alignment horizontal="center" vertical="center" wrapText="1"/>
    </xf>
    <xf numFmtId="0" fontId="33" fillId="14" borderId="52" xfId="67" applyNumberFormat="1" applyFont="1" applyFill="1" applyBorder="1" applyAlignment="1">
      <alignment horizontal="center" vertical="center"/>
    </xf>
    <xf numFmtId="0" fontId="33" fillId="14" borderId="53" xfId="67" applyNumberFormat="1" applyFont="1" applyFill="1" applyBorder="1" applyAlignment="1">
      <alignment horizontal="center" vertical="center"/>
    </xf>
    <xf numFmtId="0" fontId="33" fillId="14" borderId="54" xfId="67" applyNumberFormat="1" applyFont="1" applyFill="1" applyBorder="1" applyAlignment="1">
      <alignment horizontal="center" vertical="center"/>
    </xf>
    <xf numFmtId="0" fontId="33" fillId="14" borderId="0" xfId="67" applyFont="1" applyFill="1"/>
    <xf numFmtId="176" fontId="9" fillId="0" borderId="2" xfId="0" applyNumberFormat="1" applyFont="1" applyFill="1" applyBorder="1" applyAlignment="1" quotePrefix="1">
      <alignment horizontal="center" vertical="center" wrapText="1"/>
    </xf>
  </cellXfs>
  <cellStyles count="6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標準_単体テスト実施状況報告書" xfId="7"/>
    <cellStyle name="差" xfId="8" builtinId="27"/>
    <cellStyle name="千位分隔" xfId="9" builtinId="3"/>
    <cellStyle name="60% - 强调文字颜色 3" xfId="10" builtinId="40"/>
    <cellStyle name="超链接" xfId="11" builtinId="8"/>
    <cellStyle name="常规_项目计划-B" xfId="12"/>
    <cellStyle name="百分比" xfId="13" builtinId="5"/>
    <cellStyle name="已访问的超链接" xfId="14" builtinId="9"/>
    <cellStyle name="注释" xfId="15" builtinId="10"/>
    <cellStyle name="Header 1" xfId="16"/>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常规_测试总结报告" xfId="28"/>
    <cellStyle name="计算" xfId="29" builtinId="22"/>
    <cellStyle name="Normal 2 2" xfId="30"/>
    <cellStyle name="检查单元格" xfId="31" builtinId="23"/>
    <cellStyle name="20% - 强调文字颜色 6" xfId="32" builtinId="50"/>
    <cellStyle name="常规_sst3C" xfId="33"/>
    <cellStyle name="强调文字颜色 2" xfId="34" builtinId="33"/>
    <cellStyle name="链接单元格" xfId="35" builtinId="24"/>
    <cellStyle name="汇总" xfId="36" builtinId="25"/>
    <cellStyle name="好" xfId="37" builtinId="26"/>
    <cellStyle name="适中" xfId="38" builtinId="28"/>
    <cellStyle name="常规_封页 2" xfId="39"/>
    <cellStyle name="桁区切り 2" xfId="40"/>
    <cellStyle name="20% - 强调文字颜色 5" xfId="41" builtinId="46"/>
    <cellStyle name="强调文字颜色 1" xfId="42" builtinId="29"/>
    <cellStyle name="20% - 强调文字颜色 1" xfId="43" builtinId="30"/>
    <cellStyle name="40% - 强调文字颜色 1" xfId="44" builtinId="31"/>
    <cellStyle name="20% - 强调文字颜色 2" xfId="45" builtinId="34"/>
    <cellStyle name="常规_TD206测试总结报告模板1" xfId="46"/>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常规_FBD_TT01测试计划" xfId="54"/>
    <cellStyle name="60% - 强调文字颜色 5" xfId="55" builtinId="48"/>
    <cellStyle name="强调文字颜色 6" xfId="56" builtinId="49"/>
    <cellStyle name="40% - 强调文字颜色 6" xfId="57" builtinId="51"/>
    <cellStyle name="60% - 强调文字颜色 6" xfId="58" builtinId="52"/>
    <cellStyle name="Comma_UM HPC Pricing Summary" xfId="59"/>
    <cellStyle name="常规 2" xfId="60"/>
    <cellStyle name="常规_软件度量计划" xfId="61"/>
    <cellStyle name="常规_3GSS_NSFT_集成测试问题统计" xfId="62"/>
    <cellStyle name="常规_副本sstCC" xfId="63"/>
    <cellStyle name="样式 1" xfId="64"/>
    <cellStyle name="常规_调研计划" xfId="65"/>
    <cellStyle name="常规_TD-E06T03测试问题卡" xfId="66"/>
    <cellStyle name="Normal 2" xfId="67"/>
    <cellStyle name="常规 3" xfId="68"/>
  </cellStyle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customXml" Target="../customXml/item6.xml"/><Relationship Id="rId11" Type="http://schemas.openxmlformats.org/officeDocument/2006/relationships/customXml" Target="../customXml/item5.xml"/><Relationship Id="rId10" Type="http://schemas.openxmlformats.org/officeDocument/2006/relationships/customXml" Target="../customXml/item4.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horzOverflow="overflow"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en-US" altLang="zh-CN"/>
              <a:t>Bug</a:t>
            </a:r>
            <a:r>
              <a:rPr altLang="en-US"/>
              <a:t>等级分布</a:t>
            </a:r>
            <a:endParaRPr altLang="en-US"/>
          </a:p>
        </c:rich>
      </c:tx>
      <c:layout>
        <c:manualLayout>
          <c:xMode val="edge"/>
          <c:yMode val="edge"/>
          <c:x val="0.36179295624333"/>
          <c:y val="0.0425963488843813"/>
        </c:manualLayout>
      </c:layout>
      <c:overlay val="0"/>
      <c:spPr>
        <a:noFill/>
        <a:ln>
          <a:noFill/>
        </a:ln>
        <a:effectLst/>
      </c:spPr>
    </c:title>
    <c:autoTitleDeleted val="0"/>
    <c:plotArea>
      <c:layout/>
      <c:pieChart>
        <c:varyColors val="1"/>
        <c:ser>
          <c:idx val="0"/>
          <c:order val="0"/>
          <c:tx>
            <c:strRef>
              <c:f>缺陷统计分析!$I$15</c:f>
              <c:strCache>
                <c:ptCount val="1"/>
                <c:pt idx="0">
                  <c:v>缺陷数量</c:v>
                </c:pt>
              </c:strCache>
            </c:strRef>
          </c:tx>
          <c:spPr/>
          <c:explosion val="0"/>
          <c:dPt>
            <c:idx val="0"/>
            <c:bubble3D val="0"/>
            <c:explosion val="0"/>
            <c:spPr>
              <a:solidFill>
                <a:schemeClr val="accent1"/>
              </a:solidFill>
              <a:ln w="19050">
                <a:solidFill>
                  <a:schemeClr val="lt1"/>
                </a:solidFill>
              </a:ln>
              <a:effectLst/>
            </c:spPr>
          </c:dPt>
          <c:dPt>
            <c:idx val="1"/>
            <c:bubble3D val="0"/>
            <c:explosion val="0"/>
            <c:spPr>
              <a:solidFill>
                <a:schemeClr val="accent2"/>
              </a:solidFill>
              <a:ln w="19050">
                <a:solidFill>
                  <a:schemeClr val="lt1"/>
                </a:solidFill>
              </a:ln>
              <a:effectLst/>
            </c:spPr>
          </c:dPt>
          <c:dPt>
            <c:idx val="2"/>
            <c:bubble3D val="0"/>
            <c:explosion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0.097012456024441"/>
                  <c:y val="0.057670666525703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0566497756391079"/>
                  <c:y val="0.0706716666858487"/>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0622046043604208"/>
                      <c:h val="0.129006085192698"/>
                    </c:manualLayout>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缺陷统计分析!$H$16:$H$19</c:f>
              <c:strCache>
                <c:ptCount val="4"/>
                <c:pt idx="0">
                  <c:v>致命</c:v>
                </c:pt>
                <c:pt idx="1">
                  <c:v>严重</c:v>
                </c:pt>
                <c:pt idx="2">
                  <c:v>一般</c:v>
                </c:pt>
                <c:pt idx="3">
                  <c:v>轻微</c:v>
                </c:pt>
              </c:strCache>
            </c:strRef>
          </c:cat>
          <c:val>
            <c:numRef>
              <c:f>缺陷统计分析!$I$16:$I$19</c:f>
              <c:numCache>
                <c:formatCode>General</c:formatCode>
                <c:ptCount val="4"/>
                <c:pt idx="0">
                  <c:v>0</c:v>
                </c:pt>
                <c:pt idx="1">
                  <c:v>3</c:v>
                </c:pt>
                <c:pt idx="2">
                  <c:v>42</c:v>
                </c:pt>
                <c:pt idx="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t>触发操作分布</a:t>
            </a:r>
          </a:p>
        </c:rich>
      </c:tx>
      <c:layout/>
      <c:overlay val="0"/>
      <c:spPr>
        <a:noFill/>
        <a:ln>
          <a:noFill/>
        </a:ln>
        <a:effectLst/>
      </c:spPr>
    </c:title>
    <c:autoTitleDeleted val="0"/>
    <c:plotArea>
      <c:layout/>
      <c:lineChart>
        <c:grouping val="standard"/>
        <c:varyColors val="0"/>
        <c:ser>
          <c:idx val="0"/>
          <c:order val="0"/>
          <c:tx>
            <c:strRef>
              <c:f>缺陷统计分析!$H$79</c:f>
              <c:strCache>
                <c:ptCount val="1"/>
                <c:pt idx="0">
                  <c:v>正常操作</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缺陷统计分析!$I$78</c:f>
              <c:strCache>
                <c:ptCount val="1"/>
                <c:pt idx="0">
                  <c:v>迭代19</c:v>
                </c:pt>
              </c:strCache>
            </c:strRef>
          </c:cat>
          <c:val>
            <c:numRef>
              <c:f>缺陷统计分析!$I$79</c:f>
              <c:numCache>
                <c:formatCode>General</c:formatCode>
                <c:ptCount val="1"/>
                <c:pt idx="0">
                  <c:v>43</c:v>
                </c:pt>
              </c:numCache>
            </c:numRef>
          </c:val>
          <c:smooth val="0"/>
        </c:ser>
        <c:ser>
          <c:idx val="1"/>
          <c:order val="1"/>
          <c:tx>
            <c:strRef>
              <c:f>缺陷统计分析!$H$80</c:f>
              <c:strCache>
                <c:ptCount val="1"/>
                <c:pt idx="0">
                  <c:v>不正常操作</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缺陷统计分析!$I$78</c:f>
              <c:strCache>
                <c:ptCount val="1"/>
                <c:pt idx="0">
                  <c:v>迭代19</c:v>
                </c:pt>
              </c:strCache>
            </c:strRef>
          </c:cat>
          <c:val>
            <c:numRef>
              <c:f>缺陷统计分析!$I$80</c:f>
              <c:numCache>
                <c:formatCode>General</c:formatCode>
                <c:ptCount val="1"/>
                <c:pt idx="0">
                  <c:v>5</c:v>
                </c:pt>
              </c:numCache>
            </c:numRef>
          </c:val>
          <c:smooth val="0"/>
        </c:ser>
        <c:ser>
          <c:idx val="2"/>
          <c:order val="2"/>
          <c:tx>
            <c:strRef>
              <c:f>缺陷统计分析!$H$81</c:f>
              <c:strCache>
                <c:ptCount val="1"/>
                <c:pt idx="0">
                  <c:v>异常流程操作</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缺陷统计分析!$I$78</c:f>
              <c:strCache>
                <c:ptCount val="1"/>
                <c:pt idx="0">
                  <c:v>迭代19</c:v>
                </c:pt>
              </c:strCache>
            </c:strRef>
          </c:cat>
          <c:val>
            <c:numRef>
              <c:f>缺陷统计分析!$I$81</c:f>
              <c:numCache>
                <c:formatCode>General</c:formatCode>
                <c:ptCount val="1"/>
                <c:pt idx="0">
                  <c:v>0</c:v>
                </c:pt>
              </c:numCache>
            </c:numRef>
          </c:val>
          <c:smooth val="0"/>
        </c:ser>
        <c:ser>
          <c:idx val="3"/>
          <c:order val="3"/>
          <c:tx>
            <c:strRef>
              <c:f>缺陷统计分析!$H$82</c:f>
              <c:strCache>
                <c:ptCount val="1"/>
                <c:pt idx="0">
                  <c:v>跨模块操作</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缺陷统计分析!$I$78</c:f>
              <c:strCache>
                <c:ptCount val="1"/>
                <c:pt idx="0">
                  <c:v>迭代19</c:v>
                </c:pt>
              </c:strCache>
            </c:strRef>
          </c:cat>
          <c:val>
            <c:numRef>
              <c:f>缺陷统计分析!$I$82</c:f>
              <c:numCache>
                <c:formatCode>General</c:formatCode>
                <c:ptCount val="1"/>
                <c:pt idx="0">
                  <c:v>0</c:v>
                </c:pt>
              </c:numCache>
            </c:numRef>
          </c:val>
          <c:smooth val="0"/>
        </c:ser>
        <c:ser>
          <c:idx val="4"/>
          <c:order val="4"/>
          <c:tx>
            <c:strRef>
              <c:f>缺陷统计分析!$H$83</c:f>
              <c:strCache>
                <c:ptCount val="1"/>
                <c:pt idx="0">
                  <c:v>超负载/超时操作</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缺陷统计分析!$I$78</c:f>
              <c:strCache>
                <c:ptCount val="1"/>
                <c:pt idx="0">
                  <c:v>迭代19</c:v>
                </c:pt>
              </c:strCache>
            </c:strRef>
          </c:cat>
          <c:val>
            <c:numRef>
              <c:f>缺陷统计分析!$I$83</c:f>
              <c:numCache>
                <c:formatCode>General</c:formatCode>
                <c:ptCount val="1"/>
                <c:pt idx="0">
                  <c:v>0</c:v>
                </c:pt>
              </c:numCache>
            </c:numRef>
          </c:val>
          <c:smooth val="0"/>
        </c:ser>
        <c:ser>
          <c:idx val="5"/>
          <c:order val="5"/>
          <c:tx>
            <c:strRef>
              <c:f>缺陷统计分析!$H$84</c:f>
              <c:strCache>
                <c:ptCount val="1"/>
                <c:pt idx="0">
                  <c:v>恢复操作</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缺陷统计分析!$I$78</c:f>
              <c:strCache>
                <c:ptCount val="1"/>
                <c:pt idx="0">
                  <c:v>迭代19</c:v>
                </c:pt>
              </c:strCache>
            </c:strRef>
          </c:cat>
          <c:val>
            <c:numRef>
              <c:f>缺陷统计分析!$I$84</c:f>
              <c:numCache>
                <c:formatCode>General</c:formatCode>
                <c:ptCount val="1"/>
                <c:pt idx="0">
                  <c:v>0</c:v>
                </c:pt>
              </c:numCache>
            </c:numRef>
          </c:val>
          <c:smooth val="0"/>
        </c:ser>
        <c:ser>
          <c:idx val="6"/>
          <c:order val="6"/>
          <c:tx>
            <c:strRef>
              <c:f>缺陷统计分析!$H$85</c:f>
              <c:strCache>
                <c:ptCount val="1"/>
                <c:pt idx="0">
                  <c:v>启动、重启</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cat>
            <c:strRef>
              <c:f>缺陷统计分析!$I$78</c:f>
              <c:strCache>
                <c:ptCount val="1"/>
                <c:pt idx="0">
                  <c:v>迭代19</c:v>
                </c:pt>
              </c:strCache>
            </c:strRef>
          </c:cat>
          <c:val>
            <c:numRef>
              <c:f>缺陷统计分析!$I$85</c:f>
              <c:numCache>
                <c:formatCode>General</c:formatCode>
                <c:ptCount val="1"/>
                <c:pt idx="0">
                  <c:v>0</c:v>
                </c:pt>
              </c:numCache>
            </c:numRef>
          </c:val>
          <c:smooth val="0"/>
        </c:ser>
        <c:ser>
          <c:idx val="7"/>
          <c:order val="7"/>
          <c:tx>
            <c:strRef>
              <c:f>缺陷统计分析!$H$86</c:f>
              <c:strCache>
                <c:ptCount val="1"/>
                <c:pt idx="0">
                  <c:v>配置操作</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cat>
            <c:strRef>
              <c:f>缺陷统计分析!$I$78</c:f>
              <c:strCache>
                <c:ptCount val="1"/>
                <c:pt idx="0">
                  <c:v>迭代19</c:v>
                </c:pt>
              </c:strCache>
            </c:strRef>
          </c:cat>
          <c:val>
            <c:numRef>
              <c:f>缺陷统计分析!$I$86</c:f>
              <c:numCache>
                <c:formatCode>General</c:formatCode>
                <c:ptCount val="1"/>
                <c:pt idx="0">
                  <c:v>0</c:v>
                </c:pt>
              </c:numCache>
            </c:numRef>
          </c:val>
          <c:smooth val="0"/>
        </c:ser>
        <c:dLbls>
          <c:showLegendKey val="0"/>
          <c:showVal val="1"/>
          <c:showCatName val="0"/>
          <c:showSerName val="0"/>
          <c:showPercent val="0"/>
          <c:showBubbleSize val="0"/>
        </c:dLbls>
        <c:marker val="1"/>
        <c:smooth val="0"/>
        <c:axId val="905543788"/>
        <c:axId val="72353240"/>
      </c:lineChart>
      <c:catAx>
        <c:axId val="9055437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72353240"/>
        <c:crosses val="autoZero"/>
        <c:auto val="1"/>
        <c:lblAlgn val="ctr"/>
        <c:lblOffset val="100"/>
        <c:noMultiLvlLbl val="0"/>
      </c:catAx>
      <c:valAx>
        <c:axId val="7235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90554378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rPr altLang="en-US"/>
              <a:t>优先级统计</a:t>
            </a:r>
            <a:endParaRPr altLang="en-US"/>
          </a:p>
        </c:rich>
      </c:tx>
      <c:layout/>
      <c:overlay val="0"/>
      <c:spPr>
        <a:noFill/>
        <a:ln>
          <a:noFill/>
        </a:ln>
        <a:effectLst/>
      </c:spPr>
    </c:title>
    <c:autoTitleDeleted val="0"/>
    <c:plotArea>
      <c:layout>
        <c:manualLayout>
          <c:layoutTarget val="inner"/>
          <c:xMode val="edge"/>
          <c:yMode val="edge"/>
          <c:x val="0.0825467449456858"/>
          <c:y val="0.146420704179189"/>
          <c:w val="0.883381238568069"/>
          <c:h val="0.637353914002205"/>
        </c:manualLayout>
      </c:layout>
      <c:barChart>
        <c:barDir val="col"/>
        <c:grouping val="stacked"/>
        <c:varyColors val="0"/>
        <c:ser>
          <c:idx val="0"/>
          <c:order val="0"/>
          <c:tx>
            <c:strRef>
              <c:f>缺陷统计分析!$I$56</c:f>
              <c:strCache>
                <c:ptCount val="1"/>
                <c:pt idx="0">
                  <c:v>非常紧急</c:v>
                </c:pt>
              </c:strCache>
            </c:strRef>
          </c:tx>
          <c:spPr>
            <a:solidFill>
              <a:srgbClr val="C00000"/>
            </a:solidFill>
            <a:ln>
              <a:noFill/>
            </a:ln>
            <a:effectLst/>
          </c:spPr>
          <c:invertIfNegative val="0"/>
          <c:dLbls>
            <c:delete val="1"/>
          </c:dLbls>
          <c:cat>
            <c:strRef>
              <c:f>缺陷统计分析!$H$57:$H$58</c:f>
              <c:strCache>
                <c:ptCount val="2"/>
                <c:pt idx="0">
                  <c:v>迭代19</c:v>
                </c:pt>
              </c:strCache>
            </c:strRef>
          </c:cat>
          <c:val>
            <c:numRef>
              <c:f>缺陷统计分析!$I$57:$I$58</c:f>
              <c:numCache>
                <c:formatCode>General</c:formatCode>
                <c:ptCount val="2"/>
                <c:pt idx="0">
                  <c:v>0</c:v>
                </c:pt>
              </c:numCache>
            </c:numRef>
          </c:val>
        </c:ser>
        <c:ser>
          <c:idx val="1"/>
          <c:order val="1"/>
          <c:tx>
            <c:strRef>
              <c:f>缺陷统计分析!$J$56</c:f>
              <c:strCache>
                <c:ptCount val="1"/>
                <c:pt idx="0">
                  <c:v>紧急</c:v>
                </c:pt>
              </c:strCache>
            </c:strRef>
          </c:tx>
          <c:spPr>
            <a:solidFill>
              <a:srgbClr val="ED7D31"/>
            </a:solidFill>
            <a:ln>
              <a:noFill/>
            </a:ln>
            <a:effectLst/>
          </c:spPr>
          <c:invertIfNegative val="0"/>
          <c:dLbls>
            <c:delete val="1"/>
          </c:dLbls>
          <c:cat>
            <c:strRef>
              <c:f>缺陷统计分析!$H$57:$H$58</c:f>
              <c:strCache>
                <c:ptCount val="2"/>
                <c:pt idx="0">
                  <c:v>迭代19</c:v>
                </c:pt>
              </c:strCache>
            </c:strRef>
          </c:cat>
          <c:val>
            <c:numRef>
              <c:f>缺陷统计分析!$J$57:$J$58</c:f>
              <c:numCache>
                <c:formatCode>General</c:formatCode>
                <c:ptCount val="2"/>
                <c:pt idx="0">
                  <c:v>0</c:v>
                </c:pt>
              </c:numCache>
            </c:numRef>
          </c:val>
        </c:ser>
        <c:ser>
          <c:idx val="2"/>
          <c:order val="2"/>
          <c:tx>
            <c:strRef>
              <c:f>缺陷统计分析!$K$56</c:f>
              <c:strCache>
                <c:ptCount val="1"/>
                <c:pt idx="0">
                  <c:v>高</c:v>
                </c:pt>
              </c:strCache>
            </c:strRef>
          </c:tx>
          <c:spPr>
            <a:solidFill>
              <a:srgbClr val="FFC000"/>
            </a:solidFill>
            <a:ln>
              <a:noFill/>
            </a:ln>
            <a:effectLst/>
          </c:spPr>
          <c:invertIfNegative val="0"/>
          <c:dLbls>
            <c:delete val="1"/>
          </c:dLbls>
          <c:cat>
            <c:strRef>
              <c:f>缺陷统计分析!$H$57:$H$58</c:f>
              <c:strCache>
                <c:ptCount val="2"/>
                <c:pt idx="0">
                  <c:v>迭代19</c:v>
                </c:pt>
              </c:strCache>
            </c:strRef>
          </c:cat>
          <c:val>
            <c:numRef>
              <c:f>缺陷统计分析!$K$57:$K$58</c:f>
              <c:numCache>
                <c:formatCode>General</c:formatCode>
                <c:ptCount val="2"/>
                <c:pt idx="0">
                  <c:v>44</c:v>
                </c:pt>
              </c:numCache>
            </c:numRef>
          </c:val>
        </c:ser>
        <c:ser>
          <c:idx val="3"/>
          <c:order val="3"/>
          <c:tx>
            <c:strRef>
              <c:f>缺陷统计分析!$L$56</c:f>
              <c:strCache>
                <c:ptCount val="1"/>
                <c:pt idx="0">
                  <c:v>通常</c:v>
                </c:pt>
              </c:strCache>
            </c:strRef>
          </c:tx>
          <c:spPr>
            <a:solidFill>
              <a:schemeClr val="accent3"/>
            </a:solidFill>
            <a:ln>
              <a:noFill/>
            </a:ln>
            <a:effectLst/>
          </c:spPr>
          <c:invertIfNegative val="0"/>
          <c:dLbls>
            <c:delete val="1"/>
          </c:dLbls>
          <c:cat>
            <c:strRef>
              <c:f>缺陷统计分析!$H$57:$H$58</c:f>
              <c:strCache>
                <c:ptCount val="2"/>
                <c:pt idx="0">
                  <c:v>迭代19</c:v>
                </c:pt>
              </c:strCache>
            </c:strRef>
          </c:cat>
          <c:val>
            <c:numRef>
              <c:f>缺陷统计分析!$L$57:$L$58</c:f>
              <c:numCache>
                <c:formatCode>General</c:formatCode>
                <c:ptCount val="2"/>
                <c:pt idx="0">
                  <c:v>3</c:v>
                </c:pt>
              </c:numCache>
            </c:numRef>
          </c:val>
        </c:ser>
        <c:dLbls>
          <c:showLegendKey val="0"/>
          <c:showVal val="0"/>
          <c:showCatName val="0"/>
          <c:showSerName val="0"/>
          <c:showPercent val="0"/>
          <c:showBubbleSize val="0"/>
        </c:dLbls>
        <c:gapWidth val="317"/>
        <c:overlap val="100"/>
        <c:axId val="230668238"/>
        <c:axId val="350645742"/>
      </c:barChart>
      <c:lineChart>
        <c:grouping val="standard"/>
        <c:varyColors val="0"/>
        <c:ser>
          <c:idx val="4"/>
          <c:order val="4"/>
          <c:tx>
            <c:strRef>
              <c:f>缺陷统计分析!$M$56</c:f>
              <c:strCache>
                <c:ptCount val="1"/>
                <c:pt idx="0">
                  <c:v>低</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numFmt formatCode="General" sourceLinked="1"/>
            <c:spPr>
              <a:noFill/>
              <a:ln>
                <a:noFill/>
              </a:ln>
              <a:effectLst/>
            </c:spPr>
            <c:txPr>
              <a:bodyPr rot="0" spcFirstLastPara="0" vertOverflow="ellipsis" horzOverflow="overflow"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缺陷统计分析!$H$57:$H$58</c:f>
              <c:strCache>
                <c:ptCount val="2"/>
                <c:pt idx="0">
                  <c:v>迭代19</c:v>
                </c:pt>
              </c:strCache>
            </c:strRef>
          </c:cat>
          <c:val>
            <c:numRef>
              <c:f>缺陷统计分析!$M$57:$M$58</c:f>
              <c:numCache>
                <c:formatCode>General</c:formatCode>
                <c:ptCount val="2"/>
                <c:pt idx="0">
                  <c:v>1</c:v>
                </c:pt>
              </c:numCache>
            </c:numRef>
          </c:val>
          <c:smooth val="0"/>
        </c:ser>
        <c:ser>
          <c:idx val="5"/>
          <c:order val="5"/>
          <c:tx>
            <c:strRef>
              <c:f>缺陷统计分析!$N$56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缺陷统计分析!$H$57:$H$58</c:f>
              <c:strCache>
                <c:ptCount val="2"/>
                <c:pt idx="0">
                  <c:v>迭代19</c:v>
                </c:pt>
              </c:strCache>
            </c:strRef>
          </c:cat>
          <c:val>
            <c:numRef>
              <c:f>缺陷统计分析!$N$57:$N$58</c:f>
              <c:numCache>
                <c:formatCode>General</c:formatCode>
                <c:ptCount val="2"/>
                <c:pt idx="0">
                  <c:v>48</c:v>
                </c:pt>
              </c:numCache>
            </c:numRef>
          </c:val>
          <c:smooth val="0"/>
        </c:ser>
        <c:dLbls>
          <c:showLegendKey val="0"/>
          <c:showVal val="1"/>
          <c:showCatName val="0"/>
          <c:showSerName val="0"/>
          <c:showPercent val="0"/>
          <c:showBubbleSize val="0"/>
        </c:dLbls>
        <c:marker val="1"/>
        <c:smooth val="0"/>
        <c:axId val="230668238"/>
        <c:axId val="350645742"/>
      </c:lineChart>
      <c:catAx>
        <c:axId val="2306682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350645742"/>
        <c:crosses val="autoZero"/>
        <c:auto val="1"/>
        <c:lblAlgn val="ctr"/>
        <c:lblOffset val="100"/>
        <c:noMultiLvlLbl val="0"/>
      </c:catAx>
      <c:valAx>
        <c:axId val="35064574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30668238"/>
        <c:crosses val="autoZero"/>
        <c:crossBetween val="between"/>
      </c:valAx>
      <c:spPr>
        <a:noFill/>
        <a:ln>
          <a:noFill/>
        </a:ln>
        <a:effectLst/>
      </c:spPr>
    </c:plotArea>
    <c:legend>
      <c:legendPos val="b"/>
      <c:layout>
        <c:manualLayout>
          <c:xMode val="edge"/>
          <c:yMode val="edge"/>
          <c:x val="0.146646068293471"/>
          <c:y val="0.900027676110433"/>
        </c:manualLayout>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模块缺陷数</a:t>
            </a:r>
          </a:p>
        </c:rich>
      </c:tx>
      <c:layout/>
      <c:overlay val="0"/>
      <c:spPr>
        <a:noFill/>
        <a:ln>
          <a:noFill/>
        </a:ln>
        <a:effectLst/>
      </c:spPr>
    </c:title>
    <c:autoTitleDeleted val="0"/>
    <c:plotArea>
      <c:layout/>
      <c:barChart>
        <c:barDir val="col"/>
        <c:grouping val="clustered"/>
        <c:varyColors val="0"/>
        <c:ser>
          <c:idx val="0"/>
          <c:order val="0"/>
          <c:tx>
            <c:strRef>
              <c:f>缺陷统计分析!$I$32</c:f>
              <c:strCache>
                <c:ptCount val="1"/>
                <c:pt idx="0">
                  <c:v>缺陷数</c:v>
                </c:pt>
              </c:strCache>
            </c:strRef>
          </c:tx>
          <c:spPr>
            <a:solidFill>
              <a:schemeClr val="accent1"/>
            </a:solidFill>
            <a:ln w="19050">
              <a:solidFill>
                <a:schemeClr val="lt1"/>
              </a:soli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缺陷统计分析!$H$33:$H$45</c:f>
              <c:strCache>
                <c:ptCount val="13"/>
                <c:pt idx="0">
                  <c:v>顾客Group</c:v>
                </c:pt>
                <c:pt idx="1">
                  <c:v>顾客购买年代层</c:v>
                </c:pt>
                <c:pt idx="2">
                  <c:v>商品module</c:v>
                </c:pt>
                <c:pt idx="3">
                  <c:v>売上7日間趨勢図</c:v>
                </c:pt>
                <c:pt idx="4">
                  <c:v>RetailMap</c:v>
                </c:pt>
                <c:pt idx="5">
                  <c:v>売上分解(カテゴリー表形式）</c:v>
                </c:pt>
                <c:pt idx="6">
                  <c:v>IDPOS酒</c:v>
                </c:pt>
                <c:pt idx="7">
                  <c:v>店铺module</c:v>
                </c:pt>
                <c:pt idx="8">
                  <c:v>IDPOS企业</c:v>
                </c:pt>
                <c:pt idx="9">
                  <c:v>売上分解(ツリー）</c:v>
                </c:pt>
                <c:pt idx="10">
                  <c:v>收藏</c:v>
                </c:pt>
                <c:pt idx="11">
                  <c:v>単品リピート分析</c:v>
                </c:pt>
                <c:pt idx="12">
                  <c:v>单品module</c:v>
                </c:pt>
              </c:strCache>
            </c:strRef>
          </c:cat>
          <c:val>
            <c:numRef>
              <c:f>缺陷统计分析!$I$33:$I$45</c:f>
              <c:numCache>
                <c:formatCode>General</c:formatCode>
                <c:ptCount val="13"/>
                <c:pt idx="0">
                  <c:v>30</c:v>
                </c:pt>
                <c:pt idx="1">
                  <c:v>2</c:v>
                </c:pt>
                <c:pt idx="2">
                  <c:v>2</c:v>
                </c:pt>
                <c:pt idx="3">
                  <c:v>3</c:v>
                </c:pt>
                <c:pt idx="4">
                  <c:v>2</c:v>
                </c:pt>
                <c:pt idx="5">
                  <c:v>1</c:v>
                </c:pt>
                <c:pt idx="6">
                  <c:v>1</c:v>
                </c:pt>
                <c:pt idx="7">
                  <c:v>2</c:v>
                </c:pt>
                <c:pt idx="8">
                  <c:v>1</c:v>
                </c:pt>
                <c:pt idx="9">
                  <c:v>1</c:v>
                </c:pt>
                <c:pt idx="10">
                  <c:v>1</c:v>
                </c:pt>
                <c:pt idx="11">
                  <c:v>1</c:v>
                </c:pt>
                <c:pt idx="12">
                  <c:v>1</c:v>
                </c:pt>
              </c:numCache>
            </c:numRef>
          </c:val>
        </c:ser>
        <c:dLbls>
          <c:showLegendKey val="0"/>
          <c:showVal val="1"/>
          <c:showCatName val="0"/>
          <c:showSerName val="0"/>
          <c:showPercent val="0"/>
          <c:showBubbleSize val="0"/>
        </c:dLbls>
        <c:gapWidth val="150"/>
        <c:overlap val="0"/>
        <c:axId val="101476175"/>
        <c:axId val="745982253"/>
      </c:barChart>
      <c:catAx>
        <c:axId val="10147617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5982253"/>
        <c:crosses val="autoZero"/>
        <c:auto val="1"/>
        <c:lblAlgn val="ctr"/>
        <c:lblOffset val="100"/>
        <c:noMultiLvlLbl val="0"/>
      </c:catAx>
      <c:valAx>
        <c:axId val="74598225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147617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Bug修改类型分析</a:t>
            </a:r>
          </a:p>
        </c:rich>
      </c:tx>
      <c:layout/>
      <c:overlay val="0"/>
      <c:spPr>
        <a:noFill/>
        <a:ln>
          <a:noFill/>
        </a:ln>
        <a:effectLst/>
      </c:spPr>
    </c:title>
    <c:autoTitleDeleted val="0"/>
    <c:plotArea>
      <c:layout/>
      <c:lineChart>
        <c:grouping val="standard"/>
        <c:varyColors val="0"/>
        <c:ser>
          <c:idx val="0"/>
          <c:order val="0"/>
          <c:tx>
            <c:strRef>
              <c:f>缺陷统计分析!$H$98</c:f>
              <c:strCache>
                <c:ptCount val="1"/>
                <c:pt idx="0">
                  <c:v>代码缺陷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缺陷统计分析!$I$98</c:f>
              <c:numCache>
                <c:formatCode>General</c:formatCode>
                <c:ptCount val="1"/>
                <c:pt idx="0">
                  <c:v>45</c:v>
                </c:pt>
              </c:numCache>
            </c:numRef>
          </c:val>
          <c:smooth val="0"/>
        </c:ser>
        <c:ser>
          <c:idx val="1"/>
          <c:order val="1"/>
          <c:tx>
            <c:strRef>
              <c:f>缺陷统计分析!$H$99</c:f>
              <c:strCache>
                <c:ptCount val="1"/>
                <c:pt idx="0">
                  <c:v>配置相关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缺陷统计分析!$I$99</c:f>
              <c:numCache>
                <c:formatCode>General</c:formatCode>
                <c:ptCount val="1"/>
                <c:pt idx="0">
                  <c:v>0</c:v>
                </c:pt>
              </c:numCache>
            </c:numRef>
          </c:val>
          <c:smooth val="0"/>
        </c:ser>
        <c:ser>
          <c:idx val="2"/>
          <c:order val="2"/>
          <c:tx>
            <c:strRef>
              <c:f>缺陷统计分析!$H$100</c:f>
              <c:strCache>
                <c:ptCount val="1"/>
                <c:pt idx="0">
                  <c:v>安装部署</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缺陷统计分析!$I$100</c:f>
              <c:numCache>
                <c:formatCode>General</c:formatCode>
                <c:ptCount val="1"/>
                <c:pt idx="0">
                  <c:v>0</c:v>
                </c:pt>
              </c:numCache>
            </c:numRef>
          </c:val>
          <c:smooth val="0"/>
        </c:ser>
        <c:ser>
          <c:idx val="3"/>
          <c:order val="3"/>
          <c:tx>
            <c:strRef>
              <c:f>缺陷统计分析!$H$101</c:f>
              <c:strCache>
                <c:ptCount val="1"/>
                <c:pt idx="0">
                  <c:v>安全缺陷</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缺陷统计分析!$I$101</c:f>
              <c:numCache>
                <c:formatCode>General</c:formatCode>
                <c:ptCount val="1"/>
                <c:pt idx="0">
                  <c:v>0</c:v>
                </c:pt>
              </c:numCache>
            </c:numRef>
          </c:val>
          <c:smooth val="0"/>
        </c:ser>
        <c:ser>
          <c:idx val="4"/>
          <c:order val="4"/>
          <c:tx>
            <c:strRef>
              <c:f>缺陷统计分析!$H$102</c:f>
              <c:strCache>
                <c:ptCount val="1"/>
                <c:pt idx="0">
                  <c:v>性能缺陷</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缺陷统计分析!$I$102</c:f>
              <c:numCache>
                <c:formatCode>General</c:formatCode>
                <c:ptCount val="1"/>
                <c:pt idx="0">
                  <c:v>0</c:v>
                </c:pt>
              </c:numCache>
            </c:numRef>
          </c:val>
          <c:smooth val="0"/>
        </c:ser>
        <c:ser>
          <c:idx val="5"/>
          <c:order val="5"/>
          <c:tx>
            <c:strRef>
              <c:f>缺陷统计分析!$H$103</c:f>
              <c:strCache>
                <c:ptCount val="1"/>
                <c:pt idx="0">
                  <c:v>逻辑缺陷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缺陷统计分析!$I$103</c:f>
              <c:numCache>
                <c:formatCode>General</c:formatCode>
                <c:ptCount val="1"/>
                <c:pt idx="0">
                  <c:v>0</c:v>
                </c:pt>
              </c:numCache>
            </c:numRef>
          </c:val>
          <c:smooth val="0"/>
        </c:ser>
        <c:ser>
          <c:idx val="6"/>
          <c:order val="6"/>
          <c:tx>
            <c:strRef>
              <c:f>缺陷统计分析!$H$104</c:f>
              <c:strCache>
                <c:ptCount val="1"/>
                <c:pt idx="0">
                  <c:v>测试脚本</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缺陷统计分析!$I$104</c:f>
              <c:numCache>
                <c:formatCode>General</c:formatCode>
                <c:ptCount val="1"/>
                <c:pt idx="0">
                  <c:v>0</c:v>
                </c:pt>
              </c:numCache>
            </c:numRef>
          </c:val>
          <c:smooth val="0"/>
        </c:ser>
        <c:ser>
          <c:idx val="7"/>
          <c:order val="7"/>
          <c:tx>
            <c:strRef>
              <c:f>缺陷统计分析!$H$105</c:f>
              <c:strCache>
                <c:ptCount val="1"/>
                <c:pt idx="0">
                  <c:v>设计缺陷</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缺陷统计分析!$I$105</c:f>
              <c:numCache>
                <c:formatCode>General</c:formatCode>
                <c:ptCount val="1"/>
                <c:pt idx="0">
                  <c:v>0</c:v>
                </c:pt>
              </c:numCache>
            </c:numRef>
          </c:val>
          <c:smooth val="0"/>
        </c:ser>
        <c:ser>
          <c:idx val="8"/>
          <c:order val="8"/>
          <c:tx>
            <c:strRef>
              <c:f>缺陷统计分析!$H$106</c:f>
              <c:strCache>
                <c:ptCount val="1"/>
                <c:pt idx="0">
                  <c:v>界面缺陷</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缺陷统计分析!$I$106</c:f>
              <c:numCache>
                <c:formatCode>General</c:formatCode>
                <c:ptCount val="1"/>
                <c:pt idx="0">
                  <c:v>1</c:v>
                </c:pt>
              </c:numCache>
            </c:numRef>
          </c:val>
          <c:smooth val="0"/>
        </c:ser>
        <c:ser>
          <c:idx val="9"/>
          <c:order val="9"/>
          <c:tx>
            <c:strRef>
              <c:f>缺陷统计分析!$H$107</c:f>
              <c:strCache>
                <c:ptCount val="1"/>
                <c:pt idx="0">
                  <c:v>兼容缺陷</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缺陷统计分析!$I$107</c:f>
              <c:numCache>
                <c:formatCode>General</c:formatCode>
                <c:ptCount val="1"/>
                <c:pt idx="0">
                  <c:v>1</c:v>
                </c:pt>
              </c:numCache>
            </c:numRef>
          </c:val>
          <c:smooth val="0"/>
        </c:ser>
        <c:ser>
          <c:idx val="10"/>
          <c:order val="10"/>
          <c:tx>
            <c:strRef>
              <c:f>缺陷统计分析!$H$108</c:f>
              <c:strCache>
                <c:ptCount val="1"/>
                <c:pt idx="0">
                  <c:v>需求缺陷</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缺陷统计分析!$I$108</c:f>
              <c:numCache>
                <c:formatCode>General</c:formatCode>
                <c:ptCount val="1"/>
                <c:pt idx="0">
                  <c:v>0</c:v>
                </c:pt>
              </c:numCache>
            </c:numRef>
          </c:val>
          <c:smooth val="0"/>
        </c:ser>
        <c:ser>
          <c:idx val="11"/>
          <c:order val="11"/>
          <c:tx>
            <c:strRef>
              <c:f>缺陷统计分析!$H$109</c:f>
              <c:strCache>
                <c:ptCount val="1"/>
                <c:pt idx="0">
                  <c:v>数据缺陷</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缺陷统计分析!$I$109</c:f>
              <c:numCache>
                <c:formatCode>General</c:formatCode>
                <c:ptCount val="1"/>
                <c:pt idx="0">
                  <c:v>1</c:v>
                </c:pt>
              </c:numCache>
            </c:numRef>
          </c:val>
          <c:smooth val="0"/>
        </c:ser>
        <c:ser>
          <c:idx val="12"/>
          <c:order val="12"/>
          <c:tx>
            <c:strRef>
              <c:f>缺陷统计分析!$H$110</c:f>
              <c:strCache>
                <c:ptCount val="1"/>
                <c:pt idx="0">
                  <c:v>命令缺陷</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缺陷统计分析!$I$110</c:f>
              <c:numCache>
                <c:formatCode>General</c:formatCode>
                <c:ptCount val="1"/>
                <c:pt idx="0">
                  <c:v>0</c:v>
                </c:pt>
              </c:numCache>
            </c:numRef>
          </c:val>
          <c:smooth val="0"/>
        </c:ser>
        <c:ser>
          <c:idx val="13"/>
          <c:order val="13"/>
          <c:tx>
            <c:strRef>
              <c:f>缺陷统计分析!$H$111</c:f>
              <c:strCache>
                <c:ptCount val="1"/>
                <c:pt idx="0">
                  <c:v>初始化缺陷</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缺陷统计分析!$I$111</c:f>
              <c:numCache>
                <c:formatCode>General</c:formatCode>
                <c:ptCount val="1"/>
                <c:pt idx="0">
                  <c:v>0</c:v>
                </c:pt>
              </c:numCache>
            </c:numRef>
          </c:val>
          <c:smooth val="0"/>
        </c:ser>
        <c:ser>
          <c:idx val="14"/>
          <c:order val="14"/>
          <c:tx>
            <c:strRef>
              <c:f>缺陷统计分析!$H$112</c:f>
              <c:strCache>
                <c:ptCount val="1"/>
                <c:pt idx="0">
                  <c:v>检查值缺陷</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缺陷统计分析!$I$112</c:f>
              <c:numCache>
                <c:formatCode>General</c:formatCode>
                <c:ptCount val="1"/>
                <c:pt idx="0">
                  <c:v>0</c:v>
                </c:pt>
              </c:numCache>
            </c:numRef>
          </c:val>
          <c:smooth val="0"/>
        </c:ser>
        <c:ser>
          <c:idx val="15"/>
          <c:order val="15"/>
          <c:tx>
            <c:strRef>
              <c:f>缺陷统计分析!$H$113</c:f>
              <c:strCache>
                <c:ptCount val="1"/>
                <c:pt idx="0">
                  <c:v>通用模块缺陷</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缺陷统计分析!$I$113</c:f>
              <c:numCache>
                <c:formatCode>General</c:formatCode>
                <c:ptCount val="1"/>
                <c:pt idx="0">
                  <c:v>0</c:v>
                </c:pt>
              </c:numCache>
            </c:numRef>
          </c:val>
          <c:smooth val="0"/>
        </c:ser>
        <c:ser>
          <c:idx val="16"/>
          <c:order val="16"/>
          <c:tx>
            <c:strRef>
              <c:f>缺陷统计分析!$H$114</c:f>
              <c:strCache>
                <c:ptCount val="1"/>
                <c:pt idx="0">
                  <c:v>组件缺陷</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缺陷统计分析!$I$114</c:f>
              <c:numCache>
                <c:formatCode>General</c:formatCode>
                <c:ptCount val="1"/>
                <c:pt idx="0">
                  <c:v>0</c:v>
                </c:pt>
              </c:numCache>
            </c:numRef>
          </c:val>
          <c:smooth val="0"/>
        </c:ser>
        <c:ser>
          <c:idx val="17"/>
          <c:order val="17"/>
          <c:tx>
            <c:strRef>
              <c:f>缺陷统计分析!$H$115</c:f>
              <c:strCache>
                <c:ptCount val="1"/>
                <c:pt idx="0">
                  <c:v>实例化缺陷</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缺陷统计分析!$I$115</c:f>
              <c:numCache>
                <c:formatCode>General</c:formatCode>
                <c:ptCount val="1"/>
                <c:pt idx="0">
                  <c:v>0</c:v>
                </c:pt>
              </c:numCache>
            </c:numRef>
          </c:val>
          <c:smooth val="0"/>
        </c:ser>
        <c:ser>
          <c:idx val="18"/>
          <c:order val="18"/>
          <c:tx>
            <c:strRef>
              <c:f>缺陷统计分析!$H$116</c:f>
              <c:strCache>
                <c:ptCount val="1"/>
                <c:pt idx="0">
                  <c:v>未实装(功能遗漏)</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缺陷统计分析!$I$116</c:f>
              <c:numCache>
                <c:formatCode>General</c:formatCode>
                <c:ptCount val="1"/>
                <c:pt idx="0">
                  <c:v>0</c:v>
                </c:pt>
              </c:numCache>
            </c:numRef>
          </c:val>
          <c:smooth val="0"/>
        </c:ser>
        <c:ser>
          <c:idx val="19"/>
          <c:order val="19"/>
          <c:tx>
            <c:strRef>
              <c:f>缺陷统计分析!$H$117</c:f>
              <c:strCache>
                <c:ptCount val="1"/>
                <c:pt idx="0">
                  <c:v>余分(多余实现)</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缺陷统计分析!$I$117</c:f>
              <c:numCache>
                <c:formatCode>General</c:formatCode>
                <c:ptCount val="1"/>
                <c:pt idx="0">
                  <c:v>0</c:v>
                </c:pt>
              </c:numCache>
            </c:numRef>
          </c:val>
          <c:smooth val="0"/>
        </c:ser>
        <c:ser>
          <c:idx val="20"/>
          <c:order val="20"/>
          <c:tx>
            <c:strRef>
              <c:f>缺陷统计分析!$H$118</c:f>
              <c:strCache>
                <c:ptCount val="1"/>
                <c:pt idx="0">
                  <c:v>其他</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缺陷统计分析!$I$97</c:f>
              <c:strCache>
                <c:ptCount val="1"/>
                <c:pt idx="0">
                  <c:v>迭代19</c:v>
                </c:pt>
              </c:strCache>
            </c:strRef>
          </c:cat>
          <c:val>
            <c:numRef>
              <c:f>缺陷统计分析!$I$118</c:f>
              <c:numCache>
                <c:formatCode>General</c:formatCode>
                <c:ptCount val="1"/>
                <c:pt idx="0">
                  <c:v>0</c:v>
                </c:pt>
              </c:numCache>
            </c:numRef>
          </c:val>
          <c:smooth val="0"/>
        </c:ser>
        <c:dLbls>
          <c:showLegendKey val="0"/>
          <c:showVal val="1"/>
          <c:showCatName val="0"/>
          <c:showSerName val="0"/>
          <c:showPercent val="0"/>
          <c:showBubbleSize val="0"/>
        </c:dLbls>
        <c:marker val="1"/>
        <c:smooth val="0"/>
        <c:axId val="679959338"/>
        <c:axId val="904456615"/>
      </c:lineChart>
      <c:catAx>
        <c:axId val="6799593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4456615"/>
        <c:crosses val="autoZero"/>
        <c:auto val="1"/>
        <c:lblAlgn val="ctr"/>
        <c:lblOffset val="100"/>
        <c:noMultiLvlLbl val="0"/>
      </c:catAx>
      <c:valAx>
        <c:axId val="904456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95933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解决方案分布</a:t>
            </a:r>
          </a:p>
        </c:rich>
      </c:tx>
      <c:layout/>
      <c:overlay val="0"/>
      <c:spPr>
        <a:noFill/>
        <a:ln>
          <a:noFill/>
        </a:ln>
        <a:effectLst/>
      </c:spPr>
    </c:title>
    <c:autoTitleDeleted val="0"/>
    <c:plotArea>
      <c:layout/>
      <c:barChart>
        <c:barDir val="col"/>
        <c:grouping val="stacked"/>
        <c:varyColors val="0"/>
        <c:ser>
          <c:idx val="0"/>
          <c:order val="0"/>
          <c:tx>
            <c:strRef>
              <c:f>缺陷统计分析!$H$129</c:f>
              <c:strCache>
                <c:ptCount val="1"/>
                <c:pt idx="0">
                  <c:v>已解决-既存Bug</c:v>
                </c:pt>
              </c:strCache>
            </c:strRef>
          </c:tx>
          <c:spPr>
            <a:solidFill>
              <a:schemeClr val="accent1"/>
            </a:solidFill>
            <a:ln>
              <a:noFill/>
            </a:ln>
            <a:effectLst/>
          </c:spPr>
          <c:invertIfNegative val="0"/>
          <c:dLbls>
            <c:delete val="1"/>
          </c:dLbls>
          <c:cat>
            <c:strRef>
              <c:f>缺陷统计分析!$I$128:$J$128</c:f>
              <c:strCache>
                <c:ptCount val="2"/>
                <c:pt idx="0">
                  <c:v>迭代19</c:v>
                </c:pt>
              </c:strCache>
            </c:strRef>
          </c:cat>
          <c:val>
            <c:numRef>
              <c:f>缺陷统计分析!$I$129:$J$129</c:f>
              <c:numCache>
                <c:formatCode>General</c:formatCode>
                <c:ptCount val="2"/>
                <c:pt idx="0">
                  <c:v>2</c:v>
                </c:pt>
              </c:numCache>
            </c:numRef>
          </c:val>
        </c:ser>
        <c:ser>
          <c:idx val="1"/>
          <c:order val="1"/>
          <c:tx>
            <c:strRef>
              <c:f>缺陷统计分析!$H$130</c:f>
              <c:strCache>
                <c:ptCount val="1"/>
                <c:pt idx="0">
                  <c:v>已解决-变更Bug</c:v>
                </c:pt>
              </c:strCache>
            </c:strRef>
          </c:tx>
          <c:spPr>
            <a:solidFill>
              <a:schemeClr val="accent2"/>
            </a:solidFill>
            <a:ln>
              <a:noFill/>
            </a:ln>
            <a:effectLst/>
          </c:spPr>
          <c:invertIfNegative val="0"/>
          <c:dLbls>
            <c:delete val="1"/>
          </c:dLbls>
          <c:cat>
            <c:strRef>
              <c:f>缺陷统计分析!$I$128:$J$128</c:f>
              <c:strCache>
                <c:ptCount val="2"/>
                <c:pt idx="0">
                  <c:v>迭代19</c:v>
                </c:pt>
              </c:strCache>
            </c:strRef>
          </c:cat>
          <c:val>
            <c:numRef>
              <c:f>缺陷统计分析!$I$130:$M$130</c:f>
              <c:numCache>
                <c:formatCode>General</c:formatCode>
                <c:ptCount val="5"/>
                <c:pt idx="0">
                  <c:v>0</c:v>
                </c:pt>
              </c:numCache>
            </c:numRef>
          </c:val>
        </c:ser>
        <c:ser>
          <c:idx val="2"/>
          <c:order val="2"/>
          <c:tx>
            <c:strRef>
              <c:f>缺陷统计分析!$H$131</c:f>
              <c:strCache>
                <c:ptCount val="1"/>
                <c:pt idx="0">
                  <c:v>已解决-重复Bug</c:v>
                </c:pt>
              </c:strCache>
            </c:strRef>
          </c:tx>
          <c:spPr>
            <a:solidFill>
              <a:schemeClr val="accent3"/>
            </a:solidFill>
            <a:ln>
              <a:noFill/>
            </a:ln>
            <a:effectLst/>
          </c:spPr>
          <c:invertIfNegative val="0"/>
          <c:dLbls>
            <c:delete val="1"/>
          </c:dLbls>
          <c:cat>
            <c:strRef>
              <c:f>缺陷统计分析!$I$128:$J$128</c:f>
              <c:strCache>
                <c:ptCount val="2"/>
                <c:pt idx="0">
                  <c:v>迭代19</c:v>
                </c:pt>
              </c:strCache>
            </c:strRef>
          </c:cat>
          <c:val>
            <c:numRef>
              <c:f>缺陷统计分析!$I$131:$M$131</c:f>
              <c:numCache>
                <c:formatCode>General</c:formatCode>
                <c:ptCount val="5"/>
                <c:pt idx="0">
                  <c:v>0</c:v>
                </c:pt>
              </c:numCache>
            </c:numRef>
          </c:val>
        </c:ser>
        <c:ser>
          <c:idx val="3"/>
          <c:order val="3"/>
          <c:tx>
            <c:strRef>
              <c:f>缺陷统计分析!$H$132</c:f>
              <c:strCache>
                <c:ptCount val="1"/>
                <c:pt idx="0">
                  <c:v>已解决-设计Bug</c:v>
                </c:pt>
              </c:strCache>
            </c:strRef>
          </c:tx>
          <c:spPr>
            <a:solidFill>
              <a:schemeClr val="accent4"/>
            </a:solidFill>
            <a:ln>
              <a:noFill/>
            </a:ln>
            <a:effectLst/>
          </c:spPr>
          <c:invertIfNegative val="0"/>
          <c:dLbls>
            <c:delete val="1"/>
          </c:dLbls>
          <c:cat>
            <c:strRef>
              <c:f>缺陷统计分析!$I$128:$J$128</c:f>
              <c:strCache>
                <c:ptCount val="2"/>
                <c:pt idx="0">
                  <c:v>迭代19</c:v>
                </c:pt>
              </c:strCache>
            </c:strRef>
          </c:cat>
          <c:val>
            <c:numRef>
              <c:f>缺陷统计分析!$I$132:$M$132</c:f>
              <c:numCache>
                <c:formatCode>General</c:formatCode>
                <c:ptCount val="5"/>
                <c:pt idx="0">
                  <c:v>0</c:v>
                </c:pt>
              </c:numCache>
            </c:numRef>
          </c:val>
        </c:ser>
        <c:ser>
          <c:idx val="4"/>
          <c:order val="4"/>
          <c:tx>
            <c:strRef>
              <c:f>缺陷统计分析!$H$133</c:f>
              <c:strCache>
                <c:ptCount val="1"/>
                <c:pt idx="0">
                  <c:v>已解决-需求Bug</c:v>
                </c:pt>
              </c:strCache>
            </c:strRef>
          </c:tx>
          <c:spPr>
            <a:solidFill>
              <a:schemeClr val="accent5"/>
            </a:solidFill>
            <a:ln>
              <a:noFill/>
            </a:ln>
            <a:effectLst/>
          </c:spPr>
          <c:invertIfNegative val="0"/>
          <c:dLbls>
            <c:delete val="1"/>
          </c:dLbls>
          <c:cat>
            <c:strRef>
              <c:f>缺陷统计分析!$I$128:$J$128</c:f>
              <c:strCache>
                <c:ptCount val="2"/>
                <c:pt idx="0">
                  <c:v>迭代19</c:v>
                </c:pt>
              </c:strCache>
            </c:strRef>
          </c:cat>
          <c:val>
            <c:numRef>
              <c:f>缺陷统计分析!$I$133:$M$133</c:f>
              <c:numCache>
                <c:formatCode>General</c:formatCode>
                <c:ptCount val="5"/>
                <c:pt idx="0">
                  <c:v>0</c:v>
                </c:pt>
              </c:numCache>
            </c:numRef>
          </c:val>
        </c:ser>
        <c:ser>
          <c:idx val="5"/>
          <c:order val="5"/>
          <c:tx>
            <c:strRef>
              <c:f>缺陷统计分析!$H$134</c:f>
              <c:strCache>
                <c:ptCount val="1"/>
                <c:pt idx="0">
                  <c:v>设计如此</c:v>
                </c:pt>
              </c:strCache>
            </c:strRef>
          </c:tx>
          <c:spPr>
            <a:solidFill>
              <a:schemeClr val="accent6"/>
            </a:solidFill>
            <a:ln>
              <a:noFill/>
            </a:ln>
            <a:effectLst/>
          </c:spPr>
          <c:invertIfNegative val="0"/>
          <c:dLbls>
            <c:delete val="1"/>
          </c:dLbls>
          <c:cat>
            <c:strRef>
              <c:f>缺陷统计分析!$I$128:$J$128</c:f>
              <c:strCache>
                <c:ptCount val="2"/>
                <c:pt idx="0">
                  <c:v>迭代19</c:v>
                </c:pt>
              </c:strCache>
            </c:strRef>
          </c:cat>
          <c:val>
            <c:numRef>
              <c:f>缺陷统计分析!$I$134:$J$134</c:f>
              <c:numCache>
                <c:formatCode>General</c:formatCode>
                <c:ptCount val="2"/>
                <c:pt idx="0">
                  <c:v>5</c:v>
                </c:pt>
              </c:numCache>
            </c:numRef>
          </c:val>
        </c:ser>
        <c:ser>
          <c:idx val="6"/>
          <c:order val="6"/>
          <c:tx>
            <c:strRef>
              <c:f>缺陷统计分析!$H$135</c:f>
              <c:strCache>
                <c:ptCount val="1"/>
                <c:pt idx="0">
                  <c:v>重复BUG</c:v>
                </c:pt>
              </c:strCache>
            </c:strRef>
          </c:tx>
          <c:spPr>
            <a:solidFill>
              <a:schemeClr val="accent1">
                <a:lumMod val="60000"/>
              </a:schemeClr>
            </a:solidFill>
            <a:ln>
              <a:noFill/>
            </a:ln>
            <a:effectLst/>
          </c:spPr>
          <c:invertIfNegative val="0"/>
          <c:dLbls>
            <c:delete val="1"/>
          </c:dLbls>
          <c:cat>
            <c:strRef>
              <c:f>缺陷统计分析!$I$128:$J$128</c:f>
              <c:strCache>
                <c:ptCount val="2"/>
                <c:pt idx="0">
                  <c:v>迭代19</c:v>
                </c:pt>
              </c:strCache>
            </c:strRef>
          </c:cat>
          <c:val>
            <c:numRef>
              <c:f>缺陷统计分析!$I$135:$M$135</c:f>
              <c:numCache>
                <c:formatCode>General</c:formatCode>
                <c:ptCount val="5"/>
                <c:pt idx="0">
                  <c:v>0</c:v>
                </c:pt>
              </c:numCache>
            </c:numRef>
          </c:val>
        </c:ser>
        <c:ser>
          <c:idx val="7"/>
          <c:order val="7"/>
          <c:tx>
            <c:strRef>
              <c:f>缺陷统计分析!$H$136</c:f>
              <c:strCache>
                <c:ptCount val="1"/>
                <c:pt idx="0">
                  <c:v>外部原因</c:v>
                </c:pt>
              </c:strCache>
            </c:strRef>
          </c:tx>
          <c:spPr>
            <a:solidFill>
              <a:schemeClr val="accent2">
                <a:lumMod val="60000"/>
              </a:schemeClr>
            </a:solidFill>
            <a:ln>
              <a:noFill/>
            </a:ln>
            <a:effectLst/>
          </c:spPr>
          <c:invertIfNegative val="0"/>
          <c:dLbls>
            <c:delete val="1"/>
          </c:dLbls>
          <c:cat>
            <c:strRef>
              <c:f>缺陷统计分析!$I$128:$J$128</c:f>
              <c:strCache>
                <c:ptCount val="2"/>
                <c:pt idx="0">
                  <c:v>迭代19</c:v>
                </c:pt>
              </c:strCache>
            </c:strRef>
          </c:cat>
          <c:val>
            <c:numRef>
              <c:f>缺陷统计分析!$I$136:$J$136</c:f>
              <c:numCache>
                <c:formatCode>General</c:formatCode>
                <c:ptCount val="2"/>
                <c:pt idx="0">
                  <c:v>2</c:v>
                </c:pt>
              </c:numCache>
            </c:numRef>
          </c:val>
        </c:ser>
        <c:ser>
          <c:idx val="8"/>
          <c:order val="8"/>
          <c:tx>
            <c:strRef>
              <c:f>缺陷统计分析!$H$137</c:f>
              <c:strCache>
                <c:ptCount val="1"/>
                <c:pt idx="0">
                  <c:v>已解决-新Bug</c:v>
                </c:pt>
              </c:strCache>
            </c:strRef>
          </c:tx>
          <c:spPr>
            <a:solidFill>
              <a:schemeClr val="accent3">
                <a:lumMod val="60000"/>
              </a:schemeClr>
            </a:solidFill>
            <a:ln>
              <a:noFill/>
            </a:ln>
            <a:effectLst/>
          </c:spPr>
          <c:invertIfNegative val="0"/>
          <c:dLbls>
            <c:delete val="1"/>
          </c:dLbls>
          <c:cat>
            <c:strRef>
              <c:f>缺陷统计分析!$I$128:$J$128</c:f>
              <c:strCache>
                <c:ptCount val="2"/>
                <c:pt idx="0">
                  <c:v>迭代19</c:v>
                </c:pt>
              </c:strCache>
            </c:strRef>
          </c:cat>
          <c:val>
            <c:numRef>
              <c:f>缺陷统计分析!$I$137:$M$137</c:f>
              <c:numCache>
                <c:formatCode>General</c:formatCode>
                <c:ptCount val="5"/>
                <c:pt idx="0">
                  <c:v>37</c:v>
                </c:pt>
              </c:numCache>
            </c:numRef>
          </c:val>
        </c:ser>
        <c:ser>
          <c:idx val="9"/>
          <c:order val="9"/>
          <c:tx>
            <c:strRef>
              <c:f>缺陷统计分析!$H$138</c:f>
              <c:strCache>
                <c:ptCount val="1"/>
                <c:pt idx="0">
                  <c:v>无法重现</c:v>
                </c:pt>
              </c:strCache>
            </c:strRef>
          </c:tx>
          <c:spPr>
            <a:solidFill>
              <a:schemeClr val="accent4">
                <a:lumMod val="60000"/>
              </a:schemeClr>
            </a:solidFill>
            <a:ln>
              <a:noFill/>
            </a:ln>
            <a:effectLst/>
          </c:spPr>
          <c:invertIfNegative val="0"/>
          <c:dLbls>
            <c:delete val="1"/>
          </c:dLbls>
          <c:cat>
            <c:strRef>
              <c:f>缺陷统计分析!$I$128:$J$128</c:f>
              <c:strCache>
                <c:ptCount val="2"/>
                <c:pt idx="0">
                  <c:v>迭代19</c:v>
                </c:pt>
              </c:strCache>
            </c:strRef>
          </c:cat>
          <c:val>
            <c:numRef>
              <c:f>缺陷统计分析!$I$138:$M$138</c:f>
              <c:numCache>
                <c:formatCode>General</c:formatCode>
                <c:ptCount val="5"/>
                <c:pt idx="0">
                  <c:v>0</c:v>
                </c:pt>
              </c:numCache>
            </c:numRef>
          </c:val>
        </c:ser>
        <c:ser>
          <c:idx val="10"/>
          <c:order val="10"/>
          <c:tx>
            <c:strRef>
              <c:f>缺陷统计分析!$H$139</c:f>
              <c:strCache>
                <c:ptCount val="1"/>
                <c:pt idx="0">
                  <c:v>延期处理</c:v>
                </c:pt>
              </c:strCache>
            </c:strRef>
          </c:tx>
          <c:spPr>
            <a:solidFill>
              <a:schemeClr val="accent5">
                <a:lumMod val="60000"/>
              </a:schemeClr>
            </a:solidFill>
            <a:ln>
              <a:noFill/>
            </a:ln>
            <a:effectLst/>
          </c:spPr>
          <c:invertIfNegative val="0"/>
          <c:dLbls>
            <c:delete val="1"/>
          </c:dLbls>
          <c:cat>
            <c:strRef>
              <c:f>缺陷统计分析!$I$128:$J$128</c:f>
              <c:strCache>
                <c:ptCount val="2"/>
                <c:pt idx="0">
                  <c:v>迭代19</c:v>
                </c:pt>
              </c:strCache>
            </c:strRef>
          </c:cat>
          <c:val>
            <c:numRef>
              <c:f>缺陷统计分析!$I$139:$M$139</c:f>
              <c:numCache>
                <c:formatCode>General</c:formatCode>
                <c:ptCount val="5"/>
                <c:pt idx="0">
                  <c:v>1</c:v>
                </c:pt>
              </c:numCache>
            </c:numRef>
          </c:val>
        </c:ser>
        <c:ser>
          <c:idx val="11"/>
          <c:order val="11"/>
          <c:tx>
            <c:strRef>
              <c:f>缺陷统计分析!$H$140</c:f>
              <c:strCache>
                <c:ptCount val="1"/>
                <c:pt idx="0">
                  <c:v>无效BUG</c:v>
                </c:pt>
              </c:strCache>
            </c:strRef>
          </c:tx>
          <c:spPr>
            <a:solidFill>
              <a:schemeClr val="accent6">
                <a:lumMod val="60000"/>
              </a:schemeClr>
            </a:solidFill>
            <a:ln>
              <a:noFill/>
            </a:ln>
            <a:effectLst/>
          </c:spPr>
          <c:invertIfNegative val="0"/>
          <c:dLbls>
            <c:delete val="1"/>
          </c:dLbls>
          <c:cat>
            <c:strRef>
              <c:f>缺陷统计分析!$I$128:$J$128</c:f>
              <c:strCache>
                <c:ptCount val="2"/>
                <c:pt idx="0">
                  <c:v>迭代19</c:v>
                </c:pt>
              </c:strCache>
            </c:strRef>
          </c:cat>
          <c:val>
            <c:numRef>
              <c:f>缺陷统计分析!$I$140:$M$140</c:f>
              <c:numCache>
                <c:formatCode>General</c:formatCode>
                <c:ptCount val="5"/>
                <c:pt idx="0">
                  <c:v>1</c:v>
                </c:pt>
              </c:numCache>
            </c:numRef>
          </c:val>
        </c:ser>
        <c:ser>
          <c:idx val="12"/>
          <c:order val="12"/>
          <c:tx>
            <c:strRef>
              <c:f>缺陷统计分析!$H$141</c:f>
              <c:strCache>
                <c:ptCount val="1"/>
                <c:pt idx="0">
                  <c:v>转为需求</c:v>
                </c:pt>
              </c:strCache>
            </c:strRef>
          </c:tx>
          <c:spPr>
            <a:solidFill>
              <a:schemeClr val="accent1">
                <a:lumMod val="80000"/>
                <a:lumOff val="20000"/>
              </a:schemeClr>
            </a:solidFill>
            <a:ln>
              <a:noFill/>
            </a:ln>
            <a:effectLst/>
          </c:spPr>
          <c:invertIfNegative val="0"/>
          <c:dLbls>
            <c:delete val="1"/>
          </c:dLbls>
          <c:cat>
            <c:strRef>
              <c:f>缺陷统计分析!$I$128:$J$128</c:f>
              <c:strCache>
                <c:ptCount val="2"/>
                <c:pt idx="0">
                  <c:v>迭代19</c:v>
                </c:pt>
              </c:strCache>
            </c:strRef>
          </c:cat>
          <c:val>
            <c:numRef>
              <c:f>缺陷统计分析!$I$141:$M$141</c:f>
              <c:numCache>
                <c:formatCode>General</c:formatCode>
                <c:ptCount val="5"/>
                <c:pt idx="0">
                  <c:v>0</c:v>
                </c:pt>
              </c:numCache>
            </c:numRef>
          </c:val>
        </c:ser>
        <c:dLbls>
          <c:showLegendKey val="0"/>
          <c:showVal val="0"/>
          <c:showCatName val="0"/>
          <c:showSerName val="0"/>
          <c:showPercent val="0"/>
          <c:showBubbleSize val="0"/>
        </c:dLbls>
        <c:gapWidth val="150"/>
        <c:overlap val="100"/>
        <c:axId val="429079784"/>
        <c:axId val="79483776"/>
      </c:barChart>
      <c:catAx>
        <c:axId val="429079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83776"/>
        <c:crosses val="autoZero"/>
        <c:auto val="1"/>
        <c:lblAlgn val="ctr"/>
        <c:lblOffset val="100"/>
        <c:noMultiLvlLbl val="0"/>
      </c:catAx>
      <c:valAx>
        <c:axId val="794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90797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发现节点分布</a:t>
            </a:r>
          </a:p>
        </c:rich>
      </c:tx>
      <c:layout/>
      <c:overlay val="0"/>
      <c:spPr>
        <a:noFill/>
        <a:ln>
          <a:noFill/>
        </a:ln>
        <a:effectLst/>
      </c:spPr>
    </c:title>
    <c:autoTitleDeleted val="0"/>
    <c:plotArea>
      <c:layout/>
      <c:lineChart>
        <c:grouping val="stacked"/>
        <c:varyColors val="0"/>
        <c:ser>
          <c:idx val="0"/>
          <c:order val="0"/>
          <c:tx>
            <c:strRef>
              <c:f>缺陷统计分析!$H$151</c:f>
              <c:strCache>
                <c:ptCount val="1"/>
                <c:pt idx="0">
                  <c:v>单元测试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缺陷统计分析!$I$150</c:f>
              <c:strCache>
                <c:ptCount val="1"/>
                <c:pt idx="0">
                  <c:v>迭代19</c:v>
                </c:pt>
              </c:strCache>
            </c:strRef>
          </c:cat>
          <c:val>
            <c:numRef>
              <c:f>缺陷统计分析!$I$151</c:f>
              <c:numCache>
                <c:formatCode>General</c:formatCode>
                <c:ptCount val="1"/>
                <c:pt idx="0">
                  <c:v>30</c:v>
                </c:pt>
              </c:numCache>
            </c:numRef>
          </c:val>
          <c:smooth val="0"/>
        </c:ser>
        <c:ser>
          <c:idx val="1"/>
          <c:order val="1"/>
          <c:tx>
            <c:strRef>
              <c:f>缺陷统计分析!$H$152</c:f>
              <c:strCache>
                <c:ptCount val="1"/>
                <c:pt idx="0">
                  <c:v>集成测试/接口测试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缺陷统计分析!$I$150</c:f>
              <c:strCache>
                <c:ptCount val="1"/>
                <c:pt idx="0">
                  <c:v>迭代19</c:v>
                </c:pt>
              </c:strCache>
            </c:strRef>
          </c:cat>
          <c:val>
            <c:numRef>
              <c:f>缺陷统计分析!$I$152</c:f>
              <c:numCache>
                <c:formatCode>General</c:formatCode>
                <c:ptCount val="1"/>
                <c:pt idx="0">
                  <c:v>0</c:v>
                </c:pt>
              </c:numCache>
            </c:numRef>
          </c:val>
          <c:smooth val="0"/>
        </c:ser>
        <c:ser>
          <c:idx val="2"/>
          <c:order val="2"/>
          <c:tx>
            <c:strRef>
              <c:f>缺陷统计分析!$H$153</c:f>
              <c:strCache>
                <c:ptCount val="1"/>
                <c:pt idx="0">
                  <c:v>系统测试/结合测试</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缺陷统计分析!$I$150</c:f>
              <c:strCache>
                <c:ptCount val="1"/>
                <c:pt idx="0">
                  <c:v>迭代19</c:v>
                </c:pt>
              </c:strCache>
            </c:strRef>
          </c:cat>
          <c:val>
            <c:numRef>
              <c:f>缺陷统计分析!$I$153</c:f>
              <c:numCache>
                <c:formatCode>General</c:formatCode>
                <c:ptCount val="1"/>
                <c:pt idx="0">
                  <c:v>17</c:v>
                </c:pt>
              </c:numCache>
            </c:numRef>
          </c:val>
          <c:smooth val="0"/>
        </c:ser>
        <c:ser>
          <c:idx val="3"/>
          <c:order val="3"/>
          <c:tx>
            <c:strRef>
              <c:f>缺陷统计分析!$H$154</c:f>
              <c:strCache>
                <c:ptCount val="1"/>
                <c:pt idx="0">
                  <c:v>验证测试</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缺陷统计分析!$I$150</c:f>
              <c:strCache>
                <c:ptCount val="1"/>
                <c:pt idx="0">
                  <c:v>迭代19</c:v>
                </c:pt>
              </c:strCache>
            </c:strRef>
          </c:cat>
          <c:val>
            <c:numRef>
              <c:f>缺陷统计分析!$I$154</c:f>
              <c:numCache>
                <c:formatCode>General</c:formatCode>
                <c:ptCount val="1"/>
                <c:pt idx="0">
                  <c:v>0</c:v>
                </c:pt>
              </c:numCache>
            </c:numRef>
          </c:val>
          <c:smooth val="0"/>
        </c:ser>
        <c:ser>
          <c:idx val="4"/>
          <c:order val="4"/>
          <c:tx>
            <c:strRef>
              <c:f>缺陷统计分析!$H$155</c:f>
              <c:strCache>
                <c:ptCount val="1"/>
                <c:pt idx="0">
                  <c:v>线上环境</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缺陷统计分析!$I$150</c:f>
              <c:strCache>
                <c:ptCount val="1"/>
                <c:pt idx="0">
                  <c:v>迭代19</c:v>
                </c:pt>
              </c:strCache>
            </c:strRef>
          </c:cat>
          <c:val>
            <c:numRef>
              <c:f>缺陷统计分析!$I$155</c:f>
              <c:numCache>
                <c:formatCode>General</c:formatCode>
                <c:ptCount val="1"/>
                <c:pt idx="0">
                  <c:v>1</c:v>
                </c:pt>
              </c:numCache>
            </c:numRef>
          </c:val>
          <c:smooth val="0"/>
        </c:ser>
        <c:dLbls>
          <c:showLegendKey val="0"/>
          <c:showVal val="0"/>
          <c:showCatName val="0"/>
          <c:showSerName val="0"/>
          <c:showPercent val="0"/>
          <c:showBubbleSize val="0"/>
        </c:dLbls>
        <c:marker val="1"/>
        <c:smooth val="0"/>
        <c:axId val="888850024"/>
        <c:axId val="349006087"/>
      </c:lineChart>
      <c:catAx>
        <c:axId val="888850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06087"/>
        <c:crosses val="autoZero"/>
        <c:auto val="1"/>
        <c:lblAlgn val="ctr"/>
        <c:lblOffset val="100"/>
        <c:noMultiLvlLbl val="0"/>
      </c:catAx>
      <c:valAx>
        <c:axId val="349006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885002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baseline="0">
                <a:solidFill>
                  <a:srgbClr val="333333"/>
                </a:solidFill>
                <a:latin typeface="SimSun" panose="02010600030101010101" pitchFamily="7" charset="-122"/>
                <a:ea typeface="SimSun" panose="02010600030101010101" pitchFamily="7" charset="-122"/>
                <a:cs typeface="SimSun" panose="02010600030101010101" pitchFamily="7" charset="-122"/>
              </a:rPr>
              <a:t>项目</a:t>
            </a:r>
            <a:r>
              <a:rPr lang="en-US" altLang="zh-CN" sz="1400" b="0" i="0" u="none" strike="noStrike" baseline="0">
                <a:solidFill>
                  <a:srgbClr val="333333"/>
                </a:solidFill>
                <a:latin typeface="Calibri" panose="020F0502020204030204" charset="0"/>
                <a:ea typeface="Calibri" panose="020F0502020204030204" charset="0"/>
                <a:cs typeface="Calibri" panose="020F0502020204030204" charset="0"/>
              </a:rPr>
              <a:t>Bug</a:t>
            </a:r>
            <a:r>
              <a:rPr altLang="en-US" sz="1400" b="0" i="0" u="none" strike="noStrike" baseline="0">
                <a:solidFill>
                  <a:srgbClr val="333333"/>
                </a:solidFill>
                <a:latin typeface="SimSun" panose="02010600030101010101" pitchFamily="7" charset="-122"/>
                <a:ea typeface="SimSun" panose="02010600030101010101" pitchFamily="7" charset="-122"/>
                <a:cs typeface="SimSun" panose="02010600030101010101" pitchFamily="7" charset="-122"/>
              </a:rPr>
              <a:t>累计分析</a:t>
            </a:r>
            <a:endParaRPr altLang="en-US" sz="1200" b="0" i="0" u="none" strike="noStrike" baseline="0">
              <a:solidFill>
                <a:srgbClr val="000000"/>
              </a:solidFill>
              <a:latin typeface="SimSun" panose="02010600030101010101" charset="-128"/>
              <a:ea typeface="SimSun" panose="02010600030101010101" charset="-128"/>
              <a:cs typeface="SimSun" panose="02010600030101010101" charset="-128"/>
            </a:endParaRPr>
          </a:p>
        </c:rich>
      </c:tx>
      <c:layout/>
      <c:overlay val="0"/>
      <c:spPr>
        <a:noFill/>
        <a:ln>
          <a:noFill/>
        </a:ln>
        <a:effectLst/>
      </c:spPr>
    </c:title>
    <c:autoTitleDeleted val="0"/>
    <c:plotArea>
      <c:layout/>
      <c:barChart>
        <c:barDir val="col"/>
        <c:grouping val="clustered"/>
        <c:varyColors val="0"/>
        <c:ser>
          <c:idx val="1"/>
          <c:order val="1"/>
          <c:tx>
            <c:strRef>
              <c:f>'软件质量（结项后更新完成）'!$D$4</c:f>
              <c:strCache>
                <c:ptCount val="1"/>
                <c:pt idx="0">
                  <c:v>关闭Bug数</c:v>
                </c:pt>
              </c:strCache>
            </c:strRef>
          </c:tx>
          <c:spPr>
            <a:solidFill>
              <a:schemeClr val="accent2"/>
            </a:solidFill>
            <a:ln>
              <a:noFill/>
            </a:ln>
            <a:effectLst/>
          </c:spPr>
          <c:invertIfNegative val="0"/>
          <c:dLbls>
            <c:delete val="1"/>
          </c:dLbls>
          <c:cat>
            <c:strRef>
              <c:f>'软件质量（结项后更新完成）'!$B$5:$B$7</c:f>
              <c:strCache>
                <c:ptCount val="3"/>
                <c:pt idx="0">
                  <c:v>第一版本</c:v>
                </c:pt>
                <c:pt idx="1">
                  <c:v>第二版本</c:v>
                </c:pt>
                <c:pt idx="2">
                  <c:v>第三版本</c:v>
                </c:pt>
              </c:strCache>
            </c:strRef>
          </c:cat>
          <c:val>
            <c:numRef>
              <c:f>'软件质量（结项后更新完成）'!$D$5:$D$7</c:f>
              <c:numCache>
                <c:formatCode>0_);[Red]\(0\)</c:formatCode>
                <c:ptCount val="3"/>
                <c:pt idx="0">
                  <c:v>106</c:v>
                </c:pt>
                <c:pt idx="1">
                  <c:v>162</c:v>
                </c:pt>
                <c:pt idx="2">
                  <c:v>55</c:v>
                </c:pt>
              </c:numCache>
            </c:numRef>
          </c:val>
        </c:ser>
        <c:dLbls>
          <c:showLegendKey val="0"/>
          <c:showVal val="0"/>
          <c:showCatName val="0"/>
          <c:showSerName val="0"/>
          <c:showPercent val="0"/>
          <c:showBubbleSize val="0"/>
        </c:dLbls>
        <c:gapWidth val="150"/>
        <c:overlap val="0"/>
        <c:axId val="667530628"/>
        <c:axId val="113992432"/>
      </c:barChart>
      <c:lineChart>
        <c:grouping val="standard"/>
        <c:varyColors val="0"/>
        <c:ser>
          <c:idx val="0"/>
          <c:order val="0"/>
          <c:tx>
            <c:strRef>
              <c:f>'软件质量（结项后更新完成）'!$C$4</c:f>
              <c:strCache>
                <c:ptCount val="1"/>
                <c:pt idx="0">
                  <c:v>有效Bug数</c:v>
                </c:pt>
              </c:strCache>
            </c:strRef>
          </c:tx>
          <c:spPr>
            <a:ln w="28575" cap="rnd" cmpd="sng" algn="ctr">
              <a:solidFill>
                <a:schemeClr val="accent1"/>
              </a:solidFill>
              <a:prstDash val="solid"/>
              <a:round/>
            </a:ln>
            <a:effectLst/>
          </c:spPr>
          <c:marker>
            <c:symbol val="circle"/>
            <c:size val="5"/>
            <c:spPr>
              <a:solidFill>
                <a:schemeClr val="accent1"/>
              </a:solidFill>
              <a:ln w="9525" cap="flat" cmpd="sng" algn="ctr">
                <a:solidFill>
                  <a:schemeClr val="accent1"/>
                </a:solidFill>
                <a:prstDash val="solid"/>
                <a:round/>
              </a:ln>
              <a:effectLst/>
            </c:spPr>
          </c:marker>
          <c:dLbls>
            <c:delete val="1"/>
          </c:dLbls>
          <c:cat>
            <c:strRef>
              <c:f>'软件质量（结项后更新完成）'!$B$5:$B$7</c:f>
              <c:strCache>
                <c:ptCount val="3"/>
                <c:pt idx="0">
                  <c:v>第一版本</c:v>
                </c:pt>
                <c:pt idx="1">
                  <c:v>第二版本</c:v>
                </c:pt>
                <c:pt idx="2">
                  <c:v>第三版本</c:v>
                </c:pt>
              </c:strCache>
            </c:strRef>
          </c:cat>
          <c:val>
            <c:numRef>
              <c:f>'软件质量（结项后更新完成）'!$C$5:$C$7</c:f>
              <c:numCache>
                <c:formatCode>0_);[Red]\(0\)</c:formatCode>
                <c:ptCount val="3"/>
                <c:pt idx="0">
                  <c:v>165</c:v>
                </c:pt>
                <c:pt idx="1">
                  <c:v>168</c:v>
                </c:pt>
                <c:pt idx="2">
                  <c:v>10</c:v>
                </c:pt>
              </c:numCache>
            </c:numRef>
          </c:val>
          <c:smooth val="0"/>
        </c:ser>
        <c:ser>
          <c:idx val="2"/>
          <c:order val="2"/>
          <c:tx>
            <c:strRef>
              <c:f>'软件质量（结项后更新完成）'!$E$4</c:f>
              <c:strCache>
                <c:ptCount val="1"/>
                <c:pt idx="0">
                  <c:v>剩余Bug数</c:v>
                </c:pt>
              </c:strCache>
            </c:strRef>
          </c:tx>
          <c:spPr>
            <a:ln w="28575" cap="rnd" cmpd="sng" algn="ctr">
              <a:solidFill>
                <a:schemeClr val="accent3"/>
              </a:solidFill>
              <a:prstDash val="solid"/>
              <a:round/>
            </a:ln>
            <a:effectLst/>
          </c:spPr>
          <c:marker>
            <c:symbol val="circle"/>
            <c:size val="5"/>
            <c:spPr>
              <a:solidFill>
                <a:schemeClr val="accent3"/>
              </a:solidFill>
              <a:ln w="9525" cap="flat" cmpd="sng" algn="ctr">
                <a:solidFill>
                  <a:schemeClr val="accent3"/>
                </a:solidFill>
                <a:prstDash val="solid"/>
                <a:round/>
              </a:ln>
              <a:effectLst/>
            </c:spPr>
          </c:marker>
          <c:dLbls>
            <c:delete val="1"/>
          </c:dLbls>
          <c:cat>
            <c:strRef>
              <c:f>'软件质量（结项后更新完成）'!$B$5:$B$7</c:f>
              <c:strCache>
                <c:ptCount val="3"/>
                <c:pt idx="0">
                  <c:v>第一版本</c:v>
                </c:pt>
                <c:pt idx="1">
                  <c:v>第二版本</c:v>
                </c:pt>
                <c:pt idx="2">
                  <c:v>第三版本</c:v>
                </c:pt>
              </c:strCache>
            </c:strRef>
          </c:cat>
          <c:val>
            <c:numRef>
              <c:f>'软件质量（结项后更新完成）'!$E$5:$E$7</c:f>
              <c:numCache>
                <c:formatCode>0_);[Red]\(0\)</c:formatCode>
                <c:ptCount val="3"/>
                <c:pt idx="0">
                  <c:v>59</c:v>
                </c:pt>
                <c:pt idx="1">
                  <c:v>65</c:v>
                </c:pt>
                <c:pt idx="2">
                  <c:v>20</c:v>
                </c:pt>
              </c:numCache>
            </c:numRef>
          </c:val>
          <c:smooth val="0"/>
        </c:ser>
        <c:dLbls>
          <c:showLegendKey val="0"/>
          <c:showVal val="0"/>
          <c:showCatName val="0"/>
          <c:showSerName val="0"/>
          <c:showPercent val="0"/>
          <c:showBubbleSize val="0"/>
        </c:dLbls>
        <c:marker val="1"/>
        <c:smooth val="0"/>
        <c:axId val="667530628"/>
        <c:axId val="113992432"/>
      </c:lineChart>
      <c:catAx>
        <c:axId val="667530628"/>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13992432"/>
        <c:crosses val="autoZero"/>
        <c:auto val="1"/>
        <c:lblAlgn val="ctr"/>
        <c:lblOffset val="100"/>
        <c:noMultiLvlLbl val="0"/>
      </c:catAx>
      <c:valAx>
        <c:axId val="11399243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_);[Red]\(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67530628"/>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wrap="square"/>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项目Bug等级累计分析</a:t>
            </a:r>
            <a:endParaRPr sz="1400" b="0" i="0" u="none" strike="noStrike" baseline="0">
              <a:solidFill>
                <a:srgbClr val="595959">
                  <a:alpha val="100000"/>
                </a:srgbClr>
              </a:solidFill>
              <a:latin typeface="SimSun" panose="02010600030101010101" pitchFamily="7" charset="-122"/>
              <a:ea typeface="SimSun" panose="02010600030101010101" pitchFamily="7" charset="-122"/>
              <a:cs typeface="SimSun" panose="02010600030101010101" pitchFamily="7" charset="-122"/>
            </a:endParaRPr>
          </a:p>
        </c:rich>
      </c:tx>
      <c:layout/>
      <c:overlay val="0"/>
      <c:spPr>
        <a:noFill/>
        <a:ln>
          <a:noFill/>
        </a:ln>
        <a:effectLst/>
      </c:spPr>
    </c:title>
    <c:autoTitleDeleted val="0"/>
    <c:plotArea>
      <c:layout/>
      <c:barChart>
        <c:barDir val="col"/>
        <c:grouping val="clustered"/>
        <c:varyColors val="0"/>
        <c:ser>
          <c:idx val="1"/>
          <c:order val="0"/>
          <c:tx>
            <c:strRef>
              <c:f>'软件质量（结项后更新完成）'!$D$32</c:f>
              <c:strCache>
                <c:ptCount val="1"/>
                <c:pt idx="0">
                  <c:v>一级_严重影响系统运行</c:v>
                </c:pt>
              </c:strCache>
            </c:strRef>
          </c:tx>
          <c:spPr>
            <a:solidFill>
              <a:schemeClr val="accent2"/>
            </a:solidFill>
            <a:ln>
              <a:noFill/>
            </a:ln>
            <a:effectLst/>
          </c:spPr>
          <c:invertIfNegative val="0"/>
          <c:dLbls>
            <c:delete val="1"/>
          </c:dLbls>
          <c:cat>
            <c:strRef>
              <c:f>'软件质量（结项后更新完成）'!$B$33:$B$40</c:f>
              <c:strCache>
                <c:ptCount val="8"/>
                <c:pt idx="0">
                  <c:v>系统管理</c:v>
                </c:pt>
                <c:pt idx="1">
                  <c:v>系统配置</c:v>
                </c:pt>
                <c:pt idx="2">
                  <c:v>消息中心</c:v>
                </c:pt>
                <c:pt idx="3">
                  <c:v>产品中心</c:v>
                </c:pt>
                <c:pt idx="4">
                  <c:v>业务管理</c:v>
                </c:pt>
                <c:pt idx="5">
                  <c:v>统计查询</c:v>
                </c:pt>
                <c:pt idx="6">
                  <c:v>统计报表</c:v>
                </c:pt>
                <c:pt idx="7">
                  <c:v>坐席中心</c:v>
                </c:pt>
              </c:strCache>
            </c:strRef>
          </c:cat>
          <c:val>
            <c:numRef>
              <c:f>'软件质量（结项后更新完成）'!$D$33:$D$40</c:f>
              <c:numCache>
                <c:formatCode>0_);[Red]\(0\)</c:formatCode>
                <c:ptCount val="8"/>
                <c:pt idx="0">
                  <c:v>0</c:v>
                </c:pt>
                <c:pt idx="1">
                  <c:v>0</c:v>
                </c:pt>
                <c:pt idx="2">
                  <c:v>0</c:v>
                </c:pt>
                <c:pt idx="3">
                  <c:v>0</c:v>
                </c:pt>
                <c:pt idx="4">
                  <c:v>0</c:v>
                </c:pt>
                <c:pt idx="5">
                  <c:v>0</c:v>
                </c:pt>
                <c:pt idx="6">
                  <c:v>0</c:v>
                </c:pt>
                <c:pt idx="7">
                  <c:v>0</c:v>
                </c:pt>
              </c:numCache>
            </c:numRef>
          </c:val>
        </c:ser>
        <c:ser>
          <c:idx val="2"/>
          <c:order val="1"/>
          <c:tx>
            <c:strRef>
              <c:f>'软件质量（结项后更新完成）'!$E$32</c:f>
              <c:strCache>
                <c:ptCount val="1"/>
                <c:pt idx="0">
                  <c:v>二级_影响系统运行</c:v>
                </c:pt>
              </c:strCache>
            </c:strRef>
          </c:tx>
          <c:spPr>
            <a:solidFill>
              <a:schemeClr val="accent3"/>
            </a:solidFill>
            <a:ln>
              <a:noFill/>
            </a:ln>
            <a:effectLst/>
          </c:spPr>
          <c:invertIfNegative val="0"/>
          <c:dLbls>
            <c:delete val="1"/>
          </c:dLbls>
          <c:cat>
            <c:strRef>
              <c:f>'软件质量（结项后更新完成）'!$B$33:$B$40</c:f>
              <c:strCache>
                <c:ptCount val="8"/>
                <c:pt idx="0">
                  <c:v>系统管理</c:v>
                </c:pt>
                <c:pt idx="1">
                  <c:v>系统配置</c:v>
                </c:pt>
                <c:pt idx="2">
                  <c:v>消息中心</c:v>
                </c:pt>
                <c:pt idx="3">
                  <c:v>产品中心</c:v>
                </c:pt>
                <c:pt idx="4">
                  <c:v>业务管理</c:v>
                </c:pt>
                <c:pt idx="5">
                  <c:v>统计查询</c:v>
                </c:pt>
                <c:pt idx="6">
                  <c:v>统计报表</c:v>
                </c:pt>
                <c:pt idx="7">
                  <c:v>坐席中心</c:v>
                </c:pt>
              </c:strCache>
            </c:strRef>
          </c:cat>
          <c:val>
            <c:numRef>
              <c:f>'软件质量（结项后更新完成）'!$E$33:$E$40</c:f>
              <c:numCache>
                <c:formatCode>0_);[Red]\(0\)</c:formatCode>
                <c:ptCount val="8"/>
                <c:pt idx="0">
                  <c:v>0</c:v>
                </c:pt>
                <c:pt idx="1">
                  <c:v>0</c:v>
                </c:pt>
                <c:pt idx="2">
                  <c:v>0</c:v>
                </c:pt>
                <c:pt idx="3">
                  <c:v>0</c:v>
                </c:pt>
                <c:pt idx="4">
                  <c:v>1</c:v>
                </c:pt>
                <c:pt idx="5">
                  <c:v>0</c:v>
                </c:pt>
                <c:pt idx="6">
                  <c:v>0</c:v>
                </c:pt>
                <c:pt idx="7">
                  <c:v>2</c:v>
                </c:pt>
              </c:numCache>
            </c:numRef>
          </c:val>
        </c:ser>
        <c:ser>
          <c:idx val="3"/>
          <c:order val="2"/>
          <c:tx>
            <c:strRef>
              <c:f>'软件质量（结项后更新完成）'!$F$32</c:f>
              <c:strCache>
                <c:ptCount val="1"/>
                <c:pt idx="0">
                  <c:v>三级_不影响系统运行但必须修改</c:v>
                </c:pt>
              </c:strCache>
            </c:strRef>
          </c:tx>
          <c:spPr>
            <a:solidFill>
              <a:schemeClr val="accent4"/>
            </a:solidFill>
            <a:ln>
              <a:noFill/>
            </a:ln>
            <a:effectLst/>
          </c:spPr>
          <c:invertIfNegative val="0"/>
          <c:dLbls>
            <c:delete val="1"/>
          </c:dLbls>
          <c:cat>
            <c:strRef>
              <c:f>'软件质量（结项后更新完成）'!$B$33:$B$40</c:f>
              <c:strCache>
                <c:ptCount val="8"/>
                <c:pt idx="0">
                  <c:v>系统管理</c:v>
                </c:pt>
                <c:pt idx="1">
                  <c:v>系统配置</c:v>
                </c:pt>
                <c:pt idx="2">
                  <c:v>消息中心</c:v>
                </c:pt>
                <c:pt idx="3">
                  <c:v>产品中心</c:v>
                </c:pt>
                <c:pt idx="4">
                  <c:v>业务管理</c:v>
                </c:pt>
                <c:pt idx="5">
                  <c:v>统计查询</c:v>
                </c:pt>
                <c:pt idx="6">
                  <c:v>统计报表</c:v>
                </c:pt>
                <c:pt idx="7">
                  <c:v>坐席中心</c:v>
                </c:pt>
              </c:strCache>
            </c:strRef>
          </c:cat>
          <c:val>
            <c:numRef>
              <c:f>'软件质量（结项后更新完成）'!$F$33:$F$40</c:f>
              <c:numCache>
                <c:formatCode>0_);[Red]\(0\)</c:formatCode>
                <c:ptCount val="8"/>
                <c:pt idx="0">
                  <c:v>13</c:v>
                </c:pt>
                <c:pt idx="1">
                  <c:v>19</c:v>
                </c:pt>
                <c:pt idx="2">
                  <c:v>3</c:v>
                </c:pt>
                <c:pt idx="3">
                  <c:v>9</c:v>
                </c:pt>
                <c:pt idx="4">
                  <c:v>53</c:v>
                </c:pt>
                <c:pt idx="5">
                  <c:v>23</c:v>
                </c:pt>
                <c:pt idx="6">
                  <c:v>3</c:v>
                </c:pt>
                <c:pt idx="7">
                  <c:v>64</c:v>
                </c:pt>
              </c:numCache>
            </c:numRef>
          </c:val>
        </c:ser>
        <c:ser>
          <c:idx val="4"/>
          <c:order val="3"/>
          <c:tx>
            <c:strRef>
              <c:f>'软件质量（结项后更新完成）'!$G$32</c:f>
              <c:strCache>
                <c:ptCount val="1"/>
                <c:pt idx="0">
                  <c:v>四级_建议</c:v>
                </c:pt>
              </c:strCache>
            </c:strRef>
          </c:tx>
          <c:spPr>
            <a:solidFill>
              <a:schemeClr val="accent5"/>
            </a:solidFill>
            <a:ln>
              <a:noFill/>
            </a:ln>
            <a:effectLst/>
          </c:spPr>
          <c:invertIfNegative val="0"/>
          <c:dLbls>
            <c:delete val="1"/>
          </c:dLbls>
          <c:cat>
            <c:strRef>
              <c:f>'软件质量（结项后更新完成）'!$B$33:$B$40</c:f>
              <c:strCache>
                <c:ptCount val="8"/>
                <c:pt idx="0">
                  <c:v>系统管理</c:v>
                </c:pt>
                <c:pt idx="1">
                  <c:v>系统配置</c:v>
                </c:pt>
                <c:pt idx="2">
                  <c:v>消息中心</c:v>
                </c:pt>
                <c:pt idx="3">
                  <c:v>产品中心</c:v>
                </c:pt>
                <c:pt idx="4">
                  <c:v>业务管理</c:v>
                </c:pt>
                <c:pt idx="5">
                  <c:v>统计查询</c:v>
                </c:pt>
                <c:pt idx="6">
                  <c:v>统计报表</c:v>
                </c:pt>
                <c:pt idx="7">
                  <c:v>坐席中心</c:v>
                </c:pt>
              </c:strCache>
            </c:strRef>
          </c:cat>
          <c:val>
            <c:numRef>
              <c:f>'软件质量（结项后更新完成）'!$G$33:$G$40</c:f>
              <c:numCache>
                <c:formatCode>0_);[Red]\(0\)</c:formatCode>
                <c:ptCount val="8"/>
                <c:pt idx="0">
                  <c:v>0</c:v>
                </c:pt>
                <c:pt idx="1">
                  <c:v>3</c:v>
                </c:pt>
                <c:pt idx="2">
                  <c:v>1</c:v>
                </c:pt>
                <c:pt idx="3">
                  <c:v>0</c:v>
                </c:pt>
                <c:pt idx="4">
                  <c:v>8</c:v>
                </c:pt>
                <c:pt idx="5">
                  <c:v>1</c:v>
                </c:pt>
                <c:pt idx="6">
                  <c:v>0</c:v>
                </c:pt>
                <c:pt idx="7">
                  <c:v>1</c:v>
                </c:pt>
              </c:numCache>
            </c:numRef>
          </c:val>
        </c:ser>
        <c:dLbls>
          <c:showLegendKey val="0"/>
          <c:showVal val="0"/>
          <c:showCatName val="0"/>
          <c:showSerName val="0"/>
          <c:showPercent val="0"/>
          <c:showBubbleSize val="0"/>
        </c:dLbls>
        <c:gapWidth val="150"/>
        <c:overlap val="0"/>
        <c:axId val="465957056"/>
        <c:axId val="549990006"/>
      </c:barChart>
      <c:catAx>
        <c:axId val="465957056"/>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9990006"/>
        <c:crosses val="autoZero"/>
        <c:auto val="0"/>
        <c:lblAlgn val="ctr"/>
        <c:lblOffset val="100"/>
        <c:noMultiLvlLbl val="0"/>
      </c:catAx>
      <c:valAx>
        <c:axId val="54999000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_);[Red]\(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595705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wrap="square"/>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216535</xdr:colOff>
      <xdr:row>14</xdr:row>
      <xdr:rowOff>0</xdr:rowOff>
    </xdr:from>
    <xdr:to>
      <xdr:col>5</xdr:col>
      <xdr:colOff>1889760</xdr:colOff>
      <xdr:row>21</xdr:row>
      <xdr:rowOff>98425</xdr:rowOff>
    </xdr:to>
    <xdr:graphicFrame>
      <xdr:nvGraphicFramePr>
        <xdr:cNvPr id="2" name="图表 1"/>
        <xdr:cNvGraphicFramePr/>
      </xdr:nvGraphicFramePr>
      <xdr:xfrm>
        <a:off x="382270" y="3038475"/>
        <a:ext cx="5047615" cy="1565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216535</xdr:colOff>
      <xdr:row>74</xdr:row>
      <xdr:rowOff>56515</xdr:rowOff>
    </xdr:from>
    <xdr:to>
      <xdr:col>6</xdr:col>
      <xdr:colOff>800100</xdr:colOff>
      <xdr:row>86</xdr:row>
      <xdr:rowOff>45720</xdr:rowOff>
    </xdr:to>
    <xdr:graphicFrame>
      <xdr:nvGraphicFramePr>
        <xdr:cNvPr id="3" name="图表 2"/>
        <xdr:cNvGraphicFramePr/>
      </xdr:nvGraphicFramePr>
      <xdr:xfrm>
        <a:off x="382270" y="15239365"/>
        <a:ext cx="5911215" cy="2503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216535</xdr:colOff>
      <xdr:row>54</xdr:row>
      <xdr:rowOff>35560</xdr:rowOff>
    </xdr:from>
    <xdr:to>
      <xdr:col>5</xdr:col>
      <xdr:colOff>1821180</xdr:colOff>
      <xdr:row>65</xdr:row>
      <xdr:rowOff>133350</xdr:rowOff>
    </xdr:to>
    <xdr:graphicFrame>
      <xdr:nvGraphicFramePr>
        <xdr:cNvPr id="4" name="图表 3"/>
        <xdr:cNvGraphicFramePr/>
      </xdr:nvGraphicFramePr>
      <xdr:xfrm>
        <a:off x="382270" y="11141710"/>
        <a:ext cx="4979035" cy="240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216535</xdr:colOff>
      <xdr:row>29</xdr:row>
      <xdr:rowOff>130175</xdr:rowOff>
    </xdr:from>
    <xdr:to>
      <xdr:col>5</xdr:col>
      <xdr:colOff>1887220</xdr:colOff>
      <xdr:row>42</xdr:row>
      <xdr:rowOff>205740</xdr:rowOff>
    </xdr:to>
    <xdr:graphicFrame>
      <xdr:nvGraphicFramePr>
        <xdr:cNvPr id="5" name="图表 4"/>
        <xdr:cNvGraphicFramePr/>
      </xdr:nvGraphicFramePr>
      <xdr:xfrm>
        <a:off x="382270" y="6169025"/>
        <a:ext cx="5045075" cy="27997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216535</xdr:colOff>
      <xdr:row>96</xdr:row>
      <xdr:rowOff>41275</xdr:rowOff>
    </xdr:from>
    <xdr:to>
      <xdr:col>6</xdr:col>
      <xdr:colOff>334645</xdr:colOff>
      <xdr:row>109</xdr:row>
      <xdr:rowOff>60325</xdr:rowOff>
    </xdr:to>
    <xdr:graphicFrame>
      <xdr:nvGraphicFramePr>
        <xdr:cNvPr id="6" name="图表 5"/>
        <xdr:cNvGraphicFramePr/>
      </xdr:nvGraphicFramePr>
      <xdr:xfrm>
        <a:off x="382270" y="19748500"/>
        <a:ext cx="544576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216535</xdr:colOff>
      <xdr:row>126</xdr:row>
      <xdr:rowOff>139700</xdr:rowOff>
    </xdr:from>
    <xdr:to>
      <xdr:col>6</xdr:col>
      <xdr:colOff>334645</xdr:colOff>
      <xdr:row>139</xdr:row>
      <xdr:rowOff>158750</xdr:rowOff>
    </xdr:to>
    <xdr:graphicFrame>
      <xdr:nvGraphicFramePr>
        <xdr:cNvPr id="7" name="图表 6"/>
        <xdr:cNvGraphicFramePr/>
      </xdr:nvGraphicFramePr>
      <xdr:xfrm>
        <a:off x="382270" y="25990550"/>
        <a:ext cx="544576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216535</xdr:colOff>
      <xdr:row>148</xdr:row>
      <xdr:rowOff>165100</xdr:rowOff>
    </xdr:from>
    <xdr:to>
      <xdr:col>6</xdr:col>
      <xdr:colOff>334645</xdr:colOff>
      <xdr:row>161</xdr:row>
      <xdr:rowOff>184150</xdr:rowOff>
    </xdr:to>
    <xdr:graphicFrame>
      <xdr:nvGraphicFramePr>
        <xdr:cNvPr id="8" name="图表 7"/>
        <xdr:cNvGraphicFramePr/>
      </xdr:nvGraphicFramePr>
      <xdr:xfrm>
        <a:off x="382270" y="30511750"/>
        <a:ext cx="544576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79375</xdr:colOff>
      <xdr:row>10</xdr:row>
      <xdr:rowOff>40640</xdr:rowOff>
    </xdr:from>
    <xdr:to>
      <xdr:col>5</xdr:col>
      <xdr:colOff>507365</xdr:colOff>
      <xdr:row>23</xdr:row>
      <xdr:rowOff>60325</xdr:rowOff>
    </xdr:to>
    <xdr:graphicFrame>
      <xdr:nvGraphicFramePr>
        <xdr:cNvPr id="3" name="图表 10"/>
        <xdr:cNvGraphicFramePr/>
      </xdr:nvGraphicFramePr>
      <xdr:xfrm>
        <a:off x="574675" y="2326640"/>
        <a:ext cx="4133850" cy="27438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42</xdr:row>
      <xdr:rowOff>200025</xdr:rowOff>
    </xdr:from>
    <xdr:to>
      <xdr:col>8</xdr:col>
      <xdr:colOff>123825</xdr:colOff>
      <xdr:row>55</xdr:row>
      <xdr:rowOff>172085</xdr:rowOff>
    </xdr:to>
    <xdr:graphicFrame>
      <xdr:nvGraphicFramePr>
        <xdr:cNvPr id="4" name="图表 11"/>
        <xdr:cNvGraphicFramePr/>
      </xdr:nvGraphicFramePr>
      <xdr:xfrm>
        <a:off x="495300" y="10264775"/>
        <a:ext cx="6021705" cy="24104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showGridLines="0" workbookViewId="0">
      <selection activeCell="IY28" sqref="IY28"/>
    </sheetView>
  </sheetViews>
  <sheetFormatPr defaultColWidth="0" defaultRowHeight="16.5" zeroHeight="1" outlineLevelCol="6"/>
  <cols>
    <col min="1" max="1" width="6.09166666666667" style="212" customWidth="1"/>
    <col min="2" max="7" width="13.725" style="213" customWidth="1"/>
    <col min="8" max="8" width="6.09166666666667" style="213" customWidth="1"/>
    <col min="9" max="9" width="0" style="213" hidden="1" customWidth="1"/>
    <col min="10" max="256" width="11.55" style="213" hidden="1"/>
    <col min="257" max="257" width="6.09166666666667" style="213" customWidth="1"/>
    <col min="258" max="263" width="13.725" style="213" customWidth="1"/>
    <col min="264" max="264" width="6.09166666666667" style="213" customWidth="1"/>
    <col min="265" max="265" width="11.55" style="213" hidden="1" customWidth="1"/>
    <col min="266" max="512" width="11.55" style="213" hidden="1"/>
    <col min="513" max="513" width="6.09166666666667" style="213" customWidth="1"/>
    <col min="514" max="519" width="13.725" style="213" customWidth="1"/>
    <col min="520" max="520" width="6.09166666666667" style="213" customWidth="1"/>
    <col min="521" max="521" width="11.55" style="213" hidden="1" customWidth="1"/>
    <col min="522" max="768" width="11.55" style="213" hidden="1"/>
    <col min="769" max="769" width="6.09166666666667" style="213" customWidth="1"/>
    <col min="770" max="775" width="13.725" style="213" customWidth="1"/>
    <col min="776" max="776" width="6.09166666666667" style="213" customWidth="1"/>
    <col min="777" max="777" width="11.55" style="213" hidden="1" customWidth="1"/>
    <col min="778" max="1024" width="11.55" style="213" hidden="1"/>
    <col min="1025" max="1025" width="6.09166666666667" style="213" customWidth="1"/>
    <col min="1026" max="1031" width="13.725" style="213" customWidth="1"/>
    <col min="1032" max="1032" width="6.09166666666667" style="213" customWidth="1"/>
    <col min="1033" max="1033" width="11.55" style="213" hidden="1" customWidth="1"/>
    <col min="1034" max="1280" width="11.55" style="213" hidden="1"/>
    <col min="1281" max="1281" width="6.09166666666667" style="213" customWidth="1"/>
    <col min="1282" max="1287" width="13.725" style="213" customWidth="1"/>
    <col min="1288" max="1288" width="6.09166666666667" style="213" customWidth="1"/>
    <col min="1289" max="1289" width="11.55" style="213" hidden="1" customWidth="1"/>
    <col min="1290" max="1536" width="11.55" style="213" hidden="1"/>
    <col min="1537" max="1537" width="6.09166666666667" style="213" customWidth="1"/>
    <col min="1538" max="1543" width="13.725" style="213" customWidth="1"/>
    <col min="1544" max="1544" width="6.09166666666667" style="213" customWidth="1"/>
    <col min="1545" max="1545" width="11.55" style="213" hidden="1" customWidth="1"/>
    <col min="1546" max="1792" width="11.55" style="213" hidden="1"/>
    <col min="1793" max="1793" width="6.09166666666667" style="213" customWidth="1"/>
    <col min="1794" max="1799" width="13.725" style="213" customWidth="1"/>
    <col min="1800" max="1800" width="6.09166666666667" style="213" customWidth="1"/>
    <col min="1801" max="1801" width="11.55" style="213" hidden="1" customWidth="1"/>
    <col min="1802" max="2048" width="11.55" style="213" hidden="1"/>
    <col min="2049" max="2049" width="6.09166666666667" style="213" customWidth="1"/>
    <col min="2050" max="2055" width="13.725" style="213" customWidth="1"/>
    <col min="2056" max="2056" width="6.09166666666667" style="213" customWidth="1"/>
    <col min="2057" max="2057" width="11.55" style="213" hidden="1" customWidth="1"/>
    <col min="2058" max="2304" width="11.55" style="213" hidden="1"/>
    <col min="2305" max="2305" width="6.09166666666667" style="213" customWidth="1"/>
    <col min="2306" max="2311" width="13.725" style="213" customWidth="1"/>
    <col min="2312" max="2312" width="6.09166666666667" style="213" customWidth="1"/>
    <col min="2313" max="2313" width="11.55" style="213" hidden="1" customWidth="1"/>
    <col min="2314" max="2560" width="11.55" style="213" hidden="1"/>
    <col min="2561" max="2561" width="6.09166666666667" style="213" customWidth="1"/>
    <col min="2562" max="2567" width="13.725" style="213" customWidth="1"/>
    <col min="2568" max="2568" width="6.09166666666667" style="213" customWidth="1"/>
    <col min="2569" max="2569" width="11.55" style="213" hidden="1" customWidth="1"/>
    <col min="2570" max="2816" width="11.55" style="213" hidden="1"/>
    <col min="2817" max="2817" width="6.09166666666667" style="213" customWidth="1"/>
    <col min="2818" max="2823" width="13.725" style="213" customWidth="1"/>
    <col min="2824" max="2824" width="6.09166666666667" style="213" customWidth="1"/>
    <col min="2825" max="2825" width="11.55" style="213" hidden="1" customWidth="1"/>
    <col min="2826" max="3072" width="11.55" style="213" hidden="1"/>
    <col min="3073" max="3073" width="6.09166666666667" style="213" customWidth="1"/>
    <col min="3074" max="3079" width="13.725" style="213" customWidth="1"/>
    <col min="3080" max="3080" width="6.09166666666667" style="213" customWidth="1"/>
    <col min="3081" max="3081" width="11.55" style="213" hidden="1" customWidth="1"/>
    <col min="3082" max="3328" width="11.55" style="213" hidden="1"/>
    <col min="3329" max="3329" width="6.09166666666667" style="213" customWidth="1"/>
    <col min="3330" max="3335" width="13.725" style="213" customWidth="1"/>
    <col min="3336" max="3336" width="6.09166666666667" style="213" customWidth="1"/>
    <col min="3337" max="3337" width="11.55" style="213" hidden="1" customWidth="1"/>
    <col min="3338" max="3584" width="11.55" style="213" hidden="1"/>
    <col min="3585" max="3585" width="6.09166666666667" style="213" customWidth="1"/>
    <col min="3586" max="3591" width="13.725" style="213" customWidth="1"/>
    <col min="3592" max="3592" width="6.09166666666667" style="213" customWidth="1"/>
    <col min="3593" max="3593" width="11.55" style="213" hidden="1" customWidth="1"/>
    <col min="3594" max="3840" width="11.55" style="213" hidden="1"/>
    <col min="3841" max="3841" width="6.09166666666667" style="213" customWidth="1"/>
    <col min="3842" max="3847" width="13.725" style="213" customWidth="1"/>
    <col min="3848" max="3848" width="6.09166666666667" style="213" customWidth="1"/>
    <col min="3849" max="3849" width="11.55" style="213" hidden="1" customWidth="1"/>
    <col min="3850" max="4096" width="11.55" style="213" hidden="1"/>
    <col min="4097" max="4097" width="6.09166666666667" style="213" customWidth="1"/>
    <col min="4098" max="4103" width="13.725" style="213" customWidth="1"/>
    <col min="4104" max="4104" width="6.09166666666667" style="213" customWidth="1"/>
    <col min="4105" max="4105" width="11.55" style="213" hidden="1" customWidth="1"/>
    <col min="4106" max="4352" width="11.55" style="213" hidden="1"/>
    <col min="4353" max="4353" width="6.09166666666667" style="213" customWidth="1"/>
    <col min="4354" max="4359" width="13.725" style="213" customWidth="1"/>
    <col min="4360" max="4360" width="6.09166666666667" style="213" customWidth="1"/>
    <col min="4361" max="4361" width="11.55" style="213" hidden="1" customWidth="1"/>
    <col min="4362" max="4608" width="11.55" style="213" hidden="1"/>
    <col min="4609" max="4609" width="6.09166666666667" style="213" customWidth="1"/>
    <col min="4610" max="4615" width="13.725" style="213" customWidth="1"/>
    <col min="4616" max="4616" width="6.09166666666667" style="213" customWidth="1"/>
    <col min="4617" max="4617" width="11.55" style="213" hidden="1" customWidth="1"/>
    <col min="4618" max="4864" width="11.55" style="213" hidden="1"/>
    <col min="4865" max="4865" width="6.09166666666667" style="213" customWidth="1"/>
    <col min="4866" max="4871" width="13.725" style="213" customWidth="1"/>
    <col min="4872" max="4872" width="6.09166666666667" style="213" customWidth="1"/>
    <col min="4873" max="4873" width="11.55" style="213" hidden="1" customWidth="1"/>
    <col min="4874" max="5120" width="11.55" style="213" hidden="1"/>
    <col min="5121" max="5121" width="6.09166666666667" style="213" customWidth="1"/>
    <col min="5122" max="5127" width="13.725" style="213" customWidth="1"/>
    <col min="5128" max="5128" width="6.09166666666667" style="213" customWidth="1"/>
    <col min="5129" max="5129" width="11.55" style="213" hidden="1" customWidth="1"/>
    <col min="5130" max="5376" width="11.55" style="213" hidden="1"/>
    <col min="5377" max="5377" width="6.09166666666667" style="213" customWidth="1"/>
    <col min="5378" max="5383" width="13.725" style="213" customWidth="1"/>
    <col min="5384" max="5384" width="6.09166666666667" style="213" customWidth="1"/>
    <col min="5385" max="5385" width="11.55" style="213" hidden="1" customWidth="1"/>
    <col min="5386" max="5632" width="11.55" style="213" hidden="1"/>
    <col min="5633" max="5633" width="6.09166666666667" style="213" customWidth="1"/>
    <col min="5634" max="5639" width="13.725" style="213" customWidth="1"/>
    <col min="5640" max="5640" width="6.09166666666667" style="213" customWidth="1"/>
    <col min="5641" max="5641" width="11.55" style="213" hidden="1" customWidth="1"/>
    <col min="5642" max="5888" width="11.55" style="213" hidden="1"/>
    <col min="5889" max="5889" width="6.09166666666667" style="213" customWidth="1"/>
    <col min="5890" max="5895" width="13.725" style="213" customWidth="1"/>
    <col min="5896" max="5896" width="6.09166666666667" style="213" customWidth="1"/>
    <col min="5897" max="5897" width="11.55" style="213" hidden="1" customWidth="1"/>
    <col min="5898" max="6144" width="11.55" style="213" hidden="1"/>
    <col min="6145" max="6145" width="6.09166666666667" style="213" customWidth="1"/>
    <col min="6146" max="6151" width="13.725" style="213" customWidth="1"/>
    <col min="6152" max="6152" width="6.09166666666667" style="213" customWidth="1"/>
    <col min="6153" max="6153" width="11.55" style="213" hidden="1" customWidth="1"/>
    <col min="6154" max="6400" width="11.55" style="213" hidden="1"/>
    <col min="6401" max="6401" width="6.09166666666667" style="213" customWidth="1"/>
    <col min="6402" max="6407" width="13.725" style="213" customWidth="1"/>
    <col min="6408" max="6408" width="6.09166666666667" style="213" customWidth="1"/>
    <col min="6409" max="6409" width="11.55" style="213" hidden="1" customWidth="1"/>
    <col min="6410" max="6656" width="11.55" style="213" hidden="1"/>
    <col min="6657" max="6657" width="6.09166666666667" style="213" customWidth="1"/>
    <col min="6658" max="6663" width="13.725" style="213" customWidth="1"/>
    <col min="6664" max="6664" width="6.09166666666667" style="213" customWidth="1"/>
    <col min="6665" max="6665" width="11.55" style="213" hidden="1" customWidth="1"/>
    <col min="6666" max="6912" width="11.55" style="213" hidden="1"/>
    <col min="6913" max="6913" width="6.09166666666667" style="213" customWidth="1"/>
    <col min="6914" max="6919" width="13.725" style="213" customWidth="1"/>
    <col min="6920" max="6920" width="6.09166666666667" style="213" customWidth="1"/>
    <col min="6921" max="6921" width="11.55" style="213" hidden="1" customWidth="1"/>
    <col min="6922" max="7168" width="11.55" style="213" hidden="1"/>
    <col min="7169" max="7169" width="6.09166666666667" style="213" customWidth="1"/>
    <col min="7170" max="7175" width="13.725" style="213" customWidth="1"/>
    <col min="7176" max="7176" width="6.09166666666667" style="213" customWidth="1"/>
    <col min="7177" max="7177" width="11.55" style="213" hidden="1" customWidth="1"/>
    <col min="7178" max="7424" width="11.55" style="213" hidden="1"/>
    <col min="7425" max="7425" width="6.09166666666667" style="213" customWidth="1"/>
    <col min="7426" max="7431" width="13.725" style="213" customWidth="1"/>
    <col min="7432" max="7432" width="6.09166666666667" style="213" customWidth="1"/>
    <col min="7433" max="7433" width="11.55" style="213" hidden="1" customWidth="1"/>
    <col min="7434" max="7680" width="11.55" style="213" hidden="1"/>
    <col min="7681" max="7681" width="6.09166666666667" style="213" customWidth="1"/>
    <col min="7682" max="7687" width="13.725" style="213" customWidth="1"/>
    <col min="7688" max="7688" width="6.09166666666667" style="213" customWidth="1"/>
    <col min="7689" max="7689" width="11.55" style="213" hidden="1" customWidth="1"/>
    <col min="7690" max="7936" width="11.55" style="213" hidden="1"/>
    <col min="7937" max="7937" width="6.09166666666667" style="213" customWidth="1"/>
    <col min="7938" max="7943" width="13.725" style="213" customWidth="1"/>
    <col min="7944" max="7944" width="6.09166666666667" style="213" customWidth="1"/>
    <col min="7945" max="7945" width="11.55" style="213" hidden="1" customWidth="1"/>
    <col min="7946" max="8192" width="11.55" style="213" hidden="1"/>
    <col min="8193" max="8193" width="6.09166666666667" style="213" customWidth="1"/>
    <col min="8194" max="8199" width="13.725" style="213" customWidth="1"/>
    <col min="8200" max="8200" width="6.09166666666667" style="213" customWidth="1"/>
    <col min="8201" max="8201" width="11.55" style="213" hidden="1" customWidth="1"/>
    <col min="8202" max="8448" width="11.55" style="213" hidden="1"/>
    <col min="8449" max="8449" width="6.09166666666667" style="213" customWidth="1"/>
    <col min="8450" max="8455" width="13.725" style="213" customWidth="1"/>
    <col min="8456" max="8456" width="6.09166666666667" style="213" customWidth="1"/>
    <col min="8457" max="8457" width="11.55" style="213" hidden="1" customWidth="1"/>
    <col min="8458" max="8704" width="11.55" style="213" hidden="1"/>
    <col min="8705" max="8705" width="6.09166666666667" style="213" customWidth="1"/>
    <col min="8706" max="8711" width="13.725" style="213" customWidth="1"/>
    <col min="8712" max="8712" width="6.09166666666667" style="213" customWidth="1"/>
    <col min="8713" max="8713" width="11.55" style="213" hidden="1" customWidth="1"/>
    <col min="8714" max="8960" width="11.55" style="213" hidden="1"/>
    <col min="8961" max="8961" width="6.09166666666667" style="213" customWidth="1"/>
    <col min="8962" max="8967" width="13.725" style="213" customWidth="1"/>
    <col min="8968" max="8968" width="6.09166666666667" style="213" customWidth="1"/>
    <col min="8969" max="8969" width="11.55" style="213" hidden="1" customWidth="1"/>
    <col min="8970" max="9216" width="11.55" style="213" hidden="1"/>
    <col min="9217" max="9217" width="6.09166666666667" style="213" customWidth="1"/>
    <col min="9218" max="9223" width="13.725" style="213" customWidth="1"/>
    <col min="9224" max="9224" width="6.09166666666667" style="213" customWidth="1"/>
    <col min="9225" max="9225" width="11.55" style="213" hidden="1" customWidth="1"/>
    <col min="9226" max="9472" width="11.55" style="213" hidden="1"/>
    <col min="9473" max="9473" width="6.09166666666667" style="213" customWidth="1"/>
    <col min="9474" max="9479" width="13.725" style="213" customWidth="1"/>
    <col min="9480" max="9480" width="6.09166666666667" style="213" customWidth="1"/>
    <col min="9481" max="9481" width="11.55" style="213" hidden="1" customWidth="1"/>
    <col min="9482" max="9728" width="11.55" style="213" hidden="1"/>
    <col min="9729" max="9729" width="6.09166666666667" style="213" customWidth="1"/>
    <col min="9730" max="9735" width="13.725" style="213" customWidth="1"/>
    <col min="9736" max="9736" width="6.09166666666667" style="213" customWidth="1"/>
    <col min="9737" max="9737" width="11.55" style="213" hidden="1" customWidth="1"/>
    <col min="9738" max="9984" width="11.55" style="213" hidden="1"/>
    <col min="9985" max="9985" width="6.09166666666667" style="213" customWidth="1"/>
    <col min="9986" max="9991" width="13.725" style="213" customWidth="1"/>
    <col min="9992" max="9992" width="6.09166666666667" style="213" customWidth="1"/>
    <col min="9993" max="9993" width="11.55" style="213" hidden="1" customWidth="1"/>
    <col min="9994" max="10240" width="11.55" style="213" hidden="1"/>
    <col min="10241" max="10241" width="6.09166666666667" style="213" customWidth="1"/>
    <col min="10242" max="10247" width="13.725" style="213" customWidth="1"/>
    <col min="10248" max="10248" width="6.09166666666667" style="213" customWidth="1"/>
    <col min="10249" max="10249" width="11.55" style="213" hidden="1" customWidth="1"/>
    <col min="10250" max="10496" width="11.55" style="213" hidden="1"/>
    <col min="10497" max="10497" width="6.09166666666667" style="213" customWidth="1"/>
    <col min="10498" max="10503" width="13.725" style="213" customWidth="1"/>
    <col min="10504" max="10504" width="6.09166666666667" style="213" customWidth="1"/>
    <col min="10505" max="10505" width="11.55" style="213" hidden="1" customWidth="1"/>
    <col min="10506" max="10752" width="11.55" style="213" hidden="1"/>
    <col min="10753" max="10753" width="6.09166666666667" style="213" customWidth="1"/>
    <col min="10754" max="10759" width="13.725" style="213" customWidth="1"/>
    <col min="10760" max="10760" width="6.09166666666667" style="213" customWidth="1"/>
    <col min="10761" max="10761" width="11.55" style="213" hidden="1" customWidth="1"/>
    <col min="10762" max="11008" width="11.55" style="213" hidden="1"/>
    <col min="11009" max="11009" width="6.09166666666667" style="213" customWidth="1"/>
    <col min="11010" max="11015" width="13.725" style="213" customWidth="1"/>
    <col min="11016" max="11016" width="6.09166666666667" style="213" customWidth="1"/>
    <col min="11017" max="11017" width="11.55" style="213" hidden="1" customWidth="1"/>
    <col min="11018" max="11264" width="11.55" style="213" hidden="1"/>
    <col min="11265" max="11265" width="6.09166666666667" style="213" customWidth="1"/>
    <col min="11266" max="11271" width="13.725" style="213" customWidth="1"/>
    <col min="11272" max="11272" width="6.09166666666667" style="213" customWidth="1"/>
    <col min="11273" max="11273" width="11.55" style="213" hidden="1" customWidth="1"/>
    <col min="11274" max="11520" width="11.55" style="213" hidden="1"/>
    <col min="11521" max="11521" width="6.09166666666667" style="213" customWidth="1"/>
    <col min="11522" max="11527" width="13.725" style="213" customWidth="1"/>
    <col min="11528" max="11528" width="6.09166666666667" style="213" customWidth="1"/>
    <col min="11529" max="11529" width="11.55" style="213" hidden="1" customWidth="1"/>
    <col min="11530" max="11776" width="11.55" style="213" hidden="1"/>
    <col min="11777" max="11777" width="6.09166666666667" style="213" customWidth="1"/>
    <col min="11778" max="11783" width="13.725" style="213" customWidth="1"/>
    <col min="11784" max="11784" width="6.09166666666667" style="213" customWidth="1"/>
    <col min="11785" max="11785" width="11.55" style="213" hidden="1" customWidth="1"/>
    <col min="11786" max="12032" width="11.55" style="213" hidden="1"/>
    <col min="12033" max="12033" width="6.09166666666667" style="213" customWidth="1"/>
    <col min="12034" max="12039" width="13.725" style="213" customWidth="1"/>
    <col min="12040" max="12040" width="6.09166666666667" style="213" customWidth="1"/>
    <col min="12041" max="12041" width="11.55" style="213" hidden="1" customWidth="1"/>
    <col min="12042" max="12288" width="11.55" style="213" hidden="1"/>
    <col min="12289" max="12289" width="6.09166666666667" style="213" customWidth="1"/>
    <col min="12290" max="12295" width="13.725" style="213" customWidth="1"/>
    <col min="12296" max="12296" width="6.09166666666667" style="213" customWidth="1"/>
    <col min="12297" max="12297" width="11.55" style="213" hidden="1" customWidth="1"/>
    <col min="12298" max="12544" width="11.55" style="213" hidden="1"/>
    <col min="12545" max="12545" width="6.09166666666667" style="213" customWidth="1"/>
    <col min="12546" max="12551" width="13.725" style="213" customWidth="1"/>
    <col min="12552" max="12552" width="6.09166666666667" style="213" customWidth="1"/>
    <col min="12553" max="12553" width="11.55" style="213" hidden="1" customWidth="1"/>
    <col min="12554" max="12800" width="11.55" style="213" hidden="1"/>
    <col min="12801" max="12801" width="6.09166666666667" style="213" customWidth="1"/>
    <col min="12802" max="12807" width="13.725" style="213" customWidth="1"/>
    <col min="12808" max="12808" width="6.09166666666667" style="213" customWidth="1"/>
    <col min="12809" max="12809" width="11.55" style="213" hidden="1" customWidth="1"/>
    <col min="12810" max="13056" width="11.55" style="213" hidden="1"/>
    <col min="13057" max="13057" width="6.09166666666667" style="213" customWidth="1"/>
    <col min="13058" max="13063" width="13.725" style="213" customWidth="1"/>
    <col min="13064" max="13064" width="6.09166666666667" style="213" customWidth="1"/>
    <col min="13065" max="13065" width="11.55" style="213" hidden="1" customWidth="1"/>
    <col min="13066" max="13312" width="11.55" style="213" hidden="1"/>
    <col min="13313" max="13313" width="6.09166666666667" style="213" customWidth="1"/>
    <col min="13314" max="13319" width="13.725" style="213" customWidth="1"/>
    <col min="13320" max="13320" width="6.09166666666667" style="213" customWidth="1"/>
    <col min="13321" max="13321" width="11.55" style="213" hidden="1" customWidth="1"/>
    <col min="13322" max="13568" width="11.55" style="213" hidden="1"/>
    <col min="13569" max="13569" width="6.09166666666667" style="213" customWidth="1"/>
    <col min="13570" max="13575" width="13.725" style="213" customWidth="1"/>
    <col min="13576" max="13576" width="6.09166666666667" style="213" customWidth="1"/>
    <col min="13577" max="13577" width="11.55" style="213" hidden="1" customWidth="1"/>
    <col min="13578" max="13824" width="11.55" style="213" hidden="1"/>
    <col min="13825" max="13825" width="6.09166666666667" style="213" customWidth="1"/>
    <col min="13826" max="13831" width="13.725" style="213" customWidth="1"/>
    <col min="13832" max="13832" width="6.09166666666667" style="213" customWidth="1"/>
    <col min="13833" max="13833" width="11.55" style="213" hidden="1" customWidth="1"/>
    <col min="13834" max="14080" width="11.55" style="213" hidden="1"/>
    <col min="14081" max="14081" width="6.09166666666667" style="213" customWidth="1"/>
    <col min="14082" max="14087" width="13.725" style="213" customWidth="1"/>
    <col min="14088" max="14088" width="6.09166666666667" style="213" customWidth="1"/>
    <col min="14089" max="14089" width="11.55" style="213" hidden="1" customWidth="1"/>
    <col min="14090" max="14336" width="11.55" style="213" hidden="1"/>
    <col min="14337" max="14337" width="6.09166666666667" style="213" customWidth="1"/>
    <col min="14338" max="14343" width="13.725" style="213" customWidth="1"/>
    <col min="14344" max="14344" width="6.09166666666667" style="213" customWidth="1"/>
    <col min="14345" max="14345" width="11.55" style="213" hidden="1" customWidth="1"/>
    <col min="14346" max="14592" width="11.55" style="213" hidden="1"/>
    <col min="14593" max="14593" width="6.09166666666667" style="213" customWidth="1"/>
    <col min="14594" max="14599" width="13.725" style="213" customWidth="1"/>
    <col min="14600" max="14600" width="6.09166666666667" style="213" customWidth="1"/>
    <col min="14601" max="14601" width="11.55" style="213" hidden="1" customWidth="1"/>
    <col min="14602" max="14848" width="11.55" style="213" hidden="1"/>
    <col min="14849" max="14849" width="6.09166666666667" style="213" customWidth="1"/>
    <col min="14850" max="14855" width="13.725" style="213" customWidth="1"/>
    <col min="14856" max="14856" width="6.09166666666667" style="213" customWidth="1"/>
    <col min="14857" max="14857" width="11.55" style="213" hidden="1" customWidth="1"/>
    <col min="14858" max="15104" width="11.55" style="213" hidden="1"/>
    <col min="15105" max="15105" width="6.09166666666667" style="213" customWidth="1"/>
    <col min="15106" max="15111" width="13.725" style="213" customWidth="1"/>
    <col min="15112" max="15112" width="6.09166666666667" style="213" customWidth="1"/>
    <col min="15113" max="15113" width="11.55" style="213" hidden="1" customWidth="1"/>
    <col min="15114" max="15360" width="11.55" style="213" hidden="1"/>
    <col min="15361" max="15361" width="6.09166666666667" style="213" customWidth="1"/>
    <col min="15362" max="15367" width="13.725" style="213" customWidth="1"/>
    <col min="15368" max="15368" width="6.09166666666667" style="213" customWidth="1"/>
    <col min="15369" max="15369" width="11.55" style="213" hidden="1" customWidth="1"/>
    <col min="15370" max="15616" width="11.55" style="213" hidden="1"/>
    <col min="15617" max="15617" width="6.09166666666667" style="213" customWidth="1"/>
    <col min="15618" max="15623" width="13.725" style="213" customWidth="1"/>
    <col min="15624" max="15624" width="6.09166666666667" style="213" customWidth="1"/>
    <col min="15625" max="15625" width="11.55" style="213" hidden="1" customWidth="1"/>
    <col min="15626" max="15872" width="11.55" style="213" hidden="1"/>
    <col min="15873" max="15873" width="6.09166666666667" style="213" customWidth="1"/>
    <col min="15874" max="15879" width="13.725" style="213" customWidth="1"/>
    <col min="15880" max="15880" width="6.09166666666667" style="213" customWidth="1"/>
    <col min="15881" max="15881" width="11.55" style="213" hidden="1" customWidth="1"/>
    <col min="15882" max="16128" width="11.55" style="213" hidden="1"/>
    <col min="16129" max="16129" width="6.09166666666667" style="213" customWidth="1"/>
    <col min="16130" max="16135" width="13.725" style="213" customWidth="1"/>
    <col min="16136" max="16136" width="6.09166666666667" style="213" customWidth="1"/>
    <col min="16137" max="16137" width="11.55" style="213" hidden="1" customWidth="1"/>
    <col min="16138" max="16384" width="11.55" style="213" hidden="1"/>
  </cols>
  <sheetData>
    <row r="1" ht="17.25" spans="2:7">
      <c r="B1" s="212"/>
      <c r="C1" s="212"/>
      <c r="D1" s="212"/>
      <c r="E1" s="212"/>
      <c r="F1" s="212"/>
      <c r="G1" s="212"/>
    </row>
    <row r="2" ht="17.25" spans="2:7">
      <c r="B2" s="212"/>
      <c r="C2" s="212"/>
      <c r="D2" s="212"/>
      <c r="E2" s="212"/>
      <c r="F2" s="212"/>
      <c r="G2" s="212"/>
    </row>
    <row r="3" ht="17.25" spans="2:7">
      <c r="B3" s="212"/>
      <c r="C3" s="212"/>
      <c r="D3" s="212"/>
      <c r="E3" s="212"/>
      <c r="F3" s="212"/>
      <c r="G3" s="212"/>
    </row>
    <row r="4" ht="18" spans="2:7">
      <c r="B4" s="212"/>
      <c r="C4" s="212"/>
      <c r="D4" s="212"/>
      <c r="E4" s="212"/>
      <c r="F4" s="212"/>
      <c r="G4" s="212"/>
    </row>
    <row r="5" ht="18" spans="1:7">
      <c r="A5" s="214"/>
      <c r="B5" s="215" t="s">
        <v>0</v>
      </c>
      <c r="C5" s="216"/>
      <c r="D5" s="216"/>
      <c r="E5" s="216"/>
      <c r="F5" s="216"/>
      <c r="G5" s="217"/>
    </row>
    <row r="6" ht="13.5" spans="2:7">
      <c r="B6" s="218"/>
      <c r="C6" s="219"/>
      <c r="D6" s="219"/>
      <c r="E6" s="219"/>
      <c r="F6" s="219"/>
      <c r="G6" s="220"/>
    </row>
    <row r="7" ht="18" spans="1:7">
      <c r="A7" s="214"/>
      <c r="B7" s="221"/>
      <c r="C7" s="222"/>
      <c r="D7" s="222"/>
      <c r="E7" s="222"/>
      <c r="F7" s="222"/>
      <c r="G7" s="223"/>
    </row>
    <row r="8" ht="17.25" spans="2:7">
      <c r="B8" s="224"/>
      <c r="C8" s="224"/>
      <c r="D8" s="225"/>
      <c r="E8" s="225"/>
      <c r="F8" s="224"/>
      <c r="G8" s="226"/>
    </row>
    <row r="9" spans="2:7">
      <c r="B9" s="224"/>
      <c r="C9" s="224"/>
      <c r="D9" s="225"/>
      <c r="E9" s="225"/>
      <c r="F9" s="224"/>
      <c r="G9" s="226"/>
    </row>
    <row r="10" spans="2:7">
      <c r="B10" s="224"/>
      <c r="C10" s="224"/>
      <c r="D10" s="225"/>
      <c r="E10" s="225"/>
      <c r="F10" s="224"/>
      <c r="G10" s="226"/>
    </row>
    <row r="11" spans="2:7">
      <c r="B11" s="224"/>
      <c r="C11" s="224"/>
      <c r="D11" s="225"/>
      <c r="E11" s="225"/>
      <c r="F11" s="224"/>
      <c r="G11" s="226"/>
    </row>
    <row r="12" spans="2:7">
      <c r="B12" s="224"/>
      <c r="C12" s="224"/>
      <c r="D12" s="225"/>
      <c r="E12" s="225"/>
      <c r="F12" s="224"/>
      <c r="G12" s="226"/>
    </row>
    <row r="13" spans="2:7">
      <c r="B13" s="224"/>
      <c r="C13" s="224"/>
      <c r="D13" s="225"/>
      <c r="E13" s="225"/>
      <c r="F13" s="224"/>
      <c r="G13" s="226"/>
    </row>
    <row r="14" spans="2:7">
      <c r="B14" s="224"/>
      <c r="C14" s="224"/>
      <c r="D14" s="225"/>
      <c r="E14" s="225"/>
      <c r="F14" s="224"/>
      <c r="G14" s="226"/>
    </row>
    <row r="15" spans="2:7">
      <c r="B15" s="224"/>
      <c r="C15" s="224"/>
      <c r="D15" s="225"/>
      <c r="E15" s="225"/>
      <c r="F15" s="224"/>
      <c r="G15" s="226"/>
    </row>
    <row r="16" spans="2:7">
      <c r="B16" s="224"/>
      <c r="C16" s="224"/>
      <c r="D16" s="225"/>
      <c r="E16" s="225"/>
      <c r="F16" s="224"/>
      <c r="G16" s="226"/>
    </row>
    <row r="17" spans="2:7">
      <c r="B17" s="224"/>
      <c r="C17" s="224"/>
      <c r="D17" s="225"/>
      <c r="E17" s="225"/>
      <c r="F17" s="224"/>
      <c r="G17" s="226"/>
    </row>
    <row r="18" spans="2:7">
      <c r="B18" s="224"/>
      <c r="C18" s="224"/>
      <c r="D18" s="225"/>
      <c r="E18" s="225"/>
      <c r="F18" s="224"/>
      <c r="G18" s="226"/>
    </row>
    <row r="19" ht="21.75" spans="2:7">
      <c r="B19" s="227"/>
      <c r="C19" s="227"/>
      <c r="D19" s="227"/>
      <c r="E19" s="227"/>
      <c r="F19" s="227"/>
      <c r="G19" s="227"/>
    </row>
    <row r="20" ht="14.25" spans="2:7">
      <c r="B20" s="228" t="s">
        <v>1</v>
      </c>
      <c r="C20" s="229" t="s">
        <v>2</v>
      </c>
      <c r="D20" s="229" t="s">
        <v>3</v>
      </c>
      <c r="E20" s="230" t="s">
        <v>4</v>
      </c>
      <c r="F20" s="231"/>
      <c r="G20" s="232"/>
    </row>
    <row r="21" spans="2:7">
      <c r="B21" s="233" t="s">
        <v>5</v>
      </c>
      <c r="C21" s="234"/>
      <c r="D21" s="235"/>
      <c r="E21" s="236" t="s">
        <v>6</v>
      </c>
      <c r="F21" s="237"/>
      <c r="G21" s="238"/>
    </row>
    <row r="22" spans="2:7">
      <c r="B22" s="233"/>
      <c r="C22" s="239"/>
      <c r="D22" s="240"/>
      <c r="E22" s="236"/>
      <c r="F22" s="237"/>
      <c r="G22" s="238"/>
    </row>
    <row r="23" spans="2:7">
      <c r="B23" s="233"/>
      <c r="C23" s="239"/>
      <c r="D23" s="240"/>
      <c r="E23" s="236"/>
      <c r="F23" s="237"/>
      <c r="G23" s="238"/>
    </row>
    <row r="24" spans="2:7">
      <c r="B24" s="241"/>
      <c r="C24" s="242"/>
      <c r="D24" s="243"/>
      <c r="E24" s="244"/>
      <c r="F24" s="245"/>
      <c r="G24" s="246"/>
    </row>
    <row r="25" ht="17.25" spans="2:7">
      <c r="B25" s="247"/>
      <c r="C25" s="248"/>
      <c r="D25" s="249"/>
      <c r="E25" s="250"/>
      <c r="F25" s="251"/>
      <c r="G25" s="252"/>
    </row>
    <row r="26" spans="2:7">
      <c r="B26" s="253"/>
      <c r="C26" s="253"/>
      <c r="D26" s="253"/>
      <c r="E26" s="253"/>
      <c r="F26" s="253"/>
      <c r="G26" s="253"/>
    </row>
    <row r="27" ht="17.25" spans="2:7">
      <c r="B27" s="212"/>
      <c r="C27" s="212"/>
      <c r="D27" s="212"/>
      <c r="E27" s="212"/>
      <c r="F27" s="212"/>
      <c r="G27" s="212"/>
    </row>
    <row r="28" ht="17.25" spans="2:7">
      <c r="B28" s="212"/>
      <c r="C28" s="212"/>
      <c r="D28" s="212"/>
      <c r="E28" s="212"/>
      <c r="F28" s="212"/>
      <c r="G28" s="212"/>
    </row>
    <row r="29" ht="13.5"/>
    <row r="30" ht="13.5"/>
    <row r="31" ht="13.5"/>
    <row r="32" ht="13.5"/>
    <row r="33" ht="13.5"/>
    <row r="34" ht="13.5"/>
    <row r="35" ht="13.5"/>
    <row r="36" ht="13.5"/>
    <row r="37" ht="13.5"/>
    <row r="38" ht="13.5"/>
    <row r="39" ht="13.5"/>
    <row r="40" ht="13.5"/>
    <row r="41" ht="13.5"/>
    <row r="42" ht="13.5"/>
    <row r="43" ht="13.5"/>
    <row r="44" ht="13.5"/>
    <row r="45" ht="13.5"/>
    <row r="46" ht="13.5"/>
    <row r="47" ht="13.5"/>
    <row r="48" ht="13.5"/>
    <row r="49" ht="13.5"/>
    <row r="50" ht="13.5"/>
    <row r="51" ht="13.5" hidden="1"/>
    <row r="52" ht="13.5" hidden="1"/>
    <row r="53" ht="13.5" hidden="1"/>
    <row r="54" ht="13.5" hidden="1"/>
    <row r="55" ht="13.5" hidden="1"/>
    <row r="56" ht="13.5" hidden="1"/>
    <row r="57" ht="13.5" hidden="1"/>
    <row r="58" ht="17.25" hidden="1" customHeight="1"/>
    <row r="59" ht="17.25" hidden="1" customHeight="1"/>
    <row r="60" ht="17.25" hidden="1" customHeight="1"/>
    <row r="61" ht="17.25" hidden="1" customHeight="1"/>
    <row r="62" ht="17.25" hidden="1" customHeight="1"/>
    <row r="63" ht="17.25" hidden="1" customHeight="1"/>
    <row r="64" ht="13.5" hidden="1"/>
    <row r="65" ht="13.5" hidden="1"/>
    <row r="66" ht="13.5" hidden="1"/>
    <row r="67" ht="13.5" hidden="1"/>
    <row r="68" ht="13.5" hidden="1"/>
    <row r="69" ht="13.5" hidden="1"/>
    <row r="70" ht="13.5" hidden="1"/>
    <row r="71" ht="13.5" hidden="1"/>
    <row r="72" ht="13.5" hidden="1"/>
    <row r="73" ht="13.5" hidden="1"/>
    <row r="74" ht="13.5" hidden="1"/>
    <row r="75" ht="13.5" hidden="1"/>
    <row r="76" ht="13.5" hidden="1"/>
    <row r="77" ht="13.5" hidden="1"/>
    <row r="78" ht="13.5" hidden="1"/>
    <row r="79" ht="13.5" hidden="1"/>
    <row r="80" ht="13.5" hidden="1"/>
    <row r="81" ht="13.5" hidden="1"/>
    <row r="82" ht="13.5" hidden="1"/>
    <row r="83" ht="13.5" hidden="1"/>
    <row r="84" ht="13.5" hidden="1"/>
    <row r="85" ht="13.5" hidden="1"/>
    <row r="86" ht="13.5" hidden="1"/>
  </sheetData>
  <sheetProtection formatCells="0" insertHyperlinks="0" autoFilter="0"/>
  <mergeCells count="8">
    <mergeCell ref="D8:E8"/>
    <mergeCell ref="B19:G19"/>
    <mergeCell ref="E20:G20"/>
    <mergeCell ref="E21:G21"/>
    <mergeCell ref="E22:G22"/>
    <mergeCell ref="E23:G23"/>
    <mergeCell ref="E25:G25"/>
    <mergeCell ref="B5:G7"/>
  </mergeCells>
  <dataValidations count="1">
    <dataValidation type="list" allowBlank="1" showInputMessage="1" showErrorMessage="1" sqref="H4:I4 JD4:JE4 SZ4:TA4 ACV4:ACW4 AMR4:AMS4 AWN4:AWO4 BGJ4:BGK4 BQF4:BQG4 CAB4:CAC4 CJX4:CJY4 CTT4:CTU4 DDP4:DDQ4 DNL4:DNM4 DXH4:DXI4 EHD4:EHE4 EQZ4:ERA4 FAV4:FAW4 FKR4:FKS4 FUN4:FUO4 GEJ4:GEK4 GOF4:GOG4 GYB4:GYC4 HHX4:HHY4 HRT4:HRU4 IBP4:IBQ4 ILL4:ILM4 IVH4:IVI4 JFD4:JFE4 JOZ4:JPA4 JYV4:JYW4 KIR4:KIS4 KSN4:KSO4 LCJ4:LCK4 LMF4:LMG4 LWB4:LWC4 MFX4:MFY4 MPT4:MPU4 MZP4:MZQ4 NJL4:NJM4 NTH4:NTI4 ODD4:ODE4 OMZ4:ONA4 OWV4:OWW4 PGR4:PGS4 PQN4:PQO4 QAJ4:QAK4 QKF4:QKG4 QUB4:QUC4 RDX4:RDY4 RNT4:RNU4 RXP4:RXQ4 SHL4:SHM4 SRH4:SRI4 TBD4:TBE4 TKZ4:TLA4 TUV4:TUW4 UER4:UES4 UON4:UOO4 UYJ4:UYK4 VIF4:VIG4 VSB4:VSC4 WBX4:WBY4 WLT4:WLU4 WVP4:WVQ4 H65540:I65540 JD65540:JE65540 SZ65540:TA65540 ACV65540:ACW65540 AMR65540:AMS65540 AWN65540:AWO65540 BGJ65540:BGK65540 BQF65540:BQG65540 CAB65540:CAC65540 CJX65540:CJY65540 CTT65540:CTU65540 DDP65540:DDQ65540 DNL65540:DNM65540 DXH65540:DXI65540 EHD65540:EHE65540 EQZ65540:ERA65540 FAV65540:FAW65540 FKR65540:FKS65540 FUN65540:FUO65540 GEJ65540:GEK65540 GOF65540:GOG65540 GYB65540:GYC65540 HHX65540:HHY65540 HRT65540:HRU65540 IBP65540:IBQ65540 ILL65540:ILM65540 IVH65540:IVI65540 JFD65540:JFE65540 JOZ65540:JPA65540 JYV65540:JYW65540 KIR65540:KIS65540 KSN65540:KSO65540 LCJ65540:LCK65540 LMF65540:LMG65540 LWB65540:LWC65540 MFX65540:MFY65540 MPT65540:MPU65540 MZP65540:MZQ65540 NJL65540:NJM65540 NTH65540:NTI65540 ODD65540:ODE65540 OMZ65540:ONA65540 OWV65540:OWW65540 PGR65540:PGS65540 PQN65540:PQO65540 QAJ65540:QAK65540 QKF65540:QKG65540 QUB65540:QUC65540 RDX65540:RDY65540 RNT65540:RNU65540 RXP65540:RXQ65540 SHL65540:SHM65540 SRH65540:SRI65540 TBD65540:TBE65540 TKZ65540:TLA65540 TUV65540:TUW65540 UER65540:UES65540 UON65540:UOO65540 UYJ65540:UYK65540 VIF65540:VIG65540 VSB65540:VSC65540 WBX65540:WBY65540 WLT65540:WLU65540 WVP65540:WVQ65540 H131076:I131076 JD131076:JE131076 SZ131076:TA131076 ACV131076:ACW131076 AMR131076:AMS131076 AWN131076:AWO131076 BGJ131076:BGK131076 BQF131076:BQG131076 CAB131076:CAC131076 CJX131076:CJY131076 CTT131076:CTU131076 DDP131076:DDQ131076 DNL131076:DNM131076 DXH131076:DXI131076 EHD131076:EHE131076 EQZ131076:ERA131076 FAV131076:FAW131076 FKR131076:FKS131076 FUN131076:FUO131076 GEJ131076:GEK131076 GOF131076:GOG131076 GYB131076:GYC131076 HHX131076:HHY131076 HRT131076:HRU131076 IBP131076:IBQ131076 ILL131076:ILM131076 IVH131076:IVI131076 JFD131076:JFE131076 JOZ131076:JPA131076 JYV131076:JYW131076 KIR131076:KIS131076 KSN131076:KSO131076 LCJ131076:LCK131076 LMF131076:LMG131076 LWB131076:LWC131076 MFX131076:MFY131076 MPT131076:MPU131076 MZP131076:MZQ131076 NJL131076:NJM131076 NTH131076:NTI131076 ODD131076:ODE131076 OMZ131076:ONA131076 OWV131076:OWW131076 PGR131076:PGS131076 PQN131076:PQO131076 QAJ131076:QAK131076 QKF131076:QKG131076 QUB131076:QUC131076 RDX131076:RDY131076 RNT131076:RNU131076 RXP131076:RXQ131076 SHL131076:SHM131076 SRH131076:SRI131076 TBD131076:TBE131076 TKZ131076:TLA131076 TUV131076:TUW131076 UER131076:UES131076 UON131076:UOO131076 UYJ131076:UYK131076 VIF131076:VIG131076 VSB131076:VSC131076 WBX131076:WBY131076 WLT131076:WLU131076 WVP131076:WVQ131076 H196612:I196612 JD196612:JE196612 SZ196612:TA196612 ACV196612:ACW196612 AMR196612:AMS196612 AWN196612:AWO196612 BGJ196612:BGK196612 BQF196612:BQG196612 CAB196612:CAC196612 CJX196612:CJY196612 CTT196612:CTU196612 DDP196612:DDQ196612 DNL196612:DNM196612 DXH196612:DXI196612 EHD196612:EHE196612 EQZ196612:ERA196612 FAV196612:FAW196612 FKR196612:FKS196612 FUN196612:FUO196612 GEJ196612:GEK196612 GOF196612:GOG196612 GYB196612:GYC196612 HHX196612:HHY196612 HRT196612:HRU196612 IBP196612:IBQ196612 ILL196612:ILM196612 IVH196612:IVI196612 JFD196612:JFE196612 JOZ196612:JPA196612 JYV196612:JYW196612 KIR196612:KIS196612 KSN196612:KSO196612 LCJ196612:LCK196612 LMF196612:LMG196612 LWB196612:LWC196612 MFX196612:MFY196612 MPT196612:MPU196612 MZP196612:MZQ196612 NJL196612:NJM196612 NTH196612:NTI196612 ODD196612:ODE196612 OMZ196612:ONA196612 OWV196612:OWW196612 PGR196612:PGS196612 PQN196612:PQO196612 QAJ196612:QAK196612 QKF196612:QKG196612 QUB196612:QUC196612 RDX196612:RDY196612 RNT196612:RNU196612 RXP196612:RXQ196612 SHL196612:SHM196612 SRH196612:SRI196612 TBD196612:TBE196612 TKZ196612:TLA196612 TUV196612:TUW196612 UER196612:UES196612 UON196612:UOO196612 UYJ196612:UYK196612 VIF196612:VIG196612 VSB196612:VSC196612 WBX196612:WBY196612 WLT196612:WLU196612 WVP196612:WVQ196612 H262148:I262148 JD262148:JE262148 SZ262148:TA262148 ACV262148:ACW262148 AMR262148:AMS262148 AWN262148:AWO262148 BGJ262148:BGK262148 BQF262148:BQG262148 CAB262148:CAC262148 CJX262148:CJY262148 CTT262148:CTU262148 DDP262148:DDQ262148 DNL262148:DNM262148 DXH262148:DXI262148 EHD262148:EHE262148 EQZ262148:ERA262148 FAV262148:FAW262148 FKR262148:FKS262148 FUN262148:FUO262148 GEJ262148:GEK262148 GOF262148:GOG262148 GYB262148:GYC262148 HHX262148:HHY262148 HRT262148:HRU262148 IBP262148:IBQ262148 ILL262148:ILM262148 IVH262148:IVI262148 JFD262148:JFE262148 JOZ262148:JPA262148 JYV262148:JYW262148 KIR262148:KIS262148 KSN262148:KSO262148 LCJ262148:LCK262148 LMF262148:LMG262148 LWB262148:LWC262148 MFX262148:MFY262148 MPT262148:MPU262148 MZP262148:MZQ262148 NJL262148:NJM262148 NTH262148:NTI262148 ODD262148:ODE262148 OMZ262148:ONA262148 OWV262148:OWW262148 PGR262148:PGS262148 PQN262148:PQO262148 QAJ262148:QAK262148 QKF262148:QKG262148 QUB262148:QUC262148 RDX262148:RDY262148 RNT262148:RNU262148 RXP262148:RXQ262148 SHL262148:SHM262148 SRH262148:SRI262148 TBD262148:TBE262148 TKZ262148:TLA262148 TUV262148:TUW262148 UER262148:UES262148 UON262148:UOO262148 UYJ262148:UYK262148 VIF262148:VIG262148 VSB262148:VSC262148 WBX262148:WBY262148 WLT262148:WLU262148 WVP262148:WVQ262148 H327684:I327684 JD327684:JE327684 SZ327684:TA327684 ACV327684:ACW327684 AMR327684:AMS327684 AWN327684:AWO327684 BGJ327684:BGK327684 BQF327684:BQG327684 CAB327684:CAC327684 CJX327684:CJY327684 CTT327684:CTU327684 DDP327684:DDQ327684 DNL327684:DNM327684 DXH327684:DXI327684 EHD327684:EHE327684 EQZ327684:ERA327684 FAV327684:FAW327684 FKR327684:FKS327684 FUN327684:FUO327684 GEJ327684:GEK327684 GOF327684:GOG327684 GYB327684:GYC327684 HHX327684:HHY327684 HRT327684:HRU327684 IBP327684:IBQ327684 ILL327684:ILM327684 IVH327684:IVI327684 JFD327684:JFE327684 JOZ327684:JPA327684 JYV327684:JYW327684 KIR327684:KIS327684 KSN327684:KSO327684 LCJ327684:LCK327684 LMF327684:LMG327684 LWB327684:LWC327684 MFX327684:MFY327684 MPT327684:MPU327684 MZP327684:MZQ327684 NJL327684:NJM327684 NTH327684:NTI327684 ODD327684:ODE327684 OMZ327684:ONA327684 OWV327684:OWW327684 PGR327684:PGS327684 PQN327684:PQO327684 QAJ327684:QAK327684 QKF327684:QKG327684 QUB327684:QUC327684 RDX327684:RDY327684 RNT327684:RNU327684 RXP327684:RXQ327684 SHL327684:SHM327684 SRH327684:SRI327684 TBD327684:TBE327684 TKZ327684:TLA327684 TUV327684:TUW327684 UER327684:UES327684 UON327684:UOO327684 UYJ327684:UYK327684 VIF327684:VIG327684 VSB327684:VSC327684 WBX327684:WBY327684 WLT327684:WLU327684 WVP327684:WVQ327684 H393220:I393220 JD393220:JE393220 SZ393220:TA393220 ACV393220:ACW393220 AMR393220:AMS393220 AWN393220:AWO393220 BGJ393220:BGK393220 BQF393220:BQG393220 CAB393220:CAC393220 CJX393220:CJY393220 CTT393220:CTU393220 DDP393220:DDQ393220 DNL393220:DNM393220 DXH393220:DXI393220 EHD393220:EHE393220 EQZ393220:ERA393220 FAV393220:FAW393220 FKR393220:FKS393220 FUN393220:FUO393220 GEJ393220:GEK393220 GOF393220:GOG393220 GYB393220:GYC393220 HHX393220:HHY393220 HRT393220:HRU393220 IBP393220:IBQ393220 ILL393220:ILM393220 IVH393220:IVI393220 JFD393220:JFE393220 JOZ393220:JPA393220 JYV393220:JYW393220 KIR393220:KIS393220 KSN393220:KSO393220 LCJ393220:LCK393220 LMF393220:LMG393220 LWB393220:LWC393220 MFX393220:MFY393220 MPT393220:MPU393220 MZP393220:MZQ393220 NJL393220:NJM393220 NTH393220:NTI393220 ODD393220:ODE393220 OMZ393220:ONA393220 OWV393220:OWW393220 PGR393220:PGS393220 PQN393220:PQO393220 QAJ393220:QAK393220 QKF393220:QKG393220 QUB393220:QUC393220 RDX393220:RDY393220 RNT393220:RNU393220 RXP393220:RXQ393220 SHL393220:SHM393220 SRH393220:SRI393220 TBD393220:TBE393220 TKZ393220:TLA393220 TUV393220:TUW393220 UER393220:UES393220 UON393220:UOO393220 UYJ393220:UYK393220 VIF393220:VIG393220 VSB393220:VSC393220 WBX393220:WBY393220 WLT393220:WLU393220 WVP393220:WVQ393220 H458756:I458756 JD458756:JE458756 SZ458756:TA458756 ACV458756:ACW458756 AMR458756:AMS458756 AWN458756:AWO458756 BGJ458756:BGK458756 BQF458756:BQG458756 CAB458756:CAC458756 CJX458756:CJY458756 CTT458756:CTU458756 DDP458756:DDQ458756 DNL458756:DNM458756 DXH458756:DXI458756 EHD458756:EHE458756 EQZ458756:ERA458756 FAV458756:FAW458756 FKR458756:FKS458756 FUN458756:FUO458756 GEJ458756:GEK458756 GOF458756:GOG458756 GYB458756:GYC458756 HHX458756:HHY458756 HRT458756:HRU458756 IBP458756:IBQ458756 ILL458756:ILM458756 IVH458756:IVI458756 JFD458756:JFE458756 JOZ458756:JPA458756 JYV458756:JYW458756 KIR458756:KIS458756 KSN458756:KSO458756 LCJ458756:LCK458756 LMF458756:LMG458756 LWB458756:LWC458756 MFX458756:MFY458756 MPT458756:MPU458756 MZP458756:MZQ458756 NJL458756:NJM458756 NTH458756:NTI458756 ODD458756:ODE458756 OMZ458756:ONA458756 OWV458756:OWW458756 PGR458756:PGS458756 PQN458756:PQO458756 QAJ458756:QAK458756 QKF458756:QKG458756 QUB458756:QUC458756 RDX458756:RDY458756 RNT458756:RNU458756 RXP458756:RXQ458756 SHL458756:SHM458756 SRH458756:SRI458756 TBD458756:TBE458756 TKZ458756:TLA458756 TUV458756:TUW458756 UER458756:UES458756 UON458756:UOO458756 UYJ458756:UYK458756 VIF458756:VIG458756 VSB458756:VSC458756 WBX458756:WBY458756 WLT458756:WLU458756 WVP458756:WVQ458756 H524292:I524292 JD524292:JE524292 SZ524292:TA524292 ACV524292:ACW524292 AMR524292:AMS524292 AWN524292:AWO524292 BGJ524292:BGK524292 BQF524292:BQG524292 CAB524292:CAC524292 CJX524292:CJY524292 CTT524292:CTU524292 DDP524292:DDQ524292 DNL524292:DNM524292 DXH524292:DXI524292 EHD524292:EHE524292 EQZ524292:ERA524292 FAV524292:FAW524292 FKR524292:FKS524292 FUN524292:FUO524292 GEJ524292:GEK524292 GOF524292:GOG524292 GYB524292:GYC524292 HHX524292:HHY524292 HRT524292:HRU524292 IBP524292:IBQ524292 ILL524292:ILM524292 IVH524292:IVI524292 JFD524292:JFE524292 JOZ524292:JPA524292 JYV524292:JYW524292 KIR524292:KIS524292 KSN524292:KSO524292 LCJ524292:LCK524292 LMF524292:LMG524292 LWB524292:LWC524292 MFX524292:MFY524292 MPT524292:MPU524292 MZP524292:MZQ524292 NJL524292:NJM524292 NTH524292:NTI524292 ODD524292:ODE524292 OMZ524292:ONA524292 OWV524292:OWW524292 PGR524292:PGS524292 PQN524292:PQO524292 QAJ524292:QAK524292 QKF524292:QKG524292 QUB524292:QUC524292 RDX524292:RDY524292 RNT524292:RNU524292 RXP524292:RXQ524292 SHL524292:SHM524292 SRH524292:SRI524292 TBD524292:TBE524292 TKZ524292:TLA524292 TUV524292:TUW524292 UER524292:UES524292 UON524292:UOO524292 UYJ524292:UYK524292 VIF524292:VIG524292 VSB524292:VSC524292 WBX524292:WBY524292 WLT524292:WLU524292 WVP524292:WVQ524292 H589828:I589828 JD589828:JE589828 SZ589828:TA589828 ACV589828:ACW589828 AMR589828:AMS589828 AWN589828:AWO589828 BGJ589828:BGK589828 BQF589828:BQG589828 CAB589828:CAC589828 CJX589828:CJY589828 CTT589828:CTU589828 DDP589828:DDQ589828 DNL589828:DNM589828 DXH589828:DXI589828 EHD589828:EHE589828 EQZ589828:ERA589828 FAV589828:FAW589828 FKR589828:FKS589828 FUN589828:FUO589828 GEJ589828:GEK589828 GOF589828:GOG589828 GYB589828:GYC589828 HHX589828:HHY589828 HRT589828:HRU589828 IBP589828:IBQ589828 ILL589828:ILM589828 IVH589828:IVI589828 JFD589828:JFE589828 JOZ589828:JPA589828 JYV589828:JYW589828 KIR589828:KIS589828 KSN589828:KSO589828 LCJ589828:LCK589828 LMF589828:LMG589828 LWB589828:LWC589828 MFX589828:MFY589828 MPT589828:MPU589828 MZP589828:MZQ589828 NJL589828:NJM589828 NTH589828:NTI589828 ODD589828:ODE589828 OMZ589828:ONA589828 OWV589828:OWW589828 PGR589828:PGS589828 PQN589828:PQO589828 QAJ589828:QAK589828 QKF589828:QKG589828 QUB589828:QUC589828 RDX589828:RDY589828 RNT589828:RNU589828 RXP589828:RXQ589828 SHL589828:SHM589828 SRH589828:SRI589828 TBD589828:TBE589828 TKZ589828:TLA589828 TUV589828:TUW589828 UER589828:UES589828 UON589828:UOO589828 UYJ589828:UYK589828 VIF589828:VIG589828 VSB589828:VSC589828 WBX589828:WBY589828 WLT589828:WLU589828 WVP589828:WVQ589828 H655364:I655364 JD655364:JE655364 SZ655364:TA655364 ACV655364:ACW655364 AMR655364:AMS655364 AWN655364:AWO655364 BGJ655364:BGK655364 BQF655364:BQG655364 CAB655364:CAC655364 CJX655364:CJY655364 CTT655364:CTU655364 DDP655364:DDQ655364 DNL655364:DNM655364 DXH655364:DXI655364 EHD655364:EHE655364 EQZ655364:ERA655364 FAV655364:FAW655364 FKR655364:FKS655364 FUN655364:FUO655364 GEJ655364:GEK655364 GOF655364:GOG655364 GYB655364:GYC655364 HHX655364:HHY655364 HRT655364:HRU655364 IBP655364:IBQ655364 ILL655364:ILM655364 IVH655364:IVI655364 JFD655364:JFE655364 JOZ655364:JPA655364 JYV655364:JYW655364 KIR655364:KIS655364 KSN655364:KSO655364 LCJ655364:LCK655364 LMF655364:LMG655364 LWB655364:LWC655364 MFX655364:MFY655364 MPT655364:MPU655364 MZP655364:MZQ655364 NJL655364:NJM655364 NTH655364:NTI655364 ODD655364:ODE655364 OMZ655364:ONA655364 OWV655364:OWW655364 PGR655364:PGS655364 PQN655364:PQO655364 QAJ655364:QAK655364 QKF655364:QKG655364 QUB655364:QUC655364 RDX655364:RDY655364 RNT655364:RNU655364 RXP655364:RXQ655364 SHL655364:SHM655364 SRH655364:SRI655364 TBD655364:TBE655364 TKZ655364:TLA655364 TUV655364:TUW655364 UER655364:UES655364 UON655364:UOO655364 UYJ655364:UYK655364 VIF655364:VIG655364 VSB655364:VSC655364 WBX655364:WBY655364 WLT655364:WLU655364 WVP655364:WVQ655364 H720900:I720900 JD720900:JE720900 SZ720900:TA720900 ACV720900:ACW720900 AMR720900:AMS720900 AWN720900:AWO720900 BGJ720900:BGK720900 BQF720900:BQG720900 CAB720900:CAC720900 CJX720900:CJY720900 CTT720900:CTU720900 DDP720900:DDQ720900 DNL720900:DNM720900 DXH720900:DXI720900 EHD720900:EHE720900 EQZ720900:ERA720900 FAV720900:FAW720900 FKR720900:FKS720900 FUN720900:FUO720900 GEJ720900:GEK720900 GOF720900:GOG720900 GYB720900:GYC720900 HHX720900:HHY720900 HRT720900:HRU720900 IBP720900:IBQ720900 ILL720900:ILM720900 IVH720900:IVI720900 JFD720900:JFE720900 JOZ720900:JPA720900 JYV720900:JYW720900 KIR720900:KIS720900 KSN720900:KSO720900 LCJ720900:LCK720900 LMF720900:LMG720900 LWB720900:LWC720900 MFX720900:MFY720900 MPT720900:MPU720900 MZP720900:MZQ720900 NJL720900:NJM720900 NTH720900:NTI720900 ODD720900:ODE720900 OMZ720900:ONA720900 OWV720900:OWW720900 PGR720900:PGS720900 PQN720900:PQO720900 QAJ720900:QAK720900 QKF720900:QKG720900 QUB720900:QUC720900 RDX720900:RDY720900 RNT720900:RNU720900 RXP720900:RXQ720900 SHL720900:SHM720900 SRH720900:SRI720900 TBD720900:TBE720900 TKZ720900:TLA720900 TUV720900:TUW720900 UER720900:UES720900 UON720900:UOO720900 UYJ720900:UYK720900 VIF720900:VIG720900 VSB720900:VSC720900 WBX720900:WBY720900 WLT720900:WLU720900 WVP720900:WVQ720900 H786436:I786436 JD786436:JE786436 SZ786436:TA786436 ACV786436:ACW786436 AMR786436:AMS786436 AWN786436:AWO786436 BGJ786436:BGK786436 BQF786436:BQG786436 CAB786436:CAC786436 CJX786436:CJY786436 CTT786436:CTU786436 DDP786436:DDQ786436 DNL786436:DNM786436 DXH786436:DXI786436 EHD786436:EHE786436 EQZ786436:ERA786436 FAV786436:FAW786436 FKR786436:FKS786436 FUN786436:FUO786436 GEJ786436:GEK786436 GOF786436:GOG786436 GYB786436:GYC786436 HHX786436:HHY786436 HRT786436:HRU786436 IBP786436:IBQ786436 ILL786436:ILM786436 IVH786436:IVI786436 JFD786436:JFE786436 JOZ786436:JPA786436 JYV786436:JYW786436 KIR786436:KIS786436 KSN786436:KSO786436 LCJ786436:LCK786436 LMF786436:LMG786436 LWB786436:LWC786436 MFX786436:MFY786436 MPT786436:MPU786436 MZP786436:MZQ786436 NJL786436:NJM786436 NTH786436:NTI786436 ODD786436:ODE786436 OMZ786436:ONA786436 OWV786436:OWW786436 PGR786436:PGS786436 PQN786436:PQO786436 QAJ786436:QAK786436 QKF786436:QKG786436 QUB786436:QUC786436 RDX786436:RDY786436 RNT786436:RNU786436 RXP786436:RXQ786436 SHL786436:SHM786436 SRH786436:SRI786436 TBD786436:TBE786436 TKZ786436:TLA786436 TUV786436:TUW786436 UER786436:UES786436 UON786436:UOO786436 UYJ786436:UYK786436 VIF786436:VIG786436 VSB786436:VSC786436 WBX786436:WBY786436 WLT786436:WLU786436 WVP786436:WVQ786436 H851972:I851972 JD851972:JE851972 SZ851972:TA851972 ACV851972:ACW851972 AMR851972:AMS851972 AWN851972:AWO851972 BGJ851972:BGK851972 BQF851972:BQG851972 CAB851972:CAC851972 CJX851972:CJY851972 CTT851972:CTU851972 DDP851972:DDQ851972 DNL851972:DNM851972 DXH851972:DXI851972 EHD851972:EHE851972 EQZ851972:ERA851972 FAV851972:FAW851972 FKR851972:FKS851972 FUN851972:FUO851972 GEJ851972:GEK851972 GOF851972:GOG851972 GYB851972:GYC851972 HHX851972:HHY851972 HRT851972:HRU851972 IBP851972:IBQ851972 ILL851972:ILM851972 IVH851972:IVI851972 JFD851972:JFE851972 JOZ851972:JPA851972 JYV851972:JYW851972 KIR851972:KIS851972 KSN851972:KSO851972 LCJ851972:LCK851972 LMF851972:LMG851972 LWB851972:LWC851972 MFX851972:MFY851972 MPT851972:MPU851972 MZP851972:MZQ851972 NJL851972:NJM851972 NTH851972:NTI851972 ODD851972:ODE851972 OMZ851972:ONA851972 OWV851972:OWW851972 PGR851972:PGS851972 PQN851972:PQO851972 QAJ851972:QAK851972 QKF851972:QKG851972 QUB851972:QUC851972 RDX851972:RDY851972 RNT851972:RNU851972 RXP851972:RXQ851972 SHL851972:SHM851972 SRH851972:SRI851972 TBD851972:TBE851972 TKZ851972:TLA851972 TUV851972:TUW851972 UER851972:UES851972 UON851972:UOO851972 UYJ851972:UYK851972 VIF851972:VIG851972 VSB851972:VSC851972 WBX851972:WBY851972 WLT851972:WLU851972 WVP851972:WVQ851972 H917508:I917508 JD917508:JE917508 SZ917508:TA917508 ACV917508:ACW917508 AMR917508:AMS917508 AWN917508:AWO917508 BGJ917508:BGK917508 BQF917508:BQG917508 CAB917508:CAC917508 CJX917508:CJY917508 CTT917508:CTU917508 DDP917508:DDQ917508 DNL917508:DNM917508 DXH917508:DXI917508 EHD917508:EHE917508 EQZ917508:ERA917508 FAV917508:FAW917508 FKR917508:FKS917508 FUN917508:FUO917508 GEJ917508:GEK917508 GOF917508:GOG917508 GYB917508:GYC917508 HHX917508:HHY917508 HRT917508:HRU917508 IBP917508:IBQ917508 ILL917508:ILM917508 IVH917508:IVI917508 JFD917508:JFE917508 JOZ917508:JPA917508 JYV917508:JYW917508 KIR917508:KIS917508 KSN917508:KSO917508 LCJ917508:LCK917508 LMF917508:LMG917508 LWB917508:LWC917508 MFX917508:MFY917508 MPT917508:MPU917508 MZP917508:MZQ917508 NJL917508:NJM917508 NTH917508:NTI917508 ODD917508:ODE917508 OMZ917508:ONA917508 OWV917508:OWW917508 PGR917508:PGS917508 PQN917508:PQO917508 QAJ917508:QAK917508 QKF917508:QKG917508 QUB917508:QUC917508 RDX917508:RDY917508 RNT917508:RNU917508 RXP917508:RXQ917508 SHL917508:SHM917508 SRH917508:SRI917508 TBD917508:TBE917508 TKZ917508:TLA917508 TUV917508:TUW917508 UER917508:UES917508 UON917508:UOO917508 UYJ917508:UYK917508 VIF917508:VIG917508 VSB917508:VSC917508 WBX917508:WBY917508 WLT917508:WLU917508 WVP917508:WVQ917508 H983044:I983044 JD983044:JE983044 SZ983044:TA983044 ACV983044:ACW983044 AMR983044:AMS983044 AWN983044:AWO983044 BGJ983044:BGK983044 BQF983044:BQG983044 CAB983044:CAC983044 CJX983044:CJY983044 CTT983044:CTU983044 DDP983044:DDQ983044 DNL983044:DNM983044 DXH983044:DXI983044 EHD983044:EHE983044 EQZ983044:ERA983044 FAV983044:FAW983044 FKR983044:FKS983044 FUN983044:FUO983044 GEJ983044:GEK983044 GOF983044:GOG983044 GYB983044:GYC983044 HHX983044:HHY983044 HRT983044:HRU983044 IBP983044:IBQ983044 ILL983044:ILM983044 IVH983044:IVI983044 JFD983044:JFE983044 JOZ983044:JPA983044 JYV983044:JYW983044 KIR983044:KIS983044 KSN983044:KSO983044 LCJ983044:LCK983044 LMF983044:LMG983044 LWB983044:LWC983044 MFX983044:MFY983044 MPT983044:MPU983044 MZP983044:MZQ983044 NJL983044:NJM983044 NTH983044:NTI983044 ODD983044:ODE983044 OMZ983044:ONA983044 OWV983044:OWW983044 PGR983044:PGS983044 PQN983044:PQO983044 QAJ983044:QAK983044 QKF983044:QKG983044 QUB983044:QUC983044 RDX983044:RDY983044 RNT983044:RNU983044 RXP983044:RXQ983044 SHL983044:SHM983044 SRH983044:SRI983044 TBD983044:TBE983044 TKZ983044:TLA983044 TUV983044:TUW983044 UER983044:UES983044 UON983044:UOO983044 UYJ983044:UYK983044 VIF983044:VIG983044 VSB983044:VSC983044 WBX983044:WBY983044 WLT983044:WLU983044 WVP983044:WVQ983044">
      <formula1>"公开资料,内部资料,秘密,机密,绝密"</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2"/>
  <sheetViews>
    <sheetView showGridLines="0" workbookViewId="0">
      <selection activeCell="L19" sqref="L19"/>
    </sheetView>
  </sheetViews>
  <sheetFormatPr defaultColWidth="10.175" defaultRowHeight="14.25" outlineLevelCol="5"/>
  <cols>
    <col min="1" max="1" width="3.35833333333333" style="186" customWidth="1"/>
    <col min="2" max="2" width="9" style="187" customWidth="1"/>
    <col min="3" max="3" width="43.45" style="186" customWidth="1"/>
    <col min="4" max="4" width="12.2666666666667" style="186" customWidth="1"/>
    <col min="5" max="5" width="10.9083333333333" style="186" customWidth="1"/>
    <col min="6" max="6" width="11.55" style="186" customWidth="1"/>
    <col min="7" max="256" width="10.175" style="186"/>
    <col min="257" max="257" width="3.35833333333333" style="186" customWidth="1"/>
    <col min="258" max="258" width="9" style="186" customWidth="1"/>
    <col min="259" max="259" width="43.45" style="186" customWidth="1"/>
    <col min="260" max="260" width="12.2666666666667" style="186" customWidth="1"/>
    <col min="261" max="261" width="10.9083333333333" style="186" customWidth="1"/>
    <col min="262" max="262" width="11.55" style="186" customWidth="1"/>
    <col min="263" max="512" width="10.175" style="186"/>
    <col min="513" max="513" width="3.35833333333333" style="186" customWidth="1"/>
    <col min="514" max="514" width="9" style="186" customWidth="1"/>
    <col min="515" max="515" width="43.45" style="186" customWidth="1"/>
    <col min="516" max="516" width="12.2666666666667" style="186" customWidth="1"/>
    <col min="517" max="517" width="10.9083333333333" style="186" customWidth="1"/>
    <col min="518" max="518" width="11.55" style="186" customWidth="1"/>
    <col min="519" max="768" width="10.175" style="186"/>
    <col min="769" max="769" width="3.35833333333333" style="186" customWidth="1"/>
    <col min="770" max="770" width="9" style="186" customWidth="1"/>
    <col min="771" max="771" width="43.45" style="186" customWidth="1"/>
    <col min="772" max="772" width="12.2666666666667" style="186" customWidth="1"/>
    <col min="773" max="773" width="10.9083333333333" style="186" customWidth="1"/>
    <col min="774" max="774" width="11.55" style="186" customWidth="1"/>
    <col min="775" max="1024" width="10.175" style="186"/>
    <col min="1025" max="1025" width="3.35833333333333" style="186" customWidth="1"/>
    <col min="1026" max="1026" width="9" style="186" customWidth="1"/>
    <col min="1027" max="1027" width="43.45" style="186" customWidth="1"/>
    <col min="1028" max="1028" width="12.2666666666667" style="186" customWidth="1"/>
    <col min="1029" max="1029" width="10.9083333333333" style="186" customWidth="1"/>
    <col min="1030" max="1030" width="11.55" style="186" customWidth="1"/>
    <col min="1031" max="1280" width="10.175" style="186"/>
    <col min="1281" max="1281" width="3.35833333333333" style="186" customWidth="1"/>
    <col min="1282" max="1282" width="9" style="186" customWidth="1"/>
    <col min="1283" max="1283" width="43.45" style="186" customWidth="1"/>
    <col min="1284" max="1284" width="12.2666666666667" style="186" customWidth="1"/>
    <col min="1285" max="1285" width="10.9083333333333" style="186" customWidth="1"/>
    <col min="1286" max="1286" width="11.55" style="186" customWidth="1"/>
    <col min="1287" max="1536" width="10.175" style="186"/>
    <col min="1537" max="1537" width="3.35833333333333" style="186" customWidth="1"/>
    <col min="1538" max="1538" width="9" style="186" customWidth="1"/>
    <col min="1539" max="1539" width="43.45" style="186" customWidth="1"/>
    <col min="1540" max="1540" width="12.2666666666667" style="186" customWidth="1"/>
    <col min="1541" max="1541" width="10.9083333333333" style="186" customWidth="1"/>
    <col min="1542" max="1542" width="11.55" style="186" customWidth="1"/>
    <col min="1543" max="1792" width="10.175" style="186"/>
    <col min="1793" max="1793" width="3.35833333333333" style="186" customWidth="1"/>
    <col min="1794" max="1794" width="9" style="186" customWidth="1"/>
    <col min="1795" max="1795" width="43.45" style="186" customWidth="1"/>
    <col min="1796" max="1796" width="12.2666666666667" style="186" customWidth="1"/>
    <col min="1797" max="1797" width="10.9083333333333" style="186" customWidth="1"/>
    <col min="1798" max="1798" width="11.55" style="186" customWidth="1"/>
    <col min="1799" max="2048" width="10.175" style="186"/>
    <col min="2049" max="2049" width="3.35833333333333" style="186" customWidth="1"/>
    <col min="2050" max="2050" width="9" style="186" customWidth="1"/>
    <col min="2051" max="2051" width="43.45" style="186" customWidth="1"/>
    <col min="2052" max="2052" width="12.2666666666667" style="186" customWidth="1"/>
    <col min="2053" max="2053" width="10.9083333333333" style="186" customWidth="1"/>
    <col min="2054" max="2054" width="11.55" style="186" customWidth="1"/>
    <col min="2055" max="2304" width="10.175" style="186"/>
    <col min="2305" max="2305" width="3.35833333333333" style="186" customWidth="1"/>
    <col min="2306" max="2306" width="9" style="186" customWidth="1"/>
    <col min="2307" max="2307" width="43.45" style="186" customWidth="1"/>
    <col min="2308" max="2308" width="12.2666666666667" style="186" customWidth="1"/>
    <col min="2309" max="2309" width="10.9083333333333" style="186" customWidth="1"/>
    <col min="2310" max="2310" width="11.55" style="186" customWidth="1"/>
    <col min="2311" max="2560" width="10.175" style="186"/>
    <col min="2561" max="2561" width="3.35833333333333" style="186" customWidth="1"/>
    <col min="2562" max="2562" width="9" style="186" customWidth="1"/>
    <col min="2563" max="2563" width="43.45" style="186" customWidth="1"/>
    <col min="2564" max="2564" width="12.2666666666667" style="186" customWidth="1"/>
    <col min="2565" max="2565" width="10.9083333333333" style="186" customWidth="1"/>
    <col min="2566" max="2566" width="11.55" style="186" customWidth="1"/>
    <col min="2567" max="2816" width="10.175" style="186"/>
    <col min="2817" max="2817" width="3.35833333333333" style="186" customWidth="1"/>
    <col min="2818" max="2818" width="9" style="186" customWidth="1"/>
    <col min="2819" max="2819" width="43.45" style="186" customWidth="1"/>
    <col min="2820" max="2820" width="12.2666666666667" style="186" customWidth="1"/>
    <col min="2821" max="2821" width="10.9083333333333" style="186" customWidth="1"/>
    <col min="2822" max="2822" width="11.55" style="186" customWidth="1"/>
    <col min="2823" max="3072" width="10.175" style="186"/>
    <col min="3073" max="3073" width="3.35833333333333" style="186" customWidth="1"/>
    <col min="3074" max="3074" width="9" style="186" customWidth="1"/>
    <col min="3075" max="3075" width="43.45" style="186" customWidth="1"/>
    <col min="3076" max="3076" width="12.2666666666667" style="186" customWidth="1"/>
    <col min="3077" max="3077" width="10.9083333333333" style="186" customWidth="1"/>
    <col min="3078" max="3078" width="11.55" style="186" customWidth="1"/>
    <col min="3079" max="3328" width="10.175" style="186"/>
    <col min="3329" max="3329" width="3.35833333333333" style="186" customWidth="1"/>
    <col min="3330" max="3330" width="9" style="186" customWidth="1"/>
    <col min="3331" max="3331" width="43.45" style="186" customWidth="1"/>
    <col min="3332" max="3332" width="12.2666666666667" style="186" customWidth="1"/>
    <col min="3333" max="3333" width="10.9083333333333" style="186" customWidth="1"/>
    <col min="3334" max="3334" width="11.55" style="186" customWidth="1"/>
    <col min="3335" max="3584" width="10.175" style="186"/>
    <col min="3585" max="3585" width="3.35833333333333" style="186" customWidth="1"/>
    <col min="3586" max="3586" width="9" style="186" customWidth="1"/>
    <col min="3587" max="3587" width="43.45" style="186" customWidth="1"/>
    <col min="3588" max="3588" width="12.2666666666667" style="186" customWidth="1"/>
    <col min="3589" max="3589" width="10.9083333333333" style="186" customWidth="1"/>
    <col min="3590" max="3590" width="11.55" style="186" customWidth="1"/>
    <col min="3591" max="3840" width="10.175" style="186"/>
    <col min="3841" max="3841" width="3.35833333333333" style="186" customWidth="1"/>
    <col min="3842" max="3842" width="9" style="186" customWidth="1"/>
    <col min="3843" max="3843" width="43.45" style="186" customWidth="1"/>
    <col min="3844" max="3844" width="12.2666666666667" style="186" customWidth="1"/>
    <col min="3845" max="3845" width="10.9083333333333" style="186" customWidth="1"/>
    <col min="3846" max="3846" width="11.55" style="186" customWidth="1"/>
    <col min="3847" max="4096" width="10.175" style="186"/>
    <col min="4097" max="4097" width="3.35833333333333" style="186" customWidth="1"/>
    <col min="4098" max="4098" width="9" style="186" customWidth="1"/>
    <col min="4099" max="4099" width="43.45" style="186" customWidth="1"/>
    <col min="4100" max="4100" width="12.2666666666667" style="186" customWidth="1"/>
    <col min="4101" max="4101" width="10.9083333333333" style="186" customWidth="1"/>
    <col min="4102" max="4102" width="11.55" style="186" customWidth="1"/>
    <col min="4103" max="4352" width="10.175" style="186"/>
    <col min="4353" max="4353" width="3.35833333333333" style="186" customWidth="1"/>
    <col min="4354" max="4354" width="9" style="186" customWidth="1"/>
    <col min="4355" max="4355" width="43.45" style="186" customWidth="1"/>
    <col min="4356" max="4356" width="12.2666666666667" style="186" customWidth="1"/>
    <col min="4357" max="4357" width="10.9083333333333" style="186" customWidth="1"/>
    <col min="4358" max="4358" width="11.55" style="186" customWidth="1"/>
    <col min="4359" max="4608" width="10.175" style="186"/>
    <col min="4609" max="4609" width="3.35833333333333" style="186" customWidth="1"/>
    <col min="4610" max="4610" width="9" style="186" customWidth="1"/>
    <col min="4611" max="4611" width="43.45" style="186" customWidth="1"/>
    <col min="4612" max="4612" width="12.2666666666667" style="186" customWidth="1"/>
    <col min="4613" max="4613" width="10.9083333333333" style="186" customWidth="1"/>
    <col min="4614" max="4614" width="11.55" style="186" customWidth="1"/>
    <col min="4615" max="4864" width="10.175" style="186"/>
    <col min="4865" max="4865" width="3.35833333333333" style="186" customWidth="1"/>
    <col min="4866" max="4866" width="9" style="186" customWidth="1"/>
    <col min="4867" max="4867" width="43.45" style="186" customWidth="1"/>
    <col min="4868" max="4868" width="12.2666666666667" style="186" customWidth="1"/>
    <col min="4869" max="4869" width="10.9083333333333" style="186" customWidth="1"/>
    <col min="4870" max="4870" width="11.55" style="186" customWidth="1"/>
    <col min="4871" max="5120" width="10.175" style="186"/>
    <col min="5121" max="5121" width="3.35833333333333" style="186" customWidth="1"/>
    <col min="5122" max="5122" width="9" style="186" customWidth="1"/>
    <col min="5123" max="5123" width="43.45" style="186" customWidth="1"/>
    <col min="5124" max="5124" width="12.2666666666667" style="186" customWidth="1"/>
    <col min="5125" max="5125" width="10.9083333333333" style="186" customWidth="1"/>
    <col min="5126" max="5126" width="11.55" style="186" customWidth="1"/>
    <col min="5127" max="5376" width="10.175" style="186"/>
    <col min="5377" max="5377" width="3.35833333333333" style="186" customWidth="1"/>
    <col min="5378" max="5378" width="9" style="186" customWidth="1"/>
    <col min="5379" max="5379" width="43.45" style="186" customWidth="1"/>
    <col min="5380" max="5380" width="12.2666666666667" style="186" customWidth="1"/>
    <col min="5381" max="5381" width="10.9083333333333" style="186" customWidth="1"/>
    <col min="5382" max="5382" width="11.55" style="186" customWidth="1"/>
    <col min="5383" max="5632" width="10.175" style="186"/>
    <col min="5633" max="5633" width="3.35833333333333" style="186" customWidth="1"/>
    <col min="5634" max="5634" width="9" style="186" customWidth="1"/>
    <col min="5635" max="5635" width="43.45" style="186" customWidth="1"/>
    <col min="5636" max="5636" width="12.2666666666667" style="186" customWidth="1"/>
    <col min="5637" max="5637" width="10.9083333333333" style="186" customWidth="1"/>
    <col min="5638" max="5638" width="11.55" style="186" customWidth="1"/>
    <col min="5639" max="5888" width="10.175" style="186"/>
    <col min="5889" max="5889" width="3.35833333333333" style="186" customWidth="1"/>
    <col min="5890" max="5890" width="9" style="186" customWidth="1"/>
    <col min="5891" max="5891" width="43.45" style="186" customWidth="1"/>
    <col min="5892" max="5892" width="12.2666666666667" style="186" customWidth="1"/>
    <col min="5893" max="5893" width="10.9083333333333" style="186" customWidth="1"/>
    <col min="5894" max="5894" width="11.55" style="186" customWidth="1"/>
    <col min="5895" max="6144" width="10.175" style="186"/>
    <col min="6145" max="6145" width="3.35833333333333" style="186" customWidth="1"/>
    <col min="6146" max="6146" width="9" style="186" customWidth="1"/>
    <col min="6147" max="6147" width="43.45" style="186" customWidth="1"/>
    <col min="6148" max="6148" width="12.2666666666667" style="186" customWidth="1"/>
    <col min="6149" max="6149" width="10.9083333333333" style="186" customWidth="1"/>
    <col min="6150" max="6150" width="11.55" style="186" customWidth="1"/>
    <col min="6151" max="6400" width="10.175" style="186"/>
    <col min="6401" max="6401" width="3.35833333333333" style="186" customWidth="1"/>
    <col min="6402" max="6402" width="9" style="186" customWidth="1"/>
    <col min="6403" max="6403" width="43.45" style="186" customWidth="1"/>
    <col min="6404" max="6404" width="12.2666666666667" style="186" customWidth="1"/>
    <col min="6405" max="6405" width="10.9083333333333" style="186" customWidth="1"/>
    <col min="6406" max="6406" width="11.55" style="186" customWidth="1"/>
    <col min="6407" max="6656" width="10.175" style="186"/>
    <col min="6657" max="6657" width="3.35833333333333" style="186" customWidth="1"/>
    <col min="6658" max="6658" width="9" style="186" customWidth="1"/>
    <col min="6659" max="6659" width="43.45" style="186" customWidth="1"/>
    <col min="6660" max="6660" width="12.2666666666667" style="186" customWidth="1"/>
    <col min="6661" max="6661" width="10.9083333333333" style="186" customWidth="1"/>
    <col min="6662" max="6662" width="11.55" style="186" customWidth="1"/>
    <col min="6663" max="6912" width="10.175" style="186"/>
    <col min="6913" max="6913" width="3.35833333333333" style="186" customWidth="1"/>
    <col min="6914" max="6914" width="9" style="186" customWidth="1"/>
    <col min="6915" max="6915" width="43.45" style="186" customWidth="1"/>
    <col min="6916" max="6916" width="12.2666666666667" style="186" customWidth="1"/>
    <col min="6917" max="6917" width="10.9083333333333" style="186" customWidth="1"/>
    <col min="6918" max="6918" width="11.55" style="186" customWidth="1"/>
    <col min="6919" max="7168" width="10.175" style="186"/>
    <col min="7169" max="7169" width="3.35833333333333" style="186" customWidth="1"/>
    <col min="7170" max="7170" width="9" style="186" customWidth="1"/>
    <col min="7171" max="7171" width="43.45" style="186" customWidth="1"/>
    <col min="7172" max="7172" width="12.2666666666667" style="186" customWidth="1"/>
    <col min="7173" max="7173" width="10.9083333333333" style="186" customWidth="1"/>
    <col min="7174" max="7174" width="11.55" style="186" customWidth="1"/>
    <col min="7175" max="7424" width="10.175" style="186"/>
    <col min="7425" max="7425" width="3.35833333333333" style="186" customWidth="1"/>
    <col min="7426" max="7426" width="9" style="186" customWidth="1"/>
    <col min="7427" max="7427" width="43.45" style="186" customWidth="1"/>
    <col min="7428" max="7428" width="12.2666666666667" style="186" customWidth="1"/>
    <col min="7429" max="7429" width="10.9083333333333" style="186" customWidth="1"/>
    <col min="7430" max="7430" width="11.55" style="186" customWidth="1"/>
    <col min="7431" max="7680" width="10.175" style="186"/>
    <col min="7681" max="7681" width="3.35833333333333" style="186" customWidth="1"/>
    <col min="7682" max="7682" width="9" style="186" customWidth="1"/>
    <col min="7683" max="7683" width="43.45" style="186" customWidth="1"/>
    <col min="7684" max="7684" width="12.2666666666667" style="186" customWidth="1"/>
    <col min="7685" max="7685" width="10.9083333333333" style="186" customWidth="1"/>
    <col min="7686" max="7686" width="11.55" style="186" customWidth="1"/>
    <col min="7687" max="7936" width="10.175" style="186"/>
    <col min="7937" max="7937" width="3.35833333333333" style="186" customWidth="1"/>
    <col min="7938" max="7938" width="9" style="186" customWidth="1"/>
    <col min="7939" max="7939" width="43.45" style="186" customWidth="1"/>
    <col min="7940" max="7940" width="12.2666666666667" style="186" customWidth="1"/>
    <col min="7941" max="7941" width="10.9083333333333" style="186" customWidth="1"/>
    <col min="7942" max="7942" width="11.55" style="186" customWidth="1"/>
    <col min="7943" max="8192" width="10.175" style="186"/>
    <col min="8193" max="8193" width="3.35833333333333" style="186" customWidth="1"/>
    <col min="8194" max="8194" width="9" style="186" customWidth="1"/>
    <col min="8195" max="8195" width="43.45" style="186" customWidth="1"/>
    <col min="8196" max="8196" width="12.2666666666667" style="186" customWidth="1"/>
    <col min="8197" max="8197" width="10.9083333333333" style="186" customWidth="1"/>
    <col min="8198" max="8198" width="11.55" style="186" customWidth="1"/>
    <col min="8199" max="8448" width="10.175" style="186"/>
    <col min="8449" max="8449" width="3.35833333333333" style="186" customWidth="1"/>
    <col min="8450" max="8450" width="9" style="186" customWidth="1"/>
    <col min="8451" max="8451" width="43.45" style="186" customWidth="1"/>
    <col min="8452" max="8452" width="12.2666666666667" style="186" customWidth="1"/>
    <col min="8453" max="8453" width="10.9083333333333" style="186" customWidth="1"/>
    <col min="8454" max="8454" width="11.55" style="186" customWidth="1"/>
    <col min="8455" max="8704" width="10.175" style="186"/>
    <col min="8705" max="8705" width="3.35833333333333" style="186" customWidth="1"/>
    <col min="8706" max="8706" width="9" style="186" customWidth="1"/>
    <col min="8707" max="8707" width="43.45" style="186" customWidth="1"/>
    <col min="8708" max="8708" width="12.2666666666667" style="186" customWidth="1"/>
    <col min="8709" max="8709" width="10.9083333333333" style="186" customWidth="1"/>
    <col min="8710" max="8710" width="11.55" style="186" customWidth="1"/>
    <col min="8711" max="8960" width="10.175" style="186"/>
    <col min="8961" max="8961" width="3.35833333333333" style="186" customWidth="1"/>
    <col min="8962" max="8962" width="9" style="186" customWidth="1"/>
    <col min="8963" max="8963" width="43.45" style="186" customWidth="1"/>
    <col min="8964" max="8964" width="12.2666666666667" style="186" customWidth="1"/>
    <col min="8965" max="8965" width="10.9083333333333" style="186" customWidth="1"/>
    <col min="8966" max="8966" width="11.55" style="186" customWidth="1"/>
    <col min="8967" max="9216" width="10.175" style="186"/>
    <col min="9217" max="9217" width="3.35833333333333" style="186" customWidth="1"/>
    <col min="9218" max="9218" width="9" style="186" customWidth="1"/>
    <col min="9219" max="9219" width="43.45" style="186" customWidth="1"/>
    <col min="9220" max="9220" width="12.2666666666667" style="186" customWidth="1"/>
    <col min="9221" max="9221" width="10.9083333333333" style="186" customWidth="1"/>
    <col min="9222" max="9222" width="11.55" style="186" customWidth="1"/>
    <col min="9223" max="9472" width="10.175" style="186"/>
    <col min="9473" max="9473" width="3.35833333333333" style="186" customWidth="1"/>
    <col min="9474" max="9474" width="9" style="186" customWidth="1"/>
    <col min="9475" max="9475" width="43.45" style="186" customWidth="1"/>
    <col min="9476" max="9476" width="12.2666666666667" style="186" customWidth="1"/>
    <col min="9477" max="9477" width="10.9083333333333" style="186" customWidth="1"/>
    <col min="9478" max="9478" width="11.55" style="186" customWidth="1"/>
    <col min="9479" max="9728" width="10.175" style="186"/>
    <col min="9729" max="9729" width="3.35833333333333" style="186" customWidth="1"/>
    <col min="9730" max="9730" width="9" style="186" customWidth="1"/>
    <col min="9731" max="9731" width="43.45" style="186" customWidth="1"/>
    <col min="9732" max="9732" width="12.2666666666667" style="186" customWidth="1"/>
    <col min="9733" max="9733" width="10.9083333333333" style="186" customWidth="1"/>
    <col min="9734" max="9734" width="11.55" style="186" customWidth="1"/>
    <col min="9735" max="9984" width="10.175" style="186"/>
    <col min="9985" max="9985" width="3.35833333333333" style="186" customWidth="1"/>
    <col min="9986" max="9986" width="9" style="186" customWidth="1"/>
    <col min="9987" max="9987" width="43.45" style="186" customWidth="1"/>
    <col min="9988" max="9988" width="12.2666666666667" style="186" customWidth="1"/>
    <col min="9989" max="9989" width="10.9083333333333" style="186" customWidth="1"/>
    <col min="9990" max="9990" width="11.55" style="186" customWidth="1"/>
    <col min="9991" max="10240" width="10.175" style="186"/>
    <col min="10241" max="10241" width="3.35833333333333" style="186" customWidth="1"/>
    <col min="10242" max="10242" width="9" style="186" customWidth="1"/>
    <col min="10243" max="10243" width="43.45" style="186" customWidth="1"/>
    <col min="10244" max="10244" width="12.2666666666667" style="186" customWidth="1"/>
    <col min="10245" max="10245" width="10.9083333333333" style="186" customWidth="1"/>
    <col min="10246" max="10246" width="11.55" style="186" customWidth="1"/>
    <col min="10247" max="10496" width="10.175" style="186"/>
    <col min="10497" max="10497" width="3.35833333333333" style="186" customWidth="1"/>
    <col min="10498" max="10498" width="9" style="186" customWidth="1"/>
    <col min="10499" max="10499" width="43.45" style="186" customWidth="1"/>
    <col min="10500" max="10500" width="12.2666666666667" style="186" customWidth="1"/>
    <col min="10501" max="10501" width="10.9083333333333" style="186" customWidth="1"/>
    <col min="10502" max="10502" width="11.55" style="186" customWidth="1"/>
    <col min="10503" max="10752" width="10.175" style="186"/>
    <col min="10753" max="10753" width="3.35833333333333" style="186" customWidth="1"/>
    <col min="10754" max="10754" width="9" style="186" customWidth="1"/>
    <col min="10755" max="10755" width="43.45" style="186" customWidth="1"/>
    <col min="10756" max="10756" width="12.2666666666667" style="186" customWidth="1"/>
    <col min="10757" max="10757" width="10.9083333333333" style="186" customWidth="1"/>
    <col min="10758" max="10758" width="11.55" style="186" customWidth="1"/>
    <col min="10759" max="11008" width="10.175" style="186"/>
    <col min="11009" max="11009" width="3.35833333333333" style="186" customWidth="1"/>
    <col min="11010" max="11010" width="9" style="186" customWidth="1"/>
    <col min="11011" max="11011" width="43.45" style="186" customWidth="1"/>
    <col min="11012" max="11012" width="12.2666666666667" style="186" customWidth="1"/>
    <col min="11013" max="11013" width="10.9083333333333" style="186" customWidth="1"/>
    <col min="11014" max="11014" width="11.55" style="186" customWidth="1"/>
    <col min="11015" max="11264" width="10.175" style="186"/>
    <col min="11265" max="11265" width="3.35833333333333" style="186" customWidth="1"/>
    <col min="11266" max="11266" width="9" style="186" customWidth="1"/>
    <col min="11267" max="11267" width="43.45" style="186" customWidth="1"/>
    <col min="11268" max="11268" width="12.2666666666667" style="186" customWidth="1"/>
    <col min="11269" max="11269" width="10.9083333333333" style="186" customWidth="1"/>
    <col min="11270" max="11270" width="11.55" style="186" customWidth="1"/>
    <col min="11271" max="11520" width="10.175" style="186"/>
    <col min="11521" max="11521" width="3.35833333333333" style="186" customWidth="1"/>
    <col min="11522" max="11522" width="9" style="186" customWidth="1"/>
    <col min="11523" max="11523" width="43.45" style="186" customWidth="1"/>
    <col min="11524" max="11524" width="12.2666666666667" style="186" customWidth="1"/>
    <col min="11525" max="11525" width="10.9083333333333" style="186" customWidth="1"/>
    <col min="11526" max="11526" width="11.55" style="186" customWidth="1"/>
    <col min="11527" max="11776" width="10.175" style="186"/>
    <col min="11777" max="11777" width="3.35833333333333" style="186" customWidth="1"/>
    <col min="11778" max="11778" width="9" style="186" customWidth="1"/>
    <col min="11779" max="11779" width="43.45" style="186" customWidth="1"/>
    <col min="11780" max="11780" width="12.2666666666667" style="186" customWidth="1"/>
    <col min="11781" max="11781" width="10.9083333333333" style="186" customWidth="1"/>
    <col min="11782" max="11782" width="11.55" style="186" customWidth="1"/>
    <col min="11783" max="12032" width="10.175" style="186"/>
    <col min="12033" max="12033" width="3.35833333333333" style="186" customWidth="1"/>
    <col min="12034" max="12034" width="9" style="186" customWidth="1"/>
    <col min="12035" max="12035" width="43.45" style="186" customWidth="1"/>
    <col min="12036" max="12036" width="12.2666666666667" style="186" customWidth="1"/>
    <col min="12037" max="12037" width="10.9083333333333" style="186" customWidth="1"/>
    <col min="12038" max="12038" width="11.55" style="186" customWidth="1"/>
    <col min="12039" max="12288" width="10.175" style="186"/>
    <col min="12289" max="12289" width="3.35833333333333" style="186" customWidth="1"/>
    <col min="12290" max="12290" width="9" style="186" customWidth="1"/>
    <col min="12291" max="12291" width="43.45" style="186" customWidth="1"/>
    <col min="12292" max="12292" width="12.2666666666667" style="186" customWidth="1"/>
    <col min="12293" max="12293" width="10.9083333333333" style="186" customWidth="1"/>
    <col min="12294" max="12294" width="11.55" style="186" customWidth="1"/>
    <col min="12295" max="12544" width="10.175" style="186"/>
    <col min="12545" max="12545" width="3.35833333333333" style="186" customWidth="1"/>
    <col min="12546" max="12546" width="9" style="186" customWidth="1"/>
    <col min="12547" max="12547" width="43.45" style="186" customWidth="1"/>
    <col min="12548" max="12548" width="12.2666666666667" style="186" customWidth="1"/>
    <col min="12549" max="12549" width="10.9083333333333" style="186" customWidth="1"/>
    <col min="12550" max="12550" width="11.55" style="186" customWidth="1"/>
    <col min="12551" max="12800" width="10.175" style="186"/>
    <col min="12801" max="12801" width="3.35833333333333" style="186" customWidth="1"/>
    <col min="12802" max="12802" width="9" style="186" customWidth="1"/>
    <col min="12803" max="12803" width="43.45" style="186" customWidth="1"/>
    <col min="12804" max="12804" width="12.2666666666667" style="186" customWidth="1"/>
    <col min="12805" max="12805" width="10.9083333333333" style="186" customWidth="1"/>
    <col min="12806" max="12806" width="11.55" style="186" customWidth="1"/>
    <col min="12807" max="13056" width="10.175" style="186"/>
    <col min="13057" max="13057" width="3.35833333333333" style="186" customWidth="1"/>
    <col min="13058" max="13058" width="9" style="186" customWidth="1"/>
    <col min="13059" max="13059" width="43.45" style="186" customWidth="1"/>
    <col min="13060" max="13060" width="12.2666666666667" style="186" customWidth="1"/>
    <col min="13061" max="13061" width="10.9083333333333" style="186" customWidth="1"/>
    <col min="13062" max="13062" width="11.55" style="186" customWidth="1"/>
    <col min="13063" max="13312" width="10.175" style="186"/>
    <col min="13313" max="13313" width="3.35833333333333" style="186" customWidth="1"/>
    <col min="13314" max="13314" width="9" style="186" customWidth="1"/>
    <col min="13315" max="13315" width="43.45" style="186" customWidth="1"/>
    <col min="13316" max="13316" width="12.2666666666667" style="186" customWidth="1"/>
    <col min="13317" max="13317" width="10.9083333333333" style="186" customWidth="1"/>
    <col min="13318" max="13318" width="11.55" style="186" customWidth="1"/>
    <col min="13319" max="13568" width="10.175" style="186"/>
    <col min="13569" max="13569" width="3.35833333333333" style="186" customWidth="1"/>
    <col min="13570" max="13570" width="9" style="186" customWidth="1"/>
    <col min="13571" max="13571" width="43.45" style="186" customWidth="1"/>
    <col min="13572" max="13572" width="12.2666666666667" style="186" customWidth="1"/>
    <col min="13573" max="13573" width="10.9083333333333" style="186" customWidth="1"/>
    <col min="13574" max="13574" width="11.55" style="186" customWidth="1"/>
    <col min="13575" max="13824" width="10.175" style="186"/>
    <col min="13825" max="13825" width="3.35833333333333" style="186" customWidth="1"/>
    <col min="13826" max="13826" width="9" style="186" customWidth="1"/>
    <col min="13827" max="13827" width="43.45" style="186" customWidth="1"/>
    <col min="13828" max="13828" width="12.2666666666667" style="186" customWidth="1"/>
    <col min="13829" max="13829" width="10.9083333333333" style="186" customWidth="1"/>
    <col min="13830" max="13830" width="11.55" style="186" customWidth="1"/>
    <col min="13831" max="14080" width="10.175" style="186"/>
    <col min="14081" max="14081" width="3.35833333333333" style="186" customWidth="1"/>
    <col min="14082" max="14082" width="9" style="186" customWidth="1"/>
    <col min="14083" max="14083" width="43.45" style="186" customWidth="1"/>
    <col min="14084" max="14084" width="12.2666666666667" style="186" customWidth="1"/>
    <col min="14085" max="14085" width="10.9083333333333" style="186" customWidth="1"/>
    <col min="14086" max="14086" width="11.55" style="186" customWidth="1"/>
    <col min="14087" max="14336" width="10.175" style="186"/>
    <col min="14337" max="14337" width="3.35833333333333" style="186" customWidth="1"/>
    <col min="14338" max="14338" width="9" style="186" customWidth="1"/>
    <col min="14339" max="14339" width="43.45" style="186" customWidth="1"/>
    <col min="14340" max="14340" width="12.2666666666667" style="186" customWidth="1"/>
    <col min="14341" max="14341" width="10.9083333333333" style="186" customWidth="1"/>
    <col min="14342" max="14342" width="11.55" style="186" customWidth="1"/>
    <col min="14343" max="14592" width="10.175" style="186"/>
    <col min="14593" max="14593" width="3.35833333333333" style="186" customWidth="1"/>
    <col min="14594" max="14594" width="9" style="186" customWidth="1"/>
    <col min="14595" max="14595" width="43.45" style="186" customWidth="1"/>
    <col min="14596" max="14596" width="12.2666666666667" style="186" customWidth="1"/>
    <col min="14597" max="14597" width="10.9083333333333" style="186" customWidth="1"/>
    <col min="14598" max="14598" width="11.55" style="186" customWidth="1"/>
    <col min="14599" max="14848" width="10.175" style="186"/>
    <col min="14849" max="14849" width="3.35833333333333" style="186" customWidth="1"/>
    <col min="14850" max="14850" width="9" style="186" customWidth="1"/>
    <col min="14851" max="14851" width="43.45" style="186" customWidth="1"/>
    <col min="14852" max="14852" width="12.2666666666667" style="186" customWidth="1"/>
    <col min="14853" max="14853" width="10.9083333333333" style="186" customWidth="1"/>
    <col min="14854" max="14854" width="11.55" style="186" customWidth="1"/>
    <col min="14855" max="15104" width="10.175" style="186"/>
    <col min="15105" max="15105" width="3.35833333333333" style="186" customWidth="1"/>
    <col min="15106" max="15106" width="9" style="186" customWidth="1"/>
    <col min="15107" max="15107" width="43.45" style="186" customWidth="1"/>
    <col min="15108" max="15108" width="12.2666666666667" style="186" customWidth="1"/>
    <col min="15109" max="15109" width="10.9083333333333" style="186" customWidth="1"/>
    <col min="15110" max="15110" width="11.55" style="186" customWidth="1"/>
    <col min="15111" max="15360" width="10.175" style="186"/>
    <col min="15361" max="15361" width="3.35833333333333" style="186" customWidth="1"/>
    <col min="15362" max="15362" width="9" style="186" customWidth="1"/>
    <col min="15363" max="15363" width="43.45" style="186" customWidth="1"/>
    <col min="15364" max="15364" width="12.2666666666667" style="186" customWidth="1"/>
    <col min="15365" max="15365" width="10.9083333333333" style="186" customWidth="1"/>
    <col min="15366" max="15366" width="11.55" style="186" customWidth="1"/>
    <col min="15367" max="15616" width="10.175" style="186"/>
    <col min="15617" max="15617" width="3.35833333333333" style="186" customWidth="1"/>
    <col min="15618" max="15618" width="9" style="186" customWidth="1"/>
    <col min="15619" max="15619" width="43.45" style="186" customWidth="1"/>
    <col min="15620" max="15620" width="12.2666666666667" style="186" customWidth="1"/>
    <col min="15621" max="15621" width="10.9083333333333" style="186" customWidth="1"/>
    <col min="15622" max="15622" width="11.55" style="186" customWidth="1"/>
    <col min="15623" max="15872" width="10.175" style="186"/>
    <col min="15873" max="15873" width="3.35833333333333" style="186" customWidth="1"/>
    <col min="15874" max="15874" width="9" style="186" customWidth="1"/>
    <col min="15875" max="15875" width="43.45" style="186" customWidth="1"/>
    <col min="15876" max="15876" width="12.2666666666667" style="186" customWidth="1"/>
    <col min="15877" max="15877" width="10.9083333333333" style="186" customWidth="1"/>
    <col min="15878" max="15878" width="11.55" style="186" customWidth="1"/>
    <col min="15879" max="16128" width="10.175" style="186"/>
    <col min="16129" max="16129" width="3.35833333333333" style="186" customWidth="1"/>
    <col min="16130" max="16130" width="9" style="186" customWidth="1"/>
    <col min="16131" max="16131" width="43.45" style="186" customWidth="1"/>
    <col min="16132" max="16132" width="12.2666666666667" style="186" customWidth="1"/>
    <col min="16133" max="16133" width="10.9083333333333" style="186" customWidth="1"/>
    <col min="16134" max="16134" width="11.55" style="186" customWidth="1"/>
    <col min="16135" max="16384" width="10.175" style="186"/>
  </cols>
  <sheetData>
    <row r="2" s="184" customFormat="1" ht="15" spans="2:6">
      <c r="B2" s="188" t="s">
        <v>7</v>
      </c>
      <c r="C2" s="188"/>
      <c r="D2" s="188"/>
      <c r="E2" s="188"/>
      <c r="F2" s="188"/>
    </row>
    <row r="3" s="185" customFormat="1" ht="20" customHeight="1" spans="2:6">
      <c r="B3" s="189" t="s">
        <v>1</v>
      </c>
      <c r="C3" s="190" t="s">
        <v>8</v>
      </c>
      <c r="D3" s="190" t="s">
        <v>9</v>
      </c>
      <c r="E3" s="190" t="s">
        <v>10</v>
      </c>
      <c r="F3" s="191" t="s">
        <v>11</v>
      </c>
    </row>
    <row r="4" s="185" customFormat="1" ht="20" customHeight="1" spans="2:6">
      <c r="B4" s="192"/>
      <c r="C4" s="193"/>
      <c r="D4" s="194"/>
      <c r="E4" s="194"/>
      <c r="F4" s="195"/>
    </row>
    <row r="5" s="185" customFormat="1" ht="20" customHeight="1" spans="2:6">
      <c r="B5" s="196"/>
      <c r="C5" s="197"/>
      <c r="D5" s="194"/>
      <c r="E5" s="194"/>
      <c r="F5" s="198"/>
    </row>
    <row r="6" s="185" customFormat="1" ht="20" customHeight="1" spans="2:6">
      <c r="B6" s="196"/>
      <c r="C6" s="197"/>
      <c r="D6" s="194"/>
      <c r="E6" s="194"/>
      <c r="F6" s="198"/>
    </row>
    <row r="7" s="185" customFormat="1" ht="20" customHeight="1" spans="2:6">
      <c r="B7" s="199"/>
      <c r="C7" s="200"/>
      <c r="D7" s="201"/>
      <c r="E7" s="201"/>
      <c r="F7" s="202"/>
    </row>
    <row r="8" s="185" customFormat="1" ht="20" customHeight="1" spans="2:6">
      <c r="B8" s="199"/>
      <c r="C8" s="200"/>
      <c r="D8" s="201"/>
      <c r="E8" s="201"/>
      <c r="F8" s="202"/>
    </row>
    <row r="9" s="185" customFormat="1" ht="20" customHeight="1" spans="2:6">
      <c r="B9" s="199"/>
      <c r="C9" s="200"/>
      <c r="D9" s="201"/>
      <c r="E9" s="201"/>
      <c r="F9" s="202"/>
    </row>
    <row r="10" s="185" customFormat="1" ht="20" customHeight="1" spans="2:6">
      <c r="B10" s="199"/>
      <c r="C10" s="203"/>
      <c r="D10" s="204"/>
      <c r="E10" s="204"/>
      <c r="F10" s="205"/>
    </row>
    <row r="11" s="185" customFormat="1" ht="20" customHeight="1" spans="2:6">
      <c r="B11" s="199"/>
      <c r="C11" s="203"/>
      <c r="D11" s="204"/>
      <c r="E11" s="204"/>
      <c r="F11" s="205"/>
    </row>
    <row r="12" s="185" customFormat="1" ht="20" customHeight="1" spans="2:6">
      <c r="B12" s="199"/>
      <c r="C12" s="206"/>
      <c r="D12" s="207"/>
      <c r="E12" s="207"/>
      <c r="F12" s="202"/>
    </row>
    <row r="13" s="185" customFormat="1" ht="20" customHeight="1" spans="2:6">
      <c r="B13" s="199"/>
      <c r="C13" s="206"/>
      <c r="D13" s="207"/>
      <c r="E13" s="207"/>
      <c r="F13" s="202"/>
    </row>
    <row r="14" s="185" customFormat="1" ht="20" customHeight="1" spans="2:6">
      <c r="B14" s="199"/>
      <c r="C14" s="206"/>
      <c r="D14" s="207"/>
      <c r="E14" s="207"/>
      <c r="F14" s="202"/>
    </row>
    <row r="15" s="185" customFormat="1" ht="20" customHeight="1" spans="2:6">
      <c r="B15" s="199"/>
      <c r="C15" s="206"/>
      <c r="D15" s="207"/>
      <c r="E15" s="207"/>
      <c r="F15" s="202"/>
    </row>
    <row r="16" s="185" customFormat="1" ht="20" customHeight="1" spans="2:6">
      <c r="B16" s="199"/>
      <c r="C16" s="206"/>
      <c r="D16" s="207"/>
      <c r="E16" s="207"/>
      <c r="F16" s="202"/>
    </row>
    <row r="17" s="185" customFormat="1" ht="20" customHeight="1" spans="2:6">
      <c r="B17" s="199"/>
      <c r="C17" s="206"/>
      <c r="D17" s="207"/>
      <c r="E17" s="207"/>
      <c r="F17" s="202"/>
    </row>
    <row r="18" s="185" customFormat="1" ht="20" customHeight="1" spans="2:6">
      <c r="B18" s="199"/>
      <c r="C18" s="206"/>
      <c r="D18" s="207"/>
      <c r="E18" s="207"/>
      <c r="F18" s="202"/>
    </row>
    <row r="19" s="185" customFormat="1" ht="20" customHeight="1" spans="2:6">
      <c r="B19" s="199"/>
      <c r="C19" s="206"/>
      <c r="D19" s="207"/>
      <c r="E19" s="207"/>
      <c r="F19" s="202"/>
    </row>
    <row r="20" s="185" customFormat="1" ht="20" customHeight="1" spans="2:6">
      <c r="B20" s="199"/>
      <c r="C20" s="206"/>
      <c r="D20" s="207"/>
      <c r="E20" s="207"/>
      <c r="F20" s="202"/>
    </row>
    <row r="21" s="185" customFormat="1" ht="20" customHeight="1" spans="2:6">
      <c r="B21" s="199"/>
      <c r="C21" s="206"/>
      <c r="D21" s="207"/>
      <c r="E21" s="207"/>
      <c r="F21" s="202"/>
    </row>
    <row r="22" s="185" customFormat="1" ht="12.75" spans="2:6">
      <c r="B22" s="208"/>
      <c r="C22" s="209"/>
      <c r="D22" s="210"/>
      <c r="E22" s="210"/>
      <c r="F22" s="211"/>
    </row>
  </sheetData>
  <sheetProtection formatCells="0" insertHyperlinks="0" autoFilter="0"/>
  <mergeCells count="1">
    <mergeCell ref="B2:F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4"/>
  <sheetViews>
    <sheetView showGridLines="0" workbookViewId="0">
      <selection activeCell="B173" sqref="B173:H189"/>
    </sheetView>
  </sheetViews>
  <sheetFormatPr defaultColWidth="5.55" defaultRowHeight="16.5"/>
  <cols>
    <col min="1" max="1" width="2.175" style="143" customWidth="1"/>
    <col min="2" max="2" width="10.8833333333333" style="143" customWidth="1"/>
    <col min="3" max="3" width="12.3583333333333" style="144" customWidth="1"/>
    <col min="4" max="4" width="13.1333333333333" style="144" customWidth="1"/>
    <col min="5" max="5" width="7.90833333333333" style="144" customWidth="1"/>
    <col min="6" max="6" width="25.6333333333333" style="144" customWidth="1"/>
    <col min="7" max="7" width="13.175" style="144" customWidth="1"/>
    <col min="8" max="8" width="24.5" style="144" customWidth="1"/>
    <col min="9" max="9" width="7.88333333333333" style="144" customWidth="1"/>
    <col min="10" max="10" width="4.63333333333333" style="144" customWidth="1"/>
    <col min="11" max="11" width="3.13333333333333" style="144" customWidth="1"/>
    <col min="12" max="12" width="4.63333333333333" style="144" customWidth="1"/>
    <col min="13" max="13" width="3" style="143" customWidth="1"/>
    <col min="14" max="14" width="5" style="143" customWidth="1"/>
    <col min="15" max="16384" width="5.55" style="143"/>
  </cols>
  <sheetData>
    <row r="1" s="141" customFormat="1" ht="24.75" spans="2:4">
      <c r="B1" s="145" t="s">
        <v>12</v>
      </c>
      <c r="C1" s="145"/>
      <c r="D1" s="145"/>
    </row>
    <row r="2" s="142" customFormat="1" spans="2:11">
      <c r="B2" s="146" t="s">
        <v>13</v>
      </c>
      <c r="C2" s="146"/>
      <c r="D2" s="147">
        <v>48</v>
      </c>
      <c r="E2" s="148"/>
      <c r="F2" s="149"/>
      <c r="G2" s="149"/>
      <c r="H2" s="149"/>
      <c r="I2" s="149"/>
      <c r="J2" s="149"/>
      <c r="K2" s="149"/>
    </row>
    <row r="3" s="142" customFormat="1" spans="2:11">
      <c r="B3" s="146" t="s">
        <v>14</v>
      </c>
      <c r="C3" s="146"/>
      <c r="D3" s="147">
        <v>1</v>
      </c>
      <c r="F3" s="149"/>
      <c r="G3" s="149"/>
      <c r="H3" s="149"/>
      <c r="I3" s="149"/>
      <c r="J3" s="149"/>
      <c r="K3" s="149"/>
    </row>
    <row r="4" s="142" customFormat="1" spans="2:11">
      <c r="B4" s="146" t="s">
        <v>15</v>
      </c>
      <c r="C4" s="146"/>
      <c r="D4" s="150">
        <f>D3/D2</f>
        <v>0.0208333333333333</v>
      </c>
      <c r="F4" s="149"/>
      <c r="G4" s="149"/>
      <c r="H4" s="149"/>
      <c r="I4" s="149"/>
      <c r="J4" s="149"/>
      <c r="K4" s="149"/>
    </row>
    <row r="5" s="142" customFormat="1" spans="2:11">
      <c r="B5" s="151" t="s">
        <v>16</v>
      </c>
      <c r="C5" s="151"/>
      <c r="D5" s="147">
        <v>40</v>
      </c>
      <c r="F5" s="149"/>
      <c r="G5" s="149"/>
      <c r="H5" s="149"/>
      <c r="I5" s="149"/>
      <c r="J5" s="149"/>
      <c r="K5" s="149"/>
    </row>
    <row r="6" s="142" customFormat="1" spans="2:11">
      <c r="B6" s="151" t="s">
        <v>17</v>
      </c>
      <c r="C6" s="151"/>
      <c r="D6" s="147">
        <f>D2/D10</f>
        <v>0.695652173913043</v>
      </c>
      <c r="F6" s="149"/>
      <c r="G6" s="149"/>
      <c r="H6" s="149"/>
      <c r="I6" s="149"/>
      <c r="J6" s="149"/>
      <c r="K6" s="149"/>
    </row>
    <row r="7" s="142" customFormat="1" spans="2:11">
      <c r="B7" s="151" t="s">
        <v>18</v>
      </c>
      <c r="C7" s="151"/>
      <c r="D7" s="147">
        <v>5</v>
      </c>
      <c r="F7" s="149"/>
      <c r="G7" s="149"/>
      <c r="H7" s="149"/>
      <c r="I7" s="149"/>
      <c r="J7" s="149"/>
      <c r="K7" s="149"/>
    </row>
    <row r="8" s="142" customFormat="1" spans="2:11">
      <c r="B8" s="151" t="s">
        <v>19</v>
      </c>
      <c r="C8" s="151"/>
      <c r="D8" s="147" t="s">
        <v>20</v>
      </c>
      <c r="F8" s="149"/>
      <c r="G8" s="149"/>
      <c r="H8" s="149"/>
      <c r="I8" s="149"/>
      <c r="J8" s="149"/>
      <c r="K8" s="149"/>
    </row>
    <row r="9" s="142" customFormat="1" spans="2:11">
      <c r="B9" s="146" t="s">
        <v>21</v>
      </c>
      <c r="C9" s="146"/>
      <c r="D9" s="147">
        <v>69</v>
      </c>
      <c r="F9" s="149"/>
      <c r="G9" s="149"/>
      <c r="H9" s="149"/>
      <c r="I9" s="149"/>
      <c r="J9" s="149"/>
      <c r="K9" s="149"/>
    </row>
    <row r="10" s="142" customFormat="1" spans="2:11">
      <c r="B10" s="146" t="s">
        <v>22</v>
      </c>
      <c r="C10" s="146"/>
      <c r="D10" s="147">
        <v>69</v>
      </c>
      <c r="F10" s="149"/>
      <c r="G10" s="149"/>
      <c r="H10" s="149"/>
      <c r="I10" s="149"/>
      <c r="J10" s="149"/>
      <c r="K10" s="149"/>
    </row>
    <row r="11" s="142" customFormat="1" spans="2:11">
      <c r="B11" s="146" t="s">
        <v>23</v>
      </c>
      <c r="C11" s="146"/>
      <c r="D11" s="147">
        <v>3</v>
      </c>
      <c r="F11" s="149"/>
      <c r="G11" s="149"/>
      <c r="H11" s="149"/>
      <c r="I11" s="149"/>
      <c r="J11" s="149"/>
      <c r="K11" s="149"/>
    </row>
    <row r="12" s="142" customFormat="1" spans="2:11">
      <c r="B12" s="146" t="s">
        <v>24</v>
      </c>
      <c r="C12" s="146"/>
      <c r="D12" s="147">
        <v>3</v>
      </c>
      <c r="F12" s="149"/>
      <c r="G12" s="149"/>
      <c r="H12" s="149"/>
      <c r="I12" s="149"/>
      <c r="J12" s="149"/>
      <c r="K12" s="149"/>
    </row>
    <row r="13" spans="2:14">
      <c r="B13" s="152"/>
      <c r="C13" s="153"/>
      <c r="D13" s="153"/>
      <c r="E13" s="153"/>
      <c r="F13" s="153"/>
      <c r="G13" s="153"/>
      <c r="H13" s="153"/>
      <c r="I13" s="153"/>
      <c r="J13" s="153"/>
      <c r="K13" s="153"/>
      <c r="L13" s="142"/>
      <c r="M13" s="142"/>
      <c r="N13" s="142"/>
    </row>
    <row r="14" s="142" customFormat="1" spans="2:14">
      <c r="B14" s="154"/>
      <c r="C14" s="154"/>
      <c r="D14" s="154"/>
      <c r="E14" s="154"/>
      <c r="F14" s="154"/>
      <c r="G14" s="154"/>
      <c r="H14" s="155" t="s">
        <v>25</v>
      </c>
      <c r="I14" s="160"/>
      <c r="J14" s="154"/>
      <c r="K14" s="154"/>
      <c r="L14" s="141"/>
      <c r="M14" s="160"/>
      <c r="N14" s="160"/>
    </row>
    <row r="15" s="142" customFormat="1" spans="2:14">
      <c r="B15" s="154"/>
      <c r="C15" s="154"/>
      <c r="D15" s="154"/>
      <c r="E15" s="154"/>
      <c r="F15" s="154"/>
      <c r="G15" s="154"/>
      <c r="H15" s="156" t="s">
        <v>26</v>
      </c>
      <c r="I15" s="156" t="s">
        <v>27</v>
      </c>
      <c r="J15" s="154"/>
      <c r="K15" s="154"/>
      <c r="L15" s="141"/>
      <c r="M15" s="141"/>
      <c r="N15" s="141"/>
    </row>
    <row r="16" s="142" customFormat="1" spans="2:14">
      <c r="B16" s="154"/>
      <c r="C16" s="154"/>
      <c r="D16" s="154"/>
      <c r="E16" s="154"/>
      <c r="F16" s="154"/>
      <c r="G16" s="154"/>
      <c r="H16" s="157" t="s">
        <v>28</v>
      </c>
      <c r="I16" s="157">
        <v>0</v>
      </c>
      <c r="J16" s="154"/>
      <c r="K16" s="154"/>
      <c r="L16" s="141"/>
      <c r="M16" s="141"/>
      <c r="N16" s="155"/>
    </row>
    <row r="17" s="142" customFormat="1" spans="2:14">
      <c r="B17" s="154"/>
      <c r="C17" s="154"/>
      <c r="D17" s="154"/>
      <c r="E17" s="154"/>
      <c r="F17" s="154"/>
      <c r="G17" s="154"/>
      <c r="H17" s="157" t="s">
        <v>29</v>
      </c>
      <c r="I17" s="157">
        <v>3</v>
      </c>
      <c r="J17" s="154"/>
      <c r="K17" s="154"/>
      <c r="L17" s="141"/>
      <c r="M17" s="141"/>
      <c r="N17" s="141"/>
    </row>
    <row r="18" s="142" customFormat="1" spans="2:14">
      <c r="B18" s="154"/>
      <c r="C18" s="154"/>
      <c r="D18" s="154"/>
      <c r="E18" s="154"/>
      <c r="F18" s="154"/>
      <c r="G18" s="154"/>
      <c r="H18" s="157" t="s">
        <v>30</v>
      </c>
      <c r="I18" s="157">
        <v>42</v>
      </c>
      <c r="J18" s="154"/>
      <c r="K18" s="154"/>
      <c r="L18" s="141"/>
      <c r="M18" s="141"/>
      <c r="N18" s="141"/>
    </row>
    <row r="19" s="142" customFormat="1" spans="2:14">
      <c r="B19" s="154"/>
      <c r="C19" s="154"/>
      <c r="D19" s="154"/>
      <c r="E19" s="154"/>
      <c r="F19" s="154"/>
      <c r="G19" s="154"/>
      <c r="H19" s="157" t="s">
        <v>31</v>
      </c>
      <c r="I19" s="157">
        <v>3</v>
      </c>
      <c r="J19" s="154"/>
      <c r="K19" s="154"/>
      <c r="L19" s="141"/>
      <c r="M19" s="141"/>
      <c r="N19" s="141"/>
    </row>
    <row r="20" s="142" customFormat="1" spans="2:14">
      <c r="B20" s="154"/>
      <c r="C20" s="154"/>
      <c r="D20" s="154"/>
      <c r="E20" s="154"/>
      <c r="F20" s="154"/>
      <c r="G20" s="154"/>
      <c r="H20" s="154"/>
      <c r="I20" s="154"/>
      <c r="J20" s="154"/>
      <c r="K20" s="154"/>
      <c r="L20" s="141"/>
      <c r="M20" s="160"/>
      <c r="N20" s="160"/>
    </row>
    <row r="21" s="142" customFormat="1" spans="2:14">
      <c r="B21" s="154"/>
      <c r="C21" s="154"/>
      <c r="D21" s="154"/>
      <c r="E21" s="154"/>
      <c r="F21" s="154"/>
      <c r="G21" s="154"/>
      <c r="H21" s="154"/>
      <c r="I21" s="154"/>
      <c r="J21" s="154"/>
      <c r="K21" s="154"/>
      <c r="L21" s="141"/>
      <c r="M21" s="160"/>
      <c r="N21" s="160"/>
    </row>
    <row r="22" s="142" customFormat="1" spans="2:12">
      <c r="B22" s="154"/>
      <c r="C22" s="154"/>
      <c r="D22" s="154"/>
      <c r="E22" s="154"/>
      <c r="F22" s="154"/>
      <c r="G22" s="154"/>
      <c r="H22" s="154"/>
      <c r="I22" s="154"/>
      <c r="J22" s="154"/>
      <c r="K22" s="154"/>
      <c r="L22" s="141"/>
    </row>
    <row r="23" s="8" customFormat="1" spans="2:2">
      <c r="B23" s="7" t="s">
        <v>32</v>
      </c>
    </row>
    <row r="24" s="8" customFormat="1" ht="14.25" spans="2:8">
      <c r="B24" s="158" t="s">
        <v>33</v>
      </c>
      <c r="C24" s="158"/>
      <c r="D24" s="158"/>
      <c r="E24" s="158"/>
      <c r="F24" s="158"/>
      <c r="G24" s="158"/>
      <c r="H24" s="158"/>
    </row>
    <row r="25" s="8" customFormat="1" ht="14.25" spans="2:8">
      <c r="B25" s="158"/>
      <c r="C25" s="158"/>
      <c r="D25" s="158"/>
      <c r="E25" s="158"/>
      <c r="F25" s="158"/>
      <c r="G25" s="158"/>
      <c r="H25" s="158"/>
    </row>
    <row r="26" s="8" customFormat="1" ht="14.25" spans="2:8">
      <c r="B26" s="158"/>
      <c r="C26" s="158"/>
      <c r="D26" s="158"/>
      <c r="E26" s="158"/>
      <c r="F26" s="158"/>
      <c r="G26" s="158"/>
      <c r="H26" s="158"/>
    </row>
    <row r="27" s="8" customFormat="1" ht="14.25" spans="2:8">
      <c r="B27" s="158"/>
      <c r="C27" s="158"/>
      <c r="D27" s="158"/>
      <c r="E27" s="158"/>
      <c r="F27" s="158"/>
      <c r="G27" s="158"/>
      <c r="H27" s="158"/>
    </row>
    <row r="28" s="8" customFormat="1" ht="14.25" spans="2:8">
      <c r="B28" s="158"/>
      <c r="C28" s="158"/>
      <c r="D28" s="158"/>
      <c r="E28" s="158"/>
      <c r="F28" s="158"/>
      <c r="G28" s="158"/>
      <c r="H28" s="158"/>
    </row>
    <row r="29" s="142" customFormat="1" spans="2:12">
      <c r="B29" s="154"/>
      <c r="C29" s="154"/>
      <c r="D29" s="154"/>
      <c r="E29" s="154"/>
      <c r="F29" s="154"/>
      <c r="G29" s="154"/>
      <c r="L29" s="141"/>
    </row>
    <row r="30" s="142" customFormat="1" spans="2:14">
      <c r="B30" s="154"/>
      <c r="C30" s="154"/>
      <c r="D30" s="154"/>
      <c r="E30" s="154"/>
      <c r="F30" s="154"/>
      <c r="G30" s="154"/>
      <c r="L30" s="141"/>
      <c r="M30" s="154"/>
      <c r="N30" s="154"/>
    </row>
    <row r="31" s="142" customFormat="1" spans="2:14">
      <c r="B31" s="154"/>
      <c r="C31" s="154"/>
      <c r="D31" s="154"/>
      <c r="E31" s="154"/>
      <c r="F31" s="154"/>
      <c r="G31" s="154"/>
      <c r="H31" s="155" t="s">
        <v>34</v>
      </c>
      <c r="L31" s="141"/>
      <c r="M31" s="154"/>
      <c r="N31" s="154"/>
    </row>
    <row r="32" s="142" customFormat="1" spans="2:14">
      <c r="B32" s="154"/>
      <c r="C32" s="154"/>
      <c r="D32" s="154"/>
      <c r="E32" s="154"/>
      <c r="F32" s="154"/>
      <c r="G32" s="154"/>
      <c r="H32" s="159" t="s">
        <v>35</v>
      </c>
      <c r="I32" s="163" t="s">
        <v>36</v>
      </c>
      <c r="J32" s="154"/>
      <c r="K32" s="154"/>
      <c r="L32" s="141"/>
      <c r="M32" s="154"/>
      <c r="N32" s="154"/>
    </row>
    <row r="33" s="141" customFormat="1" spans="2:14">
      <c r="B33" s="160"/>
      <c r="C33" s="160"/>
      <c r="D33" s="160"/>
      <c r="E33" s="161"/>
      <c r="F33" s="160"/>
      <c r="G33" s="160"/>
      <c r="H33" s="162" t="s">
        <v>37</v>
      </c>
      <c r="I33" s="167">
        <v>30</v>
      </c>
      <c r="J33" s="160"/>
      <c r="K33" s="160"/>
      <c r="M33" s="154"/>
      <c r="N33" s="154"/>
    </row>
    <row r="34" s="141" customFormat="1" spans="2:14">
      <c r="B34" s="160"/>
      <c r="C34" s="160"/>
      <c r="D34" s="160"/>
      <c r="E34" s="161"/>
      <c r="F34" s="160"/>
      <c r="G34" s="160"/>
      <c r="H34" s="162" t="s">
        <v>38</v>
      </c>
      <c r="I34" s="167">
        <v>2</v>
      </c>
      <c r="J34" s="160"/>
      <c r="K34" s="160"/>
      <c r="L34" s="160"/>
      <c r="N34" s="160"/>
    </row>
    <row r="35" spans="8:14">
      <c r="H35" s="162" t="s">
        <v>39</v>
      </c>
      <c r="I35" s="167">
        <v>2</v>
      </c>
      <c r="J35" s="143"/>
      <c r="K35" s="143"/>
      <c r="N35" s="160"/>
    </row>
    <row r="36" spans="8:14">
      <c r="H36" s="162" t="s">
        <v>40</v>
      </c>
      <c r="I36" s="167">
        <v>3</v>
      </c>
      <c r="J36" s="143"/>
      <c r="K36" s="143"/>
      <c r="N36" s="160"/>
    </row>
    <row r="37" spans="8:14">
      <c r="H37" s="162" t="s">
        <v>41</v>
      </c>
      <c r="I37" s="167">
        <v>2</v>
      </c>
      <c r="J37" s="143"/>
      <c r="K37" s="143"/>
      <c r="N37" s="160"/>
    </row>
    <row r="38" spans="8:14">
      <c r="H38" s="162" t="s">
        <v>42</v>
      </c>
      <c r="I38" s="167">
        <v>1</v>
      </c>
      <c r="J38" s="143"/>
      <c r="K38" s="143"/>
      <c r="N38" s="160"/>
    </row>
    <row r="39" spans="8:14">
      <c r="H39" s="162" t="s">
        <v>43</v>
      </c>
      <c r="I39" s="167">
        <v>1</v>
      </c>
      <c r="J39" s="143"/>
      <c r="K39" s="143"/>
      <c r="N39" s="160"/>
    </row>
    <row r="40" spans="8:14">
      <c r="H40" s="162" t="s">
        <v>44</v>
      </c>
      <c r="I40" s="167">
        <v>2</v>
      </c>
      <c r="J40"/>
      <c r="K40"/>
      <c r="L40"/>
      <c r="N40" s="160"/>
    </row>
    <row r="41" spans="8:14">
      <c r="H41" s="162" t="s">
        <v>45</v>
      </c>
      <c r="I41" s="167">
        <v>1</v>
      </c>
      <c r="J41"/>
      <c r="K41"/>
      <c r="L41"/>
      <c r="N41" s="160"/>
    </row>
    <row r="42" spans="8:14">
      <c r="H42" s="162" t="s">
        <v>46</v>
      </c>
      <c r="I42" s="167">
        <v>1</v>
      </c>
      <c r="J42"/>
      <c r="K42"/>
      <c r="L42"/>
      <c r="N42" s="160"/>
    </row>
    <row r="43" spans="8:14">
      <c r="H43" s="162" t="s">
        <v>47</v>
      </c>
      <c r="I43" s="167">
        <v>1</v>
      </c>
      <c r="N43" s="160"/>
    </row>
    <row r="44" spans="8:14">
      <c r="H44" s="162" t="s">
        <v>48</v>
      </c>
      <c r="I44" s="167">
        <v>1</v>
      </c>
      <c r="N44" s="160"/>
    </row>
    <row r="45" spans="8:14">
      <c r="H45" s="162" t="s">
        <v>49</v>
      </c>
      <c r="I45" s="167">
        <v>1</v>
      </c>
      <c r="N45" s="160"/>
    </row>
    <row r="46" spans="14:14">
      <c r="N46" s="160"/>
    </row>
    <row r="47" s="8" customFormat="1" spans="2:2">
      <c r="B47" s="7" t="s">
        <v>32</v>
      </c>
    </row>
    <row r="48" s="8" customFormat="1" ht="14.25" spans="2:8">
      <c r="B48" s="158" t="s">
        <v>50</v>
      </c>
      <c r="C48" s="158"/>
      <c r="D48" s="158"/>
      <c r="E48" s="158"/>
      <c r="F48" s="158"/>
      <c r="G48" s="158"/>
      <c r="H48" s="158"/>
    </row>
    <row r="49" s="8" customFormat="1" ht="14.25" spans="2:8">
      <c r="B49" s="158"/>
      <c r="C49" s="158"/>
      <c r="D49" s="158"/>
      <c r="E49" s="158"/>
      <c r="F49" s="158"/>
      <c r="G49" s="158"/>
      <c r="H49" s="158"/>
    </row>
    <row r="50" s="8" customFormat="1" ht="14.25" spans="2:8">
      <c r="B50" s="158"/>
      <c r="C50" s="158"/>
      <c r="D50" s="158"/>
      <c r="E50" s="158"/>
      <c r="F50" s="158"/>
      <c r="G50" s="158"/>
      <c r="H50" s="158"/>
    </row>
    <row r="51" s="8" customFormat="1" ht="14.25" spans="2:8">
      <c r="B51" s="158"/>
      <c r="C51" s="158"/>
      <c r="D51" s="158"/>
      <c r="E51" s="158"/>
      <c r="F51" s="158"/>
      <c r="G51" s="158"/>
      <c r="H51" s="158"/>
    </row>
    <row r="52" s="8" customFormat="1" ht="14.25" spans="2:8">
      <c r="B52" s="158"/>
      <c r="C52" s="158"/>
      <c r="D52" s="158"/>
      <c r="E52" s="158"/>
      <c r="F52" s="158"/>
      <c r="G52" s="158"/>
      <c r="H52" s="158"/>
    </row>
    <row r="53" s="8" customFormat="1" ht="14.25" spans="2:8">
      <c r="B53" s="158"/>
      <c r="C53" s="158"/>
      <c r="D53" s="158"/>
      <c r="E53" s="158"/>
      <c r="F53" s="158"/>
      <c r="G53" s="158"/>
      <c r="H53" s="158"/>
    </row>
    <row r="54" spans="1:14">
      <c r="A54" s="142"/>
      <c r="B54" s="154"/>
      <c r="C54" s="154"/>
      <c r="D54" s="154"/>
      <c r="E54" s="154"/>
      <c r="F54" s="154"/>
      <c r="G54" s="154"/>
      <c r="H54" s="154"/>
      <c r="I54" s="154"/>
      <c r="J54" s="154"/>
      <c r="K54" s="154"/>
      <c r="L54" s="141"/>
      <c r="M54" s="142"/>
      <c r="N54" s="160"/>
    </row>
    <row r="55" spans="1:14">
      <c r="A55" s="142"/>
      <c r="B55" s="154"/>
      <c r="C55" s="154"/>
      <c r="D55" s="154"/>
      <c r="E55" s="154"/>
      <c r="F55" s="154"/>
      <c r="G55" s="154"/>
      <c r="H55" s="161" t="s">
        <v>51</v>
      </c>
      <c r="I55" s="142"/>
      <c r="J55" s="142"/>
      <c r="K55" s="142"/>
      <c r="L55" s="141"/>
      <c r="M55" s="160"/>
      <c r="N55" s="160"/>
    </row>
    <row r="56" spans="1:14">
      <c r="A56" s="142"/>
      <c r="B56" s="154"/>
      <c r="C56" s="154"/>
      <c r="D56" s="154"/>
      <c r="E56" s="154"/>
      <c r="F56" s="154"/>
      <c r="G56" s="154"/>
      <c r="H56" s="163" t="s">
        <v>52</v>
      </c>
      <c r="I56" s="168" t="s">
        <v>53</v>
      </c>
      <c r="J56" s="163" t="s">
        <v>54</v>
      </c>
      <c r="K56" s="163" t="s">
        <v>55</v>
      </c>
      <c r="L56" s="163" t="s">
        <v>56</v>
      </c>
      <c r="M56" s="163" t="s">
        <v>57</v>
      </c>
      <c r="N56" s="163" t="s">
        <v>58</v>
      </c>
    </row>
    <row r="57" spans="1:14">
      <c r="A57" s="142"/>
      <c r="B57" s="154"/>
      <c r="C57" s="154"/>
      <c r="D57" s="154"/>
      <c r="E57" s="154"/>
      <c r="F57" s="154"/>
      <c r="G57" s="154"/>
      <c r="H57" s="164" t="s">
        <v>59</v>
      </c>
      <c r="I57" s="165">
        <v>0</v>
      </c>
      <c r="J57" s="165">
        <v>0</v>
      </c>
      <c r="K57" s="165">
        <v>44</v>
      </c>
      <c r="L57" s="165">
        <v>3</v>
      </c>
      <c r="M57" s="165">
        <v>1</v>
      </c>
      <c r="N57" s="165">
        <f>SUM(I57:M57)</f>
        <v>48</v>
      </c>
    </row>
    <row r="58" spans="1:14">
      <c r="A58" s="142"/>
      <c r="B58" s="154"/>
      <c r="C58" s="154"/>
      <c r="D58" s="154"/>
      <c r="E58" s="154"/>
      <c r="F58" s="154"/>
      <c r="G58" s="154"/>
      <c r="H58" s="165"/>
      <c r="I58" s="165"/>
      <c r="J58" s="165"/>
      <c r="K58" s="165"/>
      <c r="L58" s="165"/>
      <c r="M58" s="165"/>
      <c r="N58" s="165"/>
    </row>
    <row r="59" spans="1:14">
      <c r="A59" s="142"/>
      <c r="B59" s="154"/>
      <c r="C59" s="154"/>
      <c r="D59" s="154"/>
      <c r="E59" s="154"/>
      <c r="F59" s="154"/>
      <c r="G59" s="154"/>
      <c r="H59" s="165"/>
      <c r="I59" s="165"/>
      <c r="J59" s="165"/>
      <c r="K59" s="165"/>
      <c r="L59" s="165"/>
      <c r="M59" s="165"/>
      <c r="N59" s="165"/>
    </row>
    <row r="60" spans="1:14">
      <c r="A60" s="142"/>
      <c r="B60" s="154"/>
      <c r="C60" s="154"/>
      <c r="D60" s="154"/>
      <c r="E60" s="154"/>
      <c r="F60" s="154"/>
      <c r="G60" s="154"/>
      <c r="H60" s="165"/>
      <c r="I60" s="165"/>
      <c r="J60" s="165"/>
      <c r="K60" s="165"/>
      <c r="L60" s="165"/>
      <c r="M60" s="165"/>
      <c r="N60" s="165"/>
    </row>
    <row r="61" spans="1:14">
      <c r="A61" s="142"/>
      <c r="B61" s="154"/>
      <c r="C61" s="154"/>
      <c r="D61" s="154"/>
      <c r="E61" s="154"/>
      <c r="F61" s="154"/>
      <c r="G61" s="154"/>
      <c r="H61" s="165"/>
      <c r="I61" s="165"/>
      <c r="J61" s="165"/>
      <c r="K61" s="165"/>
      <c r="L61" s="165"/>
      <c r="M61" s="165"/>
      <c r="N61" s="165"/>
    </row>
    <row r="62" spans="1:14">
      <c r="A62" s="141"/>
      <c r="B62" s="160"/>
      <c r="C62" s="160"/>
      <c r="D62" s="160"/>
      <c r="E62" s="161"/>
      <c r="F62" s="160"/>
      <c r="G62" s="160"/>
      <c r="H62" s="165"/>
      <c r="I62" s="165"/>
      <c r="J62" s="165"/>
      <c r="K62" s="165"/>
      <c r="L62" s="165"/>
      <c r="M62" s="165"/>
      <c r="N62" s="165"/>
    </row>
    <row r="63" spans="1:14">
      <c r="A63" s="141"/>
      <c r="B63" s="160"/>
      <c r="C63" s="160"/>
      <c r="D63" s="160"/>
      <c r="E63" s="161"/>
      <c r="F63" s="160"/>
      <c r="G63" s="160"/>
      <c r="H63" s="166"/>
      <c r="I63" s="166"/>
      <c r="J63" s="166"/>
      <c r="K63" s="166"/>
      <c r="L63" s="166"/>
      <c r="M63" s="166"/>
      <c r="N63" s="166"/>
    </row>
    <row r="64" spans="8:12">
      <c r="H64" s="155"/>
      <c r="I64" s="141"/>
      <c r="J64" s="143"/>
      <c r="K64" s="143"/>
      <c r="L64" s="143"/>
    </row>
    <row r="65" spans="13:14">
      <c r="M65" s="144"/>
      <c r="N65" s="144"/>
    </row>
    <row r="66" spans="13:14">
      <c r="M66" s="144"/>
      <c r="N66" s="144"/>
    </row>
    <row r="68" s="8" customFormat="1" spans="2:2">
      <c r="B68" s="7" t="s">
        <v>32</v>
      </c>
    </row>
    <row r="69" s="8" customFormat="1" ht="14.25" spans="2:8">
      <c r="B69" s="158" t="s">
        <v>60</v>
      </c>
      <c r="C69" s="158"/>
      <c r="D69" s="158"/>
      <c r="E69" s="158"/>
      <c r="F69" s="158"/>
      <c r="G69" s="158"/>
      <c r="H69" s="158"/>
    </row>
    <row r="70" s="8" customFormat="1" ht="14.25" spans="2:8">
      <c r="B70" s="158"/>
      <c r="C70" s="158"/>
      <c r="D70" s="158"/>
      <c r="E70" s="158"/>
      <c r="F70" s="158"/>
      <c r="G70" s="158"/>
      <c r="H70" s="158"/>
    </row>
    <row r="71" s="8" customFormat="1" ht="14.25" spans="2:8">
      <c r="B71" s="158"/>
      <c r="C71" s="158"/>
      <c r="D71" s="158"/>
      <c r="E71" s="158"/>
      <c r="F71" s="158"/>
      <c r="G71" s="158"/>
      <c r="H71" s="158"/>
    </row>
    <row r="72" s="8" customFormat="1" ht="14.25" spans="2:8">
      <c r="B72" s="158"/>
      <c r="C72" s="158"/>
      <c r="D72" s="158"/>
      <c r="E72" s="158"/>
      <c r="F72" s="158"/>
      <c r="G72" s="158"/>
      <c r="H72" s="158"/>
    </row>
    <row r="73" spans="2:8">
      <c r="B73" s="158"/>
      <c r="C73" s="158"/>
      <c r="D73" s="158"/>
      <c r="E73" s="158"/>
      <c r="F73" s="158"/>
      <c r="G73" s="158"/>
      <c r="H73" s="158"/>
    </row>
    <row r="77" spans="7:8">
      <c r="G77" s="155"/>
      <c r="H77" s="155" t="s">
        <v>61</v>
      </c>
    </row>
    <row r="78" spans="8:13">
      <c r="H78" s="169" t="s">
        <v>62</v>
      </c>
      <c r="I78" s="169" t="s">
        <v>59</v>
      </c>
      <c r="J78" s="169"/>
      <c r="K78" s="169"/>
      <c r="L78" s="169"/>
      <c r="M78" s="169"/>
    </row>
    <row r="79" spans="8:13">
      <c r="H79" s="170" t="s">
        <v>63</v>
      </c>
      <c r="I79" s="173">
        <v>43</v>
      </c>
      <c r="J79" s="173"/>
      <c r="K79" s="173"/>
      <c r="L79" s="173"/>
      <c r="M79" s="173"/>
    </row>
    <row r="80" spans="8:13">
      <c r="H80" s="170" t="s">
        <v>64</v>
      </c>
      <c r="I80" s="173">
        <v>5</v>
      </c>
      <c r="J80" s="173"/>
      <c r="K80" s="173"/>
      <c r="L80" s="173"/>
      <c r="M80" s="173"/>
    </row>
    <row r="81" spans="8:13">
      <c r="H81" s="170" t="s">
        <v>65</v>
      </c>
      <c r="I81" s="173">
        <v>0</v>
      </c>
      <c r="J81" s="173"/>
      <c r="K81" s="173"/>
      <c r="L81" s="173"/>
      <c r="M81" s="173"/>
    </row>
    <row r="82" spans="8:13">
      <c r="H82" s="170" t="s">
        <v>66</v>
      </c>
      <c r="I82" s="173">
        <v>0</v>
      </c>
      <c r="J82" s="173"/>
      <c r="K82" s="173"/>
      <c r="L82" s="173"/>
      <c r="M82" s="173"/>
    </row>
    <row r="83" spans="8:13">
      <c r="H83" s="170" t="s">
        <v>67</v>
      </c>
      <c r="I83" s="173">
        <v>0</v>
      </c>
      <c r="J83" s="173"/>
      <c r="K83" s="173"/>
      <c r="L83" s="173"/>
      <c r="M83" s="173"/>
    </row>
    <row r="84" spans="8:13">
      <c r="H84" s="170" t="s">
        <v>68</v>
      </c>
      <c r="I84" s="173">
        <v>0</v>
      </c>
      <c r="J84" s="173"/>
      <c r="K84" s="173"/>
      <c r="L84" s="173"/>
      <c r="M84" s="173"/>
    </row>
    <row r="85" spans="8:13">
      <c r="H85" s="170" t="s">
        <v>69</v>
      </c>
      <c r="I85" s="173">
        <v>0</v>
      </c>
      <c r="J85" s="173"/>
      <c r="K85" s="173"/>
      <c r="L85" s="173"/>
      <c r="M85" s="173"/>
    </row>
    <row r="86" spans="8:13">
      <c r="H86" s="170" t="s">
        <v>70</v>
      </c>
      <c r="I86" s="173">
        <v>0</v>
      </c>
      <c r="J86" s="173"/>
      <c r="K86" s="173"/>
      <c r="L86" s="173"/>
      <c r="M86" s="173"/>
    </row>
    <row r="90" s="8" customFormat="1" spans="2:2">
      <c r="B90" s="7" t="s">
        <v>32</v>
      </c>
    </row>
    <row r="91" s="8" customFormat="1" ht="14.25" spans="2:8">
      <c r="B91" s="158" t="s">
        <v>71</v>
      </c>
      <c r="C91" s="158"/>
      <c r="D91" s="158"/>
      <c r="E91" s="158"/>
      <c r="F91" s="158"/>
      <c r="G91" s="158"/>
      <c r="H91" s="158"/>
    </row>
    <row r="92" s="8" customFormat="1" ht="14.25" spans="2:8">
      <c r="B92" s="158"/>
      <c r="C92" s="158"/>
      <c r="D92" s="158"/>
      <c r="E92" s="158"/>
      <c r="F92" s="158"/>
      <c r="G92" s="158"/>
      <c r="H92" s="158"/>
    </row>
    <row r="93" s="8" customFormat="1" ht="14.25" spans="2:8">
      <c r="B93" s="158"/>
      <c r="C93" s="158"/>
      <c r="D93" s="158"/>
      <c r="E93" s="158"/>
      <c r="F93" s="158"/>
      <c r="G93" s="158"/>
      <c r="H93" s="158"/>
    </row>
    <row r="94" spans="2:8">
      <c r="B94" s="158"/>
      <c r="C94" s="158"/>
      <c r="D94" s="158"/>
      <c r="E94" s="158"/>
      <c r="F94" s="158"/>
      <c r="G94" s="158"/>
      <c r="H94" s="158"/>
    </row>
    <row r="96" spans="8:8">
      <c r="H96" s="155" t="s">
        <v>72</v>
      </c>
    </row>
    <row r="97" spans="8:12">
      <c r="H97" s="171" t="s">
        <v>73</v>
      </c>
      <c r="I97" s="174" t="s">
        <v>59</v>
      </c>
      <c r="J97" s="174"/>
      <c r="K97" s="174"/>
      <c r="L97" s="143"/>
    </row>
    <row r="98" spans="8:12">
      <c r="H98" s="172" t="s">
        <v>74</v>
      </c>
      <c r="I98" s="175">
        <v>45</v>
      </c>
      <c r="J98" s="175"/>
      <c r="K98" s="175"/>
      <c r="L98" s="143"/>
    </row>
    <row r="99" spans="8:12">
      <c r="H99" s="172" t="s">
        <v>75</v>
      </c>
      <c r="I99" s="175">
        <v>0</v>
      </c>
      <c r="J99" s="175"/>
      <c r="K99" s="175"/>
      <c r="L99" s="143"/>
    </row>
    <row r="100" spans="8:12">
      <c r="H100" s="172" t="s">
        <v>76</v>
      </c>
      <c r="I100" s="175">
        <v>0</v>
      </c>
      <c r="J100" s="175"/>
      <c r="K100" s="175"/>
      <c r="L100" s="143"/>
    </row>
    <row r="101" spans="8:12">
      <c r="H101" s="172" t="s">
        <v>77</v>
      </c>
      <c r="I101" s="175">
        <v>0</v>
      </c>
      <c r="J101" s="175"/>
      <c r="K101" s="175"/>
      <c r="L101" s="143"/>
    </row>
    <row r="102" spans="8:14">
      <c r="H102" s="172" t="s">
        <v>78</v>
      </c>
      <c r="I102" s="175">
        <v>0</v>
      </c>
      <c r="J102" s="175"/>
      <c r="K102" s="175"/>
      <c r="L102" s="176"/>
      <c r="M102" s="176"/>
      <c r="N102" s="176"/>
    </row>
    <row r="103" spans="8:14">
      <c r="H103" s="172" t="s">
        <v>79</v>
      </c>
      <c r="I103" s="175">
        <v>0</v>
      </c>
      <c r="J103" s="175"/>
      <c r="K103" s="175"/>
      <c r="L103" s="176"/>
      <c r="M103" s="176"/>
      <c r="N103" s="176"/>
    </row>
    <row r="104" spans="8:14">
      <c r="H104" s="172" t="s">
        <v>80</v>
      </c>
      <c r="I104" s="175">
        <v>0</v>
      </c>
      <c r="J104" s="175"/>
      <c r="K104" s="175"/>
      <c r="L104" s="176"/>
      <c r="M104" s="176"/>
      <c r="N104" s="176"/>
    </row>
    <row r="105" spans="8:14">
      <c r="H105" s="172" t="s">
        <v>81</v>
      </c>
      <c r="I105" s="175">
        <v>0</v>
      </c>
      <c r="J105" s="175"/>
      <c r="K105" s="175"/>
      <c r="L105" s="176"/>
      <c r="M105" s="176"/>
      <c r="N105" s="176"/>
    </row>
    <row r="106" spans="8:14">
      <c r="H106" s="172" t="s">
        <v>82</v>
      </c>
      <c r="I106" s="177">
        <v>1</v>
      </c>
      <c r="J106" s="175"/>
      <c r="K106" s="175"/>
      <c r="L106" s="176"/>
      <c r="M106" s="176"/>
      <c r="N106" s="176"/>
    </row>
    <row r="107" spans="8:14">
      <c r="H107" s="172" t="s">
        <v>83</v>
      </c>
      <c r="I107" s="177">
        <v>1</v>
      </c>
      <c r="J107" s="175"/>
      <c r="K107" s="175"/>
      <c r="L107" s="176"/>
      <c r="M107" s="176"/>
      <c r="N107" s="176"/>
    </row>
    <row r="108" spans="8:14">
      <c r="H108" s="172" t="s">
        <v>84</v>
      </c>
      <c r="I108" s="175">
        <v>0</v>
      </c>
      <c r="J108" s="175"/>
      <c r="K108" s="175"/>
      <c r="L108" s="176"/>
      <c r="M108" s="176"/>
      <c r="N108" s="176"/>
    </row>
    <row r="109" spans="8:14">
      <c r="H109" s="172" t="s">
        <v>85</v>
      </c>
      <c r="I109" s="177">
        <v>1</v>
      </c>
      <c r="J109" s="175"/>
      <c r="K109" s="175"/>
      <c r="L109" s="176"/>
      <c r="M109" s="176"/>
      <c r="N109" s="176"/>
    </row>
    <row r="110" spans="8:14">
      <c r="H110" s="172" t="s">
        <v>86</v>
      </c>
      <c r="I110" s="175">
        <v>0</v>
      </c>
      <c r="J110" s="175"/>
      <c r="K110" s="175"/>
      <c r="L110" s="141"/>
      <c r="M110" s="141"/>
      <c r="N110" s="141"/>
    </row>
    <row r="111" spans="8:14">
      <c r="H111" s="172" t="s">
        <v>87</v>
      </c>
      <c r="I111" s="175">
        <v>0</v>
      </c>
      <c r="J111" s="175"/>
      <c r="K111" s="175"/>
      <c r="L111" s="141"/>
      <c r="M111" s="141"/>
      <c r="N111" s="141"/>
    </row>
    <row r="112" spans="8:14">
      <c r="H112" s="172" t="s">
        <v>88</v>
      </c>
      <c r="I112" s="175">
        <v>0</v>
      </c>
      <c r="J112" s="175"/>
      <c r="K112" s="175"/>
      <c r="L112" s="141"/>
      <c r="M112" s="141"/>
      <c r="N112" s="141"/>
    </row>
    <row r="113" spans="8:14">
      <c r="H113" s="172" t="s">
        <v>89</v>
      </c>
      <c r="I113" s="175">
        <v>0</v>
      </c>
      <c r="J113" s="175"/>
      <c r="K113" s="175"/>
      <c r="L113" s="141"/>
      <c r="M113" s="141"/>
      <c r="N113" s="141"/>
    </row>
    <row r="114" spans="8:14">
      <c r="H114" s="172" t="s">
        <v>90</v>
      </c>
      <c r="I114" s="175">
        <v>0</v>
      </c>
      <c r="J114" s="175"/>
      <c r="K114" s="175"/>
      <c r="L114" s="141"/>
      <c r="M114" s="141"/>
      <c r="N114" s="141"/>
    </row>
    <row r="115" spans="8:14">
      <c r="H115" s="172" t="s">
        <v>91</v>
      </c>
      <c r="I115" s="175">
        <v>0</v>
      </c>
      <c r="J115" s="175"/>
      <c r="K115" s="175"/>
      <c r="L115" s="141"/>
      <c r="M115" s="141"/>
      <c r="N115" s="141"/>
    </row>
    <row r="116" spans="8:14">
      <c r="H116" s="172" t="s">
        <v>92</v>
      </c>
      <c r="I116" s="175">
        <v>0</v>
      </c>
      <c r="J116" s="175"/>
      <c r="K116" s="175"/>
      <c r="L116" s="141"/>
      <c r="M116" s="141"/>
      <c r="N116" s="141"/>
    </row>
    <row r="117" spans="8:14">
      <c r="H117" s="172" t="s">
        <v>93</v>
      </c>
      <c r="I117" s="175">
        <v>0</v>
      </c>
      <c r="J117" s="175"/>
      <c r="K117" s="175"/>
      <c r="L117" s="141"/>
      <c r="M117" s="141"/>
      <c r="N117" s="141"/>
    </row>
    <row r="118" spans="8:14">
      <c r="H118" s="172" t="s">
        <v>94</v>
      </c>
      <c r="I118" s="175">
        <v>0</v>
      </c>
      <c r="J118" s="175"/>
      <c r="K118" s="175"/>
      <c r="L118" s="141"/>
      <c r="M118" s="141"/>
      <c r="N118" s="141"/>
    </row>
    <row r="119" spans="8:14">
      <c r="H119" s="141"/>
      <c r="I119" s="141"/>
      <c r="J119" s="141"/>
      <c r="K119" s="141"/>
      <c r="L119" s="141"/>
      <c r="M119" s="141"/>
      <c r="N119" s="141"/>
    </row>
    <row r="120" s="8" customFormat="1" spans="2:2">
      <c r="B120" s="7" t="s">
        <v>32</v>
      </c>
    </row>
    <row r="121" s="8" customFormat="1" ht="14.25" spans="2:8">
      <c r="B121" s="158" t="s">
        <v>95</v>
      </c>
      <c r="C121" s="158"/>
      <c r="D121" s="158"/>
      <c r="E121" s="158"/>
      <c r="F121" s="158"/>
      <c r="G121" s="158"/>
      <c r="H121" s="158"/>
    </row>
    <row r="122" s="8" customFormat="1" ht="14.25" spans="2:8">
      <c r="B122" s="158"/>
      <c r="C122" s="158"/>
      <c r="D122" s="158"/>
      <c r="E122" s="158"/>
      <c r="F122" s="158"/>
      <c r="G122" s="158"/>
      <c r="H122" s="158"/>
    </row>
    <row r="123" s="8" customFormat="1" ht="14.25" spans="2:8">
      <c r="B123" s="158"/>
      <c r="C123" s="158"/>
      <c r="D123" s="158"/>
      <c r="E123" s="158"/>
      <c r="F123" s="158"/>
      <c r="G123" s="158"/>
      <c r="H123" s="158"/>
    </row>
    <row r="124" s="8" customFormat="1" ht="14.25" spans="2:8">
      <c r="B124" s="158"/>
      <c r="C124" s="158"/>
      <c r="D124" s="158"/>
      <c r="E124" s="158"/>
      <c r="F124" s="158"/>
      <c r="G124" s="158"/>
      <c r="H124" s="158"/>
    </row>
    <row r="125" s="8" customFormat="1" ht="14.25" spans="2:8">
      <c r="B125" s="158"/>
      <c r="C125" s="158"/>
      <c r="D125" s="158"/>
      <c r="E125" s="158"/>
      <c r="F125" s="158"/>
      <c r="G125" s="158"/>
      <c r="H125" s="158"/>
    </row>
    <row r="126" spans="8:14">
      <c r="H126" s="141"/>
      <c r="I126" s="141"/>
      <c r="J126" s="141"/>
      <c r="K126" s="141"/>
      <c r="L126" s="141"/>
      <c r="M126" s="141"/>
      <c r="N126" s="141"/>
    </row>
    <row r="127" spans="8:14">
      <c r="H127" s="155" t="s">
        <v>96</v>
      </c>
      <c r="I127" s="141"/>
      <c r="J127" s="141"/>
      <c r="K127" s="141"/>
      <c r="L127" s="141"/>
      <c r="M127" s="141"/>
      <c r="N127" s="141"/>
    </row>
    <row r="128" spans="8:14">
      <c r="H128" s="171" t="s">
        <v>73</v>
      </c>
      <c r="I128" s="174" t="s">
        <v>59</v>
      </c>
      <c r="J128" s="174"/>
      <c r="K128" s="174"/>
      <c r="L128" s="174"/>
      <c r="M128" s="174"/>
      <c r="N128" s="141"/>
    </row>
    <row r="129" spans="8:14">
      <c r="H129" s="178" t="s">
        <v>97</v>
      </c>
      <c r="I129" s="178">
        <v>2</v>
      </c>
      <c r="J129" s="178"/>
      <c r="K129" s="178"/>
      <c r="L129" s="178"/>
      <c r="M129" s="178"/>
      <c r="N129" s="141"/>
    </row>
    <row r="130" spans="8:14">
      <c r="H130" s="178" t="s">
        <v>98</v>
      </c>
      <c r="I130" s="175">
        <v>0</v>
      </c>
      <c r="J130" s="178"/>
      <c r="K130" s="178"/>
      <c r="L130" s="178"/>
      <c r="M130" s="178"/>
      <c r="N130" s="141"/>
    </row>
    <row r="131" spans="8:14">
      <c r="H131" s="178" t="s">
        <v>99</v>
      </c>
      <c r="I131" s="175">
        <v>0</v>
      </c>
      <c r="J131" s="178"/>
      <c r="K131" s="178"/>
      <c r="L131" s="178"/>
      <c r="M131" s="178"/>
      <c r="N131" s="141"/>
    </row>
    <row r="132" spans="8:14">
      <c r="H132" s="178" t="s">
        <v>100</v>
      </c>
      <c r="I132" s="175">
        <v>0</v>
      </c>
      <c r="J132" s="178"/>
      <c r="K132" s="178"/>
      <c r="L132" s="178"/>
      <c r="M132" s="178"/>
      <c r="N132" s="141"/>
    </row>
    <row r="133" spans="8:14">
      <c r="H133" s="178" t="s">
        <v>101</v>
      </c>
      <c r="I133" s="175">
        <v>0</v>
      </c>
      <c r="J133" s="178"/>
      <c r="K133" s="178"/>
      <c r="L133" s="178"/>
      <c r="M133" s="178"/>
      <c r="N133" s="141"/>
    </row>
    <row r="134" spans="8:14">
      <c r="H134" s="178" t="s">
        <v>102</v>
      </c>
      <c r="I134" s="178">
        <v>5</v>
      </c>
      <c r="J134" s="178"/>
      <c r="K134" s="178"/>
      <c r="L134" s="178"/>
      <c r="M134" s="178"/>
      <c r="N134" s="141"/>
    </row>
    <row r="135" spans="8:14">
      <c r="H135" s="178" t="s">
        <v>103</v>
      </c>
      <c r="I135" s="175">
        <v>0</v>
      </c>
      <c r="J135" s="178"/>
      <c r="K135" s="178"/>
      <c r="L135" s="178"/>
      <c r="M135" s="178"/>
      <c r="N135" s="141"/>
    </row>
    <row r="136" spans="8:14">
      <c r="H136" s="178" t="s">
        <v>104</v>
      </c>
      <c r="I136" s="178">
        <v>2</v>
      </c>
      <c r="J136" s="178"/>
      <c r="K136" s="178"/>
      <c r="L136" s="178"/>
      <c r="M136" s="178"/>
      <c r="N136" s="141"/>
    </row>
    <row r="137" spans="8:14">
      <c r="H137" s="178" t="s">
        <v>105</v>
      </c>
      <c r="I137" s="175">
        <v>37</v>
      </c>
      <c r="J137" s="178"/>
      <c r="K137" s="178"/>
      <c r="L137" s="178"/>
      <c r="M137" s="178"/>
      <c r="N137" s="141"/>
    </row>
    <row r="138" spans="8:13">
      <c r="H138" s="175" t="s">
        <v>106</v>
      </c>
      <c r="I138" s="175">
        <v>0</v>
      </c>
      <c r="J138" s="178"/>
      <c r="K138" s="178"/>
      <c r="L138" s="178"/>
      <c r="M138" s="178"/>
    </row>
    <row r="139" spans="8:13">
      <c r="H139" s="175" t="s">
        <v>107</v>
      </c>
      <c r="I139" s="175">
        <v>1</v>
      </c>
      <c r="J139" s="178"/>
      <c r="K139" s="178"/>
      <c r="L139" s="178"/>
      <c r="M139" s="178"/>
    </row>
    <row r="140" spans="8:13">
      <c r="H140" s="175" t="s">
        <v>108</v>
      </c>
      <c r="I140" s="175">
        <v>1</v>
      </c>
      <c r="J140" s="178"/>
      <c r="K140" s="178"/>
      <c r="L140" s="178"/>
      <c r="M140" s="178"/>
    </row>
    <row r="141" spans="8:13">
      <c r="H141" s="175" t="s">
        <v>109</v>
      </c>
      <c r="I141" s="175">
        <v>0</v>
      </c>
      <c r="J141" s="178"/>
      <c r="K141" s="178"/>
      <c r="L141" s="178"/>
      <c r="M141" s="178"/>
    </row>
    <row r="143" s="8" customFormat="1" spans="2:2">
      <c r="B143" s="7" t="s">
        <v>32</v>
      </c>
    </row>
    <row r="144" s="8" customFormat="1" ht="14.25" spans="2:8">
      <c r="B144" s="158" t="s">
        <v>110</v>
      </c>
      <c r="C144" s="158"/>
      <c r="D144" s="158"/>
      <c r="E144" s="158"/>
      <c r="F144" s="158"/>
      <c r="G144" s="158"/>
      <c r="H144" s="158"/>
    </row>
    <row r="145" s="8" customFormat="1" ht="14.25" spans="2:8">
      <c r="B145" s="158"/>
      <c r="C145" s="158"/>
      <c r="D145" s="158"/>
      <c r="E145" s="158"/>
      <c r="F145" s="158"/>
      <c r="G145" s="158"/>
      <c r="H145" s="158"/>
    </row>
    <row r="146" s="8" customFormat="1" ht="14.25" spans="2:8">
      <c r="B146" s="158"/>
      <c r="C146" s="158"/>
      <c r="D146" s="158"/>
      <c r="E146" s="158"/>
      <c r="F146" s="158"/>
      <c r="G146" s="158"/>
      <c r="H146" s="158"/>
    </row>
    <row r="147" s="8" customFormat="1" ht="14.25" spans="2:8">
      <c r="B147" s="158"/>
      <c r="C147" s="158"/>
      <c r="D147" s="158"/>
      <c r="E147" s="158"/>
      <c r="F147" s="158"/>
      <c r="G147" s="158"/>
      <c r="H147" s="158"/>
    </row>
    <row r="149" spans="8:8">
      <c r="H149" s="179" t="s">
        <v>111</v>
      </c>
    </row>
    <row r="150" spans="8:13">
      <c r="H150" s="171" t="s">
        <v>73</v>
      </c>
      <c r="I150" s="174" t="s">
        <v>59</v>
      </c>
      <c r="J150" s="174"/>
      <c r="K150" s="174"/>
      <c r="L150" s="174"/>
      <c r="M150" s="174"/>
    </row>
    <row r="151" spans="8:13">
      <c r="H151" s="175" t="s">
        <v>112</v>
      </c>
      <c r="I151" s="175">
        <v>30</v>
      </c>
      <c r="J151" s="175"/>
      <c r="K151" s="175"/>
      <c r="L151" s="175"/>
      <c r="M151" s="175"/>
    </row>
    <row r="152" spans="8:13">
      <c r="H152" s="175" t="s">
        <v>113</v>
      </c>
      <c r="I152" s="175">
        <v>0</v>
      </c>
      <c r="J152" s="175"/>
      <c r="K152" s="175"/>
      <c r="L152" s="175"/>
      <c r="M152" s="175"/>
    </row>
    <row r="153" spans="8:13">
      <c r="H153" s="175" t="s">
        <v>114</v>
      </c>
      <c r="I153" s="175">
        <v>17</v>
      </c>
      <c r="J153" s="175"/>
      <c r="K153" s="175"/>
      <c r="L153" s="175"/>
      <c r="M153" s="175"/>
    </row>
    <row r="154" spans="8:13">
      <c r="H154" s="175" t="s">
        <v>115</v>
      </c>
      <c r="I154" s="175">
        <v>0</v>
      </c>
      <c r="J154" s="175"/>
      <c r="K154" s="175"/>
      <c r="L154" s="175"/>
      <c r="M154" s="175"/>
    </row>
    <row r="155" spans="8:13">
      <c r="H155" s="175" t="s">
        <v>116</v>
      </c>
      <c r="I155" s="175">
        <v>1</v>
      </c>
      <c r="J155" s="175"/>
      <c r="K155" s="175"/>
      <c r="L155" s="175"/>
      <c r="M155" s="175"/>
    </row>
    <row r="164" s="8" customFormat="1" spans="2:2">
      <c r="B164" s="7" t="s">
        <v>32</v>
      </c>
    </row>
    <row r="165" s="8" customFormat="1" ht="14.25" spans="2:8">
      <c r="B165" s="158" t="s">
        <v>117</v>
      </c>
      <c r="C165" s="158"/>
      <c r="D165" s="158"/>
      <c r="E165" s="158"/>
      <c r="F165" s="158"/>
      <c r="G165" s="158"/>
      <c r="H165" s="158"/>
    </row>
    <row r="166" s="8" customFormat="1" ht="14.25" spans="2:8">
      <c r="B166" s="158"/>
      <c r="C166" s="158"/>
      <c r="D166" s="158"/>
      <c r="E166" s="158"/>
      <c r="F166" s="158"/>
      <c r="G166" s="158"/>
      <c r="H166" s="158"/>
    </row>
    <row r="167" s="8" customFormat="1" ht="14.25" spans="2:8">
      <c r="B167" s="158"/>
      <c r="C167" s="158"/>
      <c r="D167" s="158"/>
      <c r="E167" s="158"/>
      <c r="F167" s="158"/>
      <c r="G167" s="158"/>
      <c r="H167" s="158"/>
    </row>
    <row r="168" s="8" customFormat="1" ht="14.25" spans="2:8">
      <c r="B168" s="158"/>
      <c r="C168" s="158"/>
      <c r="D168" s="158"/>
      <c r="E168" s="158"/>
      <c r="F168" s="158"/>
      <c r="G168" s="158"/>
      <c r="H168" s="158"/>
    </row>
    <row r="169" s="8" customFormat="1" ht="14.25" spans="2:8">
      <c r="B169" s="158"/>
      <c r="C169" s="158"/>
      <c r="D169" s="158"/>
      <c r="E169" s="158"/>
      <c r="F169" s="158"/>
      <c r="G169" s="158"/>
      <c r="H169" s="158"/>
    </row>
    <row r="172" s="141" customFormat="1" ht="24.75" spans="2:4">
      <c r="B172" s="145" t="s">
        <v>118</v>
      </c>
      <c r="C172" s="145"/>
      <c r="D172" s="145"/>
    </row>
    <row r="173" s="143" customFormat="1" spans="2:12">
      <c r="B173" s="180" t="s">
        <v>119</v>
      </c>
      <c r="C173" s="181"/>
      <c r="D173" s="181"/>
      <c r="E173" s="181"/>
      <c r="F173" s="181"/>
      <c r="G173" s="181"/>
      <c r="H173" s="181"/>
      <c r="I173" s="144"/>
      <c r="J173" s="144"/>
      <c r="K173" s="144"/>
      <c r="L173" s="144"/>
    </row>
    <row r="174" s="143" customFormat="1" spans="2:12">
      <c r="B174" s="181"/>
      <c r="C174" s="181"/>
      <c r="D174" s="181"/>
      <c r="E174" s="181"/>
      <c r="F174" s="181"/>
      <c r="G174" s="181"/>
      <c r="H174" s="181"/>
      <c r="I174" s="144"/>
      <c r="J174" s="144"/>
      <c r="K174" s="144"/>
      <c r="L174" s="144"/>
    </row>
    <row r="175" s="143" customFormat="1" spans="2:12">
      <c r="B175" s="181"/>
      <c r="C175" s="181"/>
      <c r="D175" s="181"/>
      <c r="E175" s="181"/>
      <c r="F175" s="181"/>
      <c r="G175" s="181"/>
      <c r="H175" s="181"/>
      <c r="I175" s="144"/>
      <c r="J175" s="144"/>
      <c r="K175" s="144"/>
      <c r="L175" s="144"/>
    </row>
    <row r="176" s="143" customFormat="1" spans="2:12">
      <c r="B176" s="181"/>
      <c r="C176" s="181"/>
      <c r="D176" s="181"/>
      <c r="E176" s="181"/>
      <c r="F176" s="181"/>
      <c r="G176" s="181"/>
      <c r="H176" s="181"/>
      <c r="I176" s="144"/>
      <c r="J176" s="144"/>
      <c r="K176" s="144"/>
      <c r="L176" s="144"/>
    </row>
    <row r="177" s="143" customFormat="1" spans="2:12">
      <c r="B177" s="181"/>
      <c r="C177" s="181"/>
      <c r="D177" s="181"/>
      <c r="E177" s="181"/>
      <c r="F177" s="181"/>
      <c r="G177" s="181"/>
      <c r="H177" s="181"/>
      <c r="I177" s="144"/>
      <c r="J177" s="144"/>
      <c r="K177" s="144"/>
      <c r="L177" s="144"/>
    </row>
    <row r="178" s="143" customFormat="1" spans="2:12">
      <c r="B178" s="181"/>
      <c r="C178" s="181"/>
      <c r="D178" s="181"/>
      <c r="E178" s="181"/>
      <c r="F178" s="181"/>
      <c r="G178" s="181"/>
      <c r="H178" s="181"/>
      <c r="I178" s="144"/>
      <c r="J178" s="144"/>
      <c r="K178" s="144"/>
      <c r="L178" s="144"/>
    </row>
    <row r="179" s="143" customFormat="1" spans="2:12">
      <c r="B179" s="181"/>
      <c r="C179" s="181"/>
      <c r="D179" s="181"/>
      <c r="E179" s="181"/>
      <c r="F179" s="181"/>
      <c r="G179" s="181"/>
      <c r="H179" s="181"/>
      <c r="I179" s="144"/>
      <c r="J179" s="144"/>
      <c r="K179" s="144"/>
      <c r="L179" s="144"/>
    </row>
    <row r="180" s="143" customFormat="1" spans="2:12">
      <c r="B180" s="181"/>
      <c r="C180" s="181"/>
      <c r="D180" s="181"/>
      <c r="E180" s="181"/>
      <c r="F180" s="181"/>
      <c r="G180" s="181"/>
      <c r="H180" s="181"/>
      <c r="I180" s="144"/>
      <c r="J180" s="144"/>
      <c r="K180" s="144"/>
      <c r="L180" s="144"/>
    </row>
    <row r="181" s="143" customFormat="1" spans="2:12">
      <c r="B181" s="181"/>
      <c r="C181" s="181"/>
      <c r="D181" s="181"/>
      <c r="E181" s="181"/>
      <c r="F181" s="181"/>
      <c r="G181" s="181"/>
      <c r="H181" s="181"/>
      <c r="I181" s="144"/>
      <c r="J181" s="144"/>
      <c r="K181" s="144"/>
      <c r="L181" s="144"/>
    </row>
    <row r="182" s="143" customFormat="1" spans="2:12">
      <c r="B182" s="181"/>
      <c r="C182" s="181"/>
      <c r="D182" s="181"/>
      <c r="E182" s="181"/>
      <c r="F182" s="181"/>
      <c r="G182" s="181"/>
      <c r="H182" s="181"/>
      <c r="I182" s="144"/>
      <c r="J182" s="144"/>
      <c r="K182" s="144"/>
      <c r="L182" s="144"/>
    </row>
    <row r="183" s="143" customFormat="1" spans="2:12">
      <c r="B183" s="181"/>
      <c r="C183" s="181"/>
      <c r="D183" s="181"/>
      <c r="E183" s="181"/>
      <c r="F183" s="181"/>
      <c r="G183" s="181"/>
      <c r="H183" s="181"/>
      <c r="I183" s="144"/>
      <c r="J183" s="144"/>
      <c r="K183" s="144"/>
      <c r="L183" s="144"/>
    </row>
    <row r="184" s="143" customFormat="1" spans="2:12">
      <c r="B184" s="181"/>
      <c r="C184" s="181"/>
      <c r="D184" s="181"/>
      <c r="E184" s="181"/>
      <c r="F184" s="181"/>
      <c r="G184" s="181"/>
      <c r="H184" s="181"/>
      <c r="I184" s="144"/>
      <c r="J184" s="144"/>
      <c r="K184" s="144"/>
      <c r="L184" s="144"/>
    </row>
    <row r="185" s="143" customFormat="1" spans="2:12">
      <c r="B185" s="181"/>
      <c r="C185" s="181"/>
      <c r="D185" s="181"/>
      <c r="E185" s="181"/>
      <c r="F185" s="181"/>
      <c r="G185" s="181"/>
      <c r="H185" s="181"/>
      <c r="I185" s="144"/>
      <c r="J185" s="144"/>
      <c r="K185" s="144"/>
      <c r="L185" s="144"/>
    </row>
    <row r="186" s="143" customFormat="1" spans="2:12">
      <c r="B186" s="181"/>
      <c r="C186" s="181"/>
      <c r="D186" s="181"/>
      <c r="E186" s="181"/>
      <c r="F186" s="181"/>
      <c r="G186" s="181"/>
      <c r="H186" s="181"/>
      <c r="I186" s="144"/>
      <c r="J186" s="144"/>
      <c r="K186" s="144"/>
      <c r="L186" s="144"/>
    </row>
    <row r="187" s="143" customFormat="1" spans="2:12">
      <c r="B187" s="181"/>
      <c r="C187" s="181"/>
      <c r="D187" s="181"/>
      <c r="E187" s="181"/>
      <c r="F187" s="181"/>
      <c r="G187" s="181"/>
      <c r="H187" s="181"/>
      <c r="I187" s="144"/>
      <c r="J187" s="144"/>
      <c r="K187" s="144"/>
      <c r="L187" s="144"/>
    </row>
    <row r="188" s="143" customFormat="1" spans="2:12">
      <c r="B188" s="181"/>
      <c r="C188" s="181"/>
      <c r="D188" s="181"/>
      <c r="E188" s="181"/>
      <c r="F188" s="181"/>
      <c r="G188" s="181"/>
      <c r="H188" s="181"/>
      <c r="I188" s="144"/>
      <c r="J188" s="144"/>
      <c r="K188" s="144"/>
      <c r="L188" s="144"/>
    </row>
    <row r="189" s="143" customFormat="1" spans="2:12">
      <c r="B189" s="181"/>
      <c r="C189" s="181"/>
      <c r="D189" s="181"/>
      <c r="E189" s="181"/>
      <c r="F189" s="181"/>
      <c r="G189" s="181"/>
      <c r="H189" s="181"/>
      <c r="I189" s="144"/>
      <c r="J189" s="144"/>
      <c r="K189" s="144"/>
      <c r="L189" s="144"/>
    </row>
    <row r="190" s="143" customFormat="1" spans="2:12">
      <c r="B190" s="182"/>
      <c r="C190" s="182"/>
      <c r="D190" s="182"/>
      <c r="E190" s="182"/>
      <c r="F190" s="182"/>
      <c r="G190" s="182"/>
      <c r="H190" s="182"/>
      <c r="I190" s="144"/>
      <c r="J190" s="144"/>
      <c r="K190" s="144"/>
      <c r="L190" s="144"/>
    </row>
    <row r="191" s="143" customFormat="1" spans="2:12">
      <c r="B191" s="182"/>
      <c r="C191" s="182"/>
      <c r="D191" s="182"/>
      <c r="E191" s="182"/>
      <c r="F191" s="182"/>
      <c r="G191" s="182"/>
      <c r="H191" s="182"/>
      <c r="I191" s="144"/>
      <c r="J191" s="144"/>
      <c r="K191" s="144"/>
      <c r="L191" s="144"/>
    </row>
    <row r="192" s="143" customFormat="1" spans="2:12">
      <c r="B192" s="183" t="s">
        <v>120</v>
      </c>
      <c r="C192" s="144"/>
      <c r="D192" s="144"/>
      <c r="E192" s="144"/>
      <c r="F192" s="144"/>
      <c r="G192" s="144"/>
      <c r="H192" s="144"/>
      <c r="I192" s="144"/>
      <c r="J192" s="144"/>
      <c r="K192" s="144"/>
      <c r="L192" s="144"/>
    </row>
    <row r="193" s="143" customFormat="1" spans="2:12">
      <c r="B193" s="143" t="s">
        <v>121</v>
      </c>
      <c r="C193" s="144"/>
      <c r="D193" s="144"/>
      <c r="E193" s="144"/>
      <c r="F193" s="144"/>
      <c r="G193" s="144"/>
      <c r="H193" s="144"/>
      <c r="I193" s="144"/>
      <c r="J193" s="144"/>
      <c r="K193" s="144"/>
      <c r="L193" s="144"/>
    </row>
    <row r="194" s="143" customFormat="1" spans="2:12">
      <c r="B194" s="143" t="s">
        <v>122</v>
      </c>
      <c r="C194" s="144"/>
      <c r="D194" s="144"/>
      <c r="E194" s="144"/>
      <c r="F194" s="144"/>
      <c r="G194" s="144"/>
      <c r="H194" s="144"/>
      <c r="I194" s="144"/>
      <c r="J194" s="144"/>
      <c r="K194" s="144"/>
      <c r="L194" s="144"/>
    </row>
  </sheetData>
  <sheetProtection formatCells="0" insertHyperlinks="0" autoFilter="0"/>
  <mergeCells count="22">
    <mergeCell ref="B1:D1"/>
    <mergeCell ref="B2:C2"/>
    <mergeCell ref="B3:C3"/>
    <mergeCell ref="B4:C4"/>
    <mergeCell ref="B5:C5"/>
    <mergeCell ref="B6:C6"/>
    <mergeCell ref="B7:C7"/>
    <mergeCell ref="B8:C8"/>
    <mergeCell ref="B9:C9"/>
    <mergeCell ref="B10:C10"/>
    <mergeCell ref="B11:C11"/>
    <mergeCell ref="B12:C12"/>
    <mergeCell ref="B172:D172"/>
    <mergeCell ref="F2:K8"/>
    <mergeCell ref="B24:H28"/>
    <mergeCell ref="B48:H53"/>
    <mergeCell ref="B69:H73"/>
    <mergeCell ref="B91:H94"/>
    <mergeCell ref="B121:H125"/>
    <mergeCell ref="B144:H147"/>
    <mergeCell ref="B165:H169"/>
    <mergeCell ref="B173:H189"/>
  </mergeCells>
  <pageMargins left="0.699305555555556" right="0.699305555555556"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1"/>
  <sheetViews>
    <sheetView showGridLines="0" tabSelected="1" topLeftCell="A22" workbookViewId="0">
      <selection activeCell="D40" sqref="D40:E41"/>
    </sheetView>
  </sheetViews>
  <sheetFormatPr defaultColWidth="9.81666666666667" defaultRowHeight="16.5"/>
  <cols>
    <col min="1" max="1" width="1.725" style="92" customWidth="1"/>
    <col min="2" max="2" width="30.375" style="93" customWidth="1"/>
    <col min="3" max="3" width="11.5" style="94" customWidth="1"/>
    <col min="4" max="4" width="11.625" style="93" customWidth="1"/>
    <col min="5" max="5" width="5.375" style="95" customWidth="1"/>
    <col min="6" max="6" width="9.375" style="95" customWidth="1"/>
    <col min="7" max="7" width="11.5" style="92" customWidth="1"/>
    <col min="8" max="8" width="13.75" style="92" customWidth="1"/>
    <col min="9" max="10" width="9.375" style="92" customWidth="1"/>
    <col min="11" max="11" width="16.3583333333333" style="92" customWidth="1"/>
    <col min="12" max="256" width="9.81666666666667" style="92"/>
    <col min="257" max="257" width="1.725" style="92" customWidth="1"/>
    <col min="258" max="258" width="8.55" style="92" customWidth="1"/>
    <col min="259" max="259" width="32.45" style="92" customWidth="1"/>
    <col min="260" max="260" width="8.45" style="92" customWidth="1"/>
    <col min="261" max="261" width="8.90833333333333" style="92" customWidth="1"/>
    <col min="262" max="262" width="25.6333333333333" style="92" customWidth="1"/>
    <col min="263" max="263" width="13.175" style="92" customWidth="1"/>
    <col min="264" max="264" width="10.725" style="92" customWidth="1"/>
    <col min="265" max="265" width="9.90833333333333" style="92" customWidth="1"/>
    <col min="266" max="266" width="16.45" style="92" customWidth="1"/>
    <col min="267" max="267" width="16.3583333333333" style="92" customWidth="1"/>
    <col min="268" max="512" width="9.81666666666667" style="92"/>
    <col min="513" max="513" width="1.725" style="92" customWidth="1"/>
    <col min="514" max="514" width="8.55" style="92" customWidth="1"/>
    <col min="515" max="515" width="32.45" style="92" customWidth="1"/>
    <col min="516" max="516" width="8.45" style="92" customWidth="1"/>
    <col min="517" max="517" width="8.90833333333333" style="92" customWidth="1"/>
    <col min="518" max="518" width="25.6333333333333" style="92" customWidth="1"/>
    <col min="519" max="519" width="13.175" style="92" customWidth="1"/>
    <col min="520" max="520" width="10.725" style="92" customWidth="1"/>
    <col min="521" max="521" width="9.90833333333333" style="92" customWidth="1"/>
    <col min="522" max="522" width="16.45" style="92" customWidth="1"/>
    <col min="523" max="523" width="16.3583333333333" style="92" customWidth="1"/>
    <col min="524" max="768" width="9.81666666666667" style="92"/>
    <col min="769" max="769" width="1.725" style="92" customWidth="1"/>
    <col min="770" max="770" width="8.55" style="92" customWidth="1"/>
    <col min="771" max="771" width="32.45" style="92" customWidth="1"/>
    <col min="772" max="772" width="8.45" style="92" customWidth="1"/>
    <col min="773" max="773" width="8.90833333333333" style="92" customWidth="1"/>
    <col min="774" max="774" width="25.6333333333333" style="92" customWidth="1"/>
    <col min="775" max="775" width="13.175" style="92" customWidth="1"/>
    <col min="776" max="776" width="10.725" style="92" customWidth="1"/>
    <col min="777" max="777" width="9.90833333333333" style="92" customWidth="1"/>
    <col min="778" max="778" width="16.45" style="92" customWidth="1"/>
    <col min="779" max="779" width="16.3583333333333" style="92" customWidth="1"/>
    <col min="780" max="1024" width="9.81666666666667" style="92"/>
    <col min="1025" max="1025" width="1.725" style="92" customWidth="1"/>
    <col min="1026" max="1026" width="8.55" style="92" customWidth="1"/>
    <col min="1027" max="1027" width="32.45" style="92" customWidth="1"/>
    <col min="1028" max="1028" width="8.45" style="92" customWidth="1"/>
    <col min="1029" max="1029" width="8.90833333333333" style="92" customWidth="1"/>
    <col min="1030" max="1030" width="25.6333333333333" style="92" customWidth="1"/>
    <col min="1031" max="1031" width="13.175" style="92" customWidth="1"/>
    <col min="1032" max="1032" width="10.725" style="92" customWidth="1"/>
    <col min="1033" max="1033" width="9.90833333333333" style="92" customWidth="1"/>
    <col min="1034" max="1034" width="16.45" style="92" customWidth="1"/>
    <col min="1035" max="1035" width="16.3583333333333" style="92" customWidth="1"/>
    <col min="1036" max="1280" width="9.81666666666667" style="92"/>
    <col min="1281" max="1281" width="1.725" style="92" customWidth="1"/>
    <col min="1282" max="1282" width="8.55" style="92" customWidth="1"/>
    <col min="1283" max="1283" width="32.45" style="92" customWidth="1"/>
    <col min="1284" max="1284" width="8.45" style="92" customWidth="1"/>
    <col min="1285" max="1285" width="8.90833333333333" style="92" customWidth="1"/>
    <col min="1286" max="1286" width="25.6333333333333" style="92" customWidth="1"/>
    <col min="1287" max="1287" width="13.175" style="92" customWidth="1"/>
    <col min="1288" max="1288" width="10.725" style="92" customWidth="1"/>
    <col min="1289" max="1289" width="9.90833333333333" style="92" customWidth="1"/>
    <col min="1290" max="1290" width="16.45" style="92" customWidth="1"/>
    <col min="1291" max="1291" width="16.3583333333333" style="92" customWidth="1"/>
    <col min="1292" max="1536" width="9.81666666666667" style="92"/>
    <col min="1537" max="1537" width="1.725" style="92" customWidth="1"/>
    <col min="1538" max="1538" width="8.55" style="92" customWidth="1"/>
    <col min="1539" max="1539" width="32.45" style="92" customWidth="1"/>
    <col min="1540" max="1540" width="8.45" style="92" customWidth="1"/>
    <col min="1541" max="1541" width="8.90833333333333" style="92" customWidth="1"/>
    <col min="1542" max="1542" width="25.6333333333333" style="92" customWidth="1"/>
    <col min="1543" max="1543" width="13.175" style="92" customWidth="1"/>
    <col min="1544" max="1544" width="10.725" style="92" customWidth="1"/>
    <col min="1545" max="1545" width="9.90833333333333" style="92" customWidth="1"/>
    <col min="1546" max="1546" width="16.45" style="92" customWidth="1"/>
    <col min="1547" max="1547" width="16.3583333333333" style="92" customWidth="1"/>
    <col min="1548" max="1792" width="9.81666666666667" style="92"/>
    <col min="1793" max="1793" width="1.725" style="92" customWidth="1"/>
    <col min="1794" max="1794" width="8.55" style="92" customWidth="1"/>
    <col min="1795" max="1795" width="32.45" style="92" customWidth="1"/>
    <col min="1796" max="1796" width="8.45" style="92" customWidth="1"/>
    <col min="1797" max="1797" width="8.90833333333333" style="92" customWidth="1"/>
    <col min="1798" max="1798" width="25.6333333333333" style="92" customWidth="1"/>
    <col min="1799" max="1799" width="13.175" style="92" customWidth="1"/>
    <col min="1800" max="1800" width="10.725" style="92" customWidth="1"/>
    <col min="1801" max="1801" width="9.90833333333333" style="92" customWidth="1"/>
    <col min="1802" max="1802" width="16.45" style="92" customWidth="1"/>
    <col min="1803" max="1803" width="16.3583333333333" style="92" customWidth="1"/>
    <col min="1804" max="2048" width="9.81666666666667" style="92"/>
    <col min="2049" max="2049" width="1.725" style="92" customWidth="1"/>
    <col min="2050" max="2050" width="8.55" style="92" customWidth="1"/>
    <col min="2051" max="2051" width="32.45" style="92" customWidth="1"/>
    <col min="2052" max="2052" width="8.45" style="92" customWidth="1"/>
    <col min="2053" max="2053" width="8.90833333333333" style="92" customWidth="1"/>
    <col min="2054" max="2054" width="25.6333333333333" style="92" customWidth="1"/>
    <col min="2055" max="2055" width="13.175" style="92" customWidth="1"/>
    <col min="2056" max="2056" width="10.725" style="92" customWidth="1"/>
    <col min="2057" max="2057" width="9.90833333333333" style="92" customWidth="1"/>
    <col min="2058" max="2058" width="16.45" style="92" customWidth="1"/>
    <col min="2059" max="2059" width="16.3583333333333" style="92" customWidth="1"/>
    <col min="2060" max="2304" width="9.81666666666667" style="92"/>
    <col min="2305" max="2305" width="1.725" style="92" customWidth="1"/>
    <col min="2306" max="2306" width="8.55" style="92" customWidth="1"/>
    <col min="2307" max="2307" width="32.45" style="92" customWidth="1"/>
    <col min="2308" max="2308" width="8.45" style="92" customWidth="1"/>
    <col min="2309" max="2309" width="8.90833333333333" style="92" customWidth="1"/>
    <col min="2310" max="2310" width="25.6333333333333" style="92" customWidth="1"/>
    <col min="2311" max="2311" width="13.175" style="92" customWidth="1"/>
    <col min="2312" max="2312" width="10.725" style="92" customWidth="1"/>
    <col min="2313" max="2313" width="9.90833333333333" style="92" customWidth="1"/>
    <col min="2314" max="2314" width="16.45" style="92" customWidth="1"/>
    <col min="2315" max="2315" width="16.3583333333333" style="92" customWidth="1"/>
    <col min="2316" max="2560" width="9.81666666666667" style="92"/>
    <col min="2561" max="2561" width="1.725" style="92" customWidth="1"/>
    <col min="2562" max="2562" width="8.55" style="92" customWidth="1"/>
    <col min="2563" max="2563" width="32.45" style="92" customWidth="1"/>
    <col min="2564" max="2564" width="8.45" style="92" customWidth="1"/>
    <col min="2565" max="2565" width="8.90833333333333" style="92" customWidth="1"/>
    <col min="2566" max="2566" width="25.6333333333333" style="92" customWidth="1"/>
    <col min="2567" max="2567" width="13.175" style="92" customWidth="1"/>
    <col min="2568" max="2568" width="10.725" style="92" customWidth="1"/>
    <col min="2569" max="2569" width="9.90833333333333" style="92" customWidth="1"/>
    <col min="2570" max="2570" width="16.45" style="92" customWidth="1"/>
    <col min="2571" max="2571" width="16.3583333333333" style="92" customWidth="1"/>
    <col min="2572" max="2816" width="9.81666666666667" style="92"/>
    <col min="2817" max="2817" width="1.725" style="92" customWidth="1"/>
    <col min="2818" max="2818" width="8.55" style="92" customWidth="1"/>
    <col min="2819" max="2819" width="32.45" style="92" customWidth="1"/>
    <col min="2820" max="2820" width="8.45" style="92" customWidth="1"/>
    <col min="2821" max="2821" width="8.90833333333333" style="92" customWidth="1"/>
    <col min="2822" max="2822" width="25.6333333333333" style="92" customWidth="1"/>
    <col min="2823" max="2823" width="13.175" style="92" customWidth="1"/>
    <col min="2824" max="2824" width="10.725" style="92" customWidth="1"/>
    <col min="2825" max="2825" width="9.90833333333333" style="92" customWidth="1"/>
    <col min="2826" max="2826" width="16.45" style="92" customWidth="1"/>
    <col min="2827" max="2827" width="16.3583333333333" style="92" customWidth="1"/>
    <col min="2828" max="3072" width="9.81666666666667" style="92"/>
    <col min="3073" max="3073" width="1.725" style="92" customWidth="1"/>
    <col min="3074" max="3074" width="8.55" style="92" customWidth="1"/>
    <col min="3075" max="3075" width="32.45" style="92" customWidth="1"/>
    <col min="3076" max="3076" width="8.45" style="92" customWidth="1"/>
    <col min="3077" max="3077" width="8.90833333333333" style="92" customWidth="1"/>
    <col min="3078" max="3078" width="25.6333333333333" style="92" customWidth="1"/>
    <col min="3079" max="3079" width="13.175" style="92" customWidth="1"/>
    <col min="3080" max="3080" width="10.725" style="92" customWidth="1"/>
    <col min="3081" max="3081" width="9.90833333333333" style="92" customWidth="1"/>
    <col min="3082" max="3082" width="16.45" style="92" customWidth="1"/>
    <col min="3083" max="3083" width="16.3583333333333" style="92" customWidth="1"/>
    <col min="3084" max="3328" width="9.81666666666667" style="92"/>
    <col min="3329" max="3329" width="1.725" style="92" customWidth="1"/>
    <col min="3330" max="3330" width="8.55" style="92" customWidth="1"/>
    <col min="3331" max="3331" width="32.45" style="92" customWidth="1"/>
    <col min="3332" max="3332" width="8.45" style="92" customWidth="1"/>
    <col min="3333" max="3333" width="8.90833333333333" style="92" customWidth="1"/>
    <col min="3334" max="3334" width="25.6333333333333" style="92" customWidth="1"/>
    <col min="3335" max="3335" width="13.175" style="92" customWidth="1"/>
    <col min="3336" max="3336" width="10.725" style="92" customWidth="1"/>
    <col min="3337" max="3337" width="9.90833333333333" style="92" customWidth="1"/>
    <col min="3338" max="3338" width="16.45" style="92" customWidth="1"/>
    <col min="3339" max="3339" width="16.3583333333333" style="92" customWidth="1"/>
    <col min="3340" max="3584" width="9.81666666666667" style="92"/>
    <col min="3585" max="3585" width="1.725" style="92" customWidth="1"/>
    <col min="3586" max="3586" width="8.55" style="92" customWidth="1"/>
    <col min="3587" max="3587" width="32.45" style="92" customWidth="1"/>
    <col min="3588" max="3588" width="8.45" style="92" customWidth="1"/>
    <col min="3589" max="3589" width="8.90833333333333" style="92" customWidth="1"/>
    <col min="3590" max="3590" width="25.6333333333333" style="92" customWidth="1"/>
    <col min="3591" max="3591" width="13.175" style="92" customWidth="1"/>
    <col min="3592" max="3592" width="10.725" style="92" customWidth="1"/>
    <col min="3593" max="3593" width="9.90833333333333" style="92" customWidth="1"/>
    <col min="3594" max="3594" width="16.45" style="92" customWidth="1"/>
    <col min="3595" max="3595" width="16.3583333333333" style="92" customWidth="1"/>
    <col min="3596" max="3840" width="9.81666666666667" style="92"/>
    <col min="3841" max="3841" width="1.725" style="92" customWidth="1"/>
    <col min="3842" max="3842" width="8.55" style="92" customWidth="1"/>
    <col min="3843" max="3843" width="32.45" style="92" customWidth="1"/>
    <col min="3844" max="3844" width="8.45" style="92" customWidth="1"/>
    <col min="3845" max="3845" width="8.90833333333333" style="92" customWidth="1"/>
    <col min="3846" max="3846" width="25.6333333333333" style="92" customWidth="1"/>
    <col min="3847" max="3847" width="13.175" style="92" customWidth="1"/>
    <col min="3848" max="3848" width="10.725" style="92" customWidth="1"/>
    <col min="3849" max="3849" width="9.90833333333333" style="92" customWidth="1"/>
    <col min="3850" max="3850" width="16.45" style="92" customWidth="1"/>
    <col min="3851" max="3851" width="16.3583333333333" style="92" customWidth="1"/>
    <col min="3852" max="4096" width="9.81666666666667" style="92"/>
    <col min="4097" max="4097" width="1.725" style="92" customWidth="1"/>
    <col min="4098" max="4098" width="8.55" style="92" customWidth="1"/>
    <col min="4099" max="4099" width="32.45" style="92" customWidth="1"/>
    <col min="4100" max="4100" width="8.45" style="92" customWidth="1"/>
    <col min="4101" max="4101" width="8.90833333333333" style="92" customWidth="1"/>
    <col min="4102" max="4102" width="25.6333333333333" style="92" customWidth="1"/>
    <col min="4103" max="4103" width="13.175" style="92" customWidth="1"/>
    <col min="4104" max="4104" width="10.725" style="92" customWidth="1"/>
    <col min="4105" max="4105" width="9.90833333333333" style="92" customWidth="1"/>
    <col min="4106" max="4106" width="16.45" style="92" customWidth="1"/>
    <col min="4107" max="4107" width="16.3583333333333" style="92" customWidth="1"/>
    <col min="4108" max="4352" width="9.81666666666667" style="92"/>
    <col min="4353" max="4353" width="1.725" style="92" customWidth="1"/>
    <col min="4354" max="4354" width="8.55" style="92" customWidth="1"/>
    <col min="4355" max="4355" width="32.45" style="92" customWidth="1"/>
    <col min="4356" max="4356" width="8.45" style="92" customWidth="1"/>
    <col min="4357" max="4357" width="8.90833333333333" style="92" customWidth="1"/>
    <col min="4358" max="4358" width="25.6333333333333" style="92" customWidth="1"/>
    <col min="4359" max="4359" width="13.175" style="92" customWidth="1"/>
    <col min="4360" max="4360" width="10.725" style="92" customWidth="1"/>
    <col min="4361" max="4361" width="9.90833333333333" style="92" customWidth="1"/>
    <col min="4362" max="4362" width="16.45" style="92" customWidth="1"/>
    <col min="4363" max="4363" width="16.3583333333333" style="92" customWidth="1"/>
    <col min="4364" max="4608" width="9.81666666666667" style="92"/>
    <col min="4609" max="4609" width="1.725" style="92" customWidth="1"/>
    <col min="4610" max="4610" width="8.55" style="92" customWidth="1"/>
    <col min="4611" max="4611" width="32.45" style="92" customWidth="1"/>
    <col min="4612" max="4612" width="8.45" style="92" customWidth="1"/>
    <col min="4613" max="4613" width="8.90833333333333" style="92" customWidth="1"/>
    <col min="4614" max="4614" width="25.6333333333333" style="92" customWidth="1"/>
    <col min="4615" max="4615" width="13.175" style="92" customWidth="1"/>
    <col min="4616" max="4616" width="10.725" style="92" customWidth="1"/>
    <col min="4617" max="4617" width="9.90833333333333" style="92" customWidth="1"/>
    <col min="4618" max="4618" width="16.45" style="92" customWidth="1"/>
    <col min="4619" max="4619" width="16.3583333333333" style="92" customWidth="1"/>
    <col min="4620" max="4864" width="9.81666666666667" style="92"/>
    <col min="4865" max="4865" width="1.725" style="92" customWidth="1"/>
    <col min="4866" max="4866" width="8.55" style="92" customWidth="1"/>
    <col min="4867" max="4867" width="32.45" style="92" customWidth="1"/>
    <col min="4868" max="4868" width="8.45" style="92" customWidth="1"/>
    <col min="4869" max="4869" width="8.90833333333333" style="92" customWidth="1"/>
    <col min="4870" max="4870" width="25.6333333333333" style="92" customWidth="1"/>
    <col min="4871" max="4871" width="13.175" style="92" customWidth="1"/>
    <col min="4872" max="4872" width="10.725" style="92" customWidth="1"/>
    <col min="4873" max="4873" width="9.90833333333333" style="92" customWidth="1"/>
    <col min="4874" max="4874" width="16.45" style="92" customWidth="1"/>
    <col min="4875" max="4875" width="16.3583333333333" style="92" customWidth="1"/>
    <col min="4876" max="5120" width="9.81666666666667" style="92"/>
    <col min="5121" max="5121" width="1.725" style="92" customWidth="1"/>
    <col min="5122" max="5122" width="8.55" style="92" customWidth="1"/>
    <col min="5123" max="5123" width="32.45" style="92" customWidth="1"/>
    <col min="5124" max="5124" width="8.45" style="92" customWidth="1"/>
    <col min="5125" max="5125" width="8.90833333333333" style="92" customWidth="1"/>
    <col min="5126" max="5126" width="25.6333333333333" style="92" customWidth="1"/>
    <col min="5127" max="5127" width="13.175" style="92" customWidth="1"/>
    <col min="5128" max="5128" width="10.725" style="92" customWidth="1"/>
    <col min="5129" max="5129" width="9.90833333333333" style="92" customWidth="1"/>
    <col min="5130" max="5130" width="16.45" style="92" customWidth="1"/>
    <col min="5131" max="5131" width="16.3583333333333" style="92" customWidth="1"/>
    <col min="5132" max="5376" width="9.81666666666667" style="92"/>
    <col min="5377" max="5377" width="1.725" style="92" customWidth="1"/>
    <col min="5378" max="5378" width="8.55" style="92" customWidth="1"/>
    <col min="5379" max="5379" width="32.45" style="92" customWidth="1"/>
    <col min="5380" max="5380" width="8.45" style="92" customWidth="1"/>
    <col min="5381" max="5381" width="8.90833333333333" style="92" customWidth="1"/>
    <col min="5382" max="5382" width="25.6333333333333" style="92" customWidth="1"/>
    <col min="5383" max="5383" width="13.175" style="92" customWidth="1"/>
    <col min="5384" max="5384" width="10.725" style="92" customWidth="1"/>
    <col min="5385" max="5385" width="9.90833333333333" style="92" customWidth="1"/>
    <col min="5386" max="5386" width="16.45" style="92" customWidth="1"/>
    <col min="5387" max="5387" width="16.3583333333333" style="92" customWidth="1"/>
    <col min="5388" max="5632" width="9.81666666666667" style="92"/>
    <col min="5633" max="5633" width="1.725" style="92" customWidth="1"/>
    <col min="5634" max="5634" width="8.55" style="92" customWidth="1"/>
    <col min="5635" max="5635" width="32.45" style="92" customWidth="1"/>
    <col min="5636" max="5636" width="8.45" style="92" customWidth="1"/>
    <col min="5637" max="5637" width="8.90833333333333" style="92" customWidth="1"/>
    <col min="5638" max="5638" width="25.6333333333333" style="92" customWidth="1"/>
    <col min="5639" max="5639" width="13.175" style="92" customWidth="1"/>
    <col min="5640" max="5640" width="10.725" style="92" customWidth="1"/>
    <col min="5641" max="5641" width="9.90833333333333" style="92" customWidth="1"/>
    <col min="5642" max="5642" width="16.45" style="92" customWidth="1"/>
    <col min="5643" max="5643" width="16.3583333333333" style="92" customWidth="1"/>
    <col min="5644" max="5888" width="9.81666666666667" style="92"/>
    <col min="5889" max="5889" width="1.725" style="92" customWidth="1"/>
    <col min="5890" max="5890" width="8.55" style="92" customWidth="1"/>
    <col min="5891" max="5891" width="32.45" style="92" customWidth="1"/>
    <col min="5892" max="5892" width="8.45" style="92" customWidth="1"/>
    <col min="5893" max="5893" width="8.90833333333333" style="92" customWidth="1"/>
    <col min="5894" max="5894" width="25.6333333333333" style="92" customWidth="1"/>
    <col min="5895" max="5895" width="13.175" style="92" customWidth="1"/>
    <col min="5896" max="5896" width="10.725" style="92" customWidth="1"/>
    <col min="5897" max="5897" width="9.90833333333333" style="92" customWidth="1"/>
    <col min="5898" max="5898" width="16.45" style="92" customWidth="1"/>
    <col min="5899" max="5899" width="16.3583333333333" style="92" customWidth="1"/>
    <col min="5900" max="6144" width="9.81666666666667" style="92"/>
    <col min="6145" max="6145" width="1.725" style="92" customWidth="1"/>
    <col min="6146" max="6146" width="8.55" style="92" customWidth="1"/>
    <col min="6147" max="6147" width="32.45" style="92" customWidth="1"/>
    <col min="6148" max="6148" width="8.45" style="92" customWidth="1"/>
    <col min="6149" max="6149" width="8.90833333333333" style="92" customWidth="1"/>
    <col min="6150" max="6150" width="25.6333333333333" style="92" customWidth="1"/>
    <col min="6151" max="6151" width="13.175" style="92" customWidth="1"/>
    <col min="6152" max="6152" width="10.725" style="92" customWidth="1"/>
    <col min="6153" max="6153" width="9.90833333333333" style="92" customWidth="1"/>
    <col min="6154" max="6154" width="16.45" style="92" customWidth="1"/>
    <col min="6155" max="6155" width="16.3583333333333" style="92" customWidth="1"/>
    <col min="6156" max="6400" width="9.81666666666667" style="92"/>
    <col min="6401" max="6401" width="1.725" style="92" customWidth="1"/>
    <col min="6402" max="6402" width="8.55" style="92" customWidth="1"/>
    <col min="6403" max="6403" width="32.45" style="92" customWidth="1"/>
    <col min="6404" max="6404" width="8.45" style="92" customWidth="1"/>
    <col min="6405" max="6405" width="8.90833333333333" style="92" customWidth="1"/>
    <col min="6406" max="6406" width="25.6333333333333" style="92" customWidth="1"/>
    <col min="6407" max="6407" width="13.175" style="92" customWidth="1"/>
    <col min="6408" max="6408" width="10.725" style="92" customWidth="1"/>
    <col min="6409" max="6409" width="9.90833333333333" style="92" customWidth="1"/>
    <col min="6410" max="6410" width="16.45" style="92" customWidth="1"/>
    <col min="6411" max="6411" width="16.3583333333333" style="92" customWidth="1"/>
    <col min="6412" max="6656" width="9.81666666666667" style="92"/>
    <col min="6657" max="6657" width="1.725" style="92" customWidth="1"/>
    <col min="6658" max="6658" width="8.55" style="92" customWidth="1"/>
    <col min="6659" max="6659" width="32.45" style="92" customWidth="1"/>
    <col min="6660" max="6660" width="8.45" style="92" customWidth="1"/>
    <col min="6661" max="6661" width="8.90833333333333" style="92" customWidth="1"/>
    <col min="6662" max="6662" width="25.6333333333333" style="92" customWidth="1"/>
    <col min="6663" max="6663" width="13.175" style="92" customWidth="1"/>
    <col min="6664" max="6664" width="10.725" style="92" customWidth="1"/>
    <col min="6665" max="6665" width="9.90833333333333" style="92" customWidth="1"/>
    <col min="6666" max="6666" width="16.45" style="92" customWidth="1"/>
    <col min="6667" max="6667" width="16.3583333333333" style="92" customWidth="1"/>
    <col min="6668" max="6912" width="9.81666666666667" style="92"/>
    <col min="6913" max="6913" width="1.725" style="92" customWidth="1"/>
    <col min="6914" max="6914" width="8.55" style="92" customWidth="1"/>
    <col min="6915" max="6915" width="32.45" style="92" customWidth="1"/>
    <col min="6916" max="6916" width="8.45" style="92" customWidth="1"/>
    <col min="6917" max="6917" width="8.90833333333333" style="92" customWidth="1"/>
    <col min="6918" max="6918" width="25.6333333333333" style="92" customWidth="1"/>
    <col min="6919" max="6919" width="13.175" style="92" customWidth="1"/>
    <col min="6920" max="6920" width="10.725" style="92" customWidth="1"/>
    <col min="6921" max="6921" width="9.90833333333333" style="92" customWidth="1"/>
    <col min="6922" max="6922" width="16.45" style="92" customWidth="1"/>
    <col min="6923" max="6923" width="16.3583333333333" style="92" customWidth="1"/>
    <col min="6924" max="7168" width="9.81666666666667" style="92"/>
    <col min="7169" max="7169" width="1.725" style="92" customWidth="1"/>
    <col min="7170" max="7170" width="8.55" style="92" customWidth="1"/>
    <col min="7171" max="7171" width="32.45" style="92" customWidth="1"/>
    <col min="7172" max="7172" width="8.45" style="92" customWidth="1"/>
    <col min="7173" max="7173" width="8.90833333333333" style="92" customWidth="1"/>
    <col min="7174" max="7174" width="25.6333333333333" style="92" customWidth="1"/>
    <col min="7175" max="7175" width="13.175" style="92" customWidth="1"/>
    <col min="7176" max="7176" width="10.725" style="92" customWidth="1"/>
    <col min="7177" max="7177" width="9.90833333333333" style="92" customWidth="1"/>
    <col min="7178" max="7178" width="16.45" style="92" customWidth="1"/>
    <col min="7179" max="7179" width="16.3583333333333" style="92" customWidth="1"/>
    <col min="7180" max="7424" width="9.81666666666667" style="92"/>
    <col min="7425" max="7425" width="1.725" style="92" customWidth="1"/>
    <col min="7426" max="7426" width="8.55" style="92" customWidth="1"/>
    <col min="7427" max="7427" width="32.45" style="92" customWidth="1"/>
    <col min="7428" max="7428" width="8.45" style="92" customWidth="1"/>
    <col min="7429" max="7429" width="8.90833333333333" style="92" customWidth="1"/>
    <col min="7430" max="7430" width="25.6333333333333" style="92" customWidth="1"/>
    <col min="7431" max="7431" width="13.175" style="92" customWidth="1"/>
    <col min="7432" max="7432" width="10.725" style="92" customWidth="1"/>
    <col min="7433" max="7433" width="9.90833333333333" style="92" customWidth="1"/>
    <col min="7434" max="7434" width="16.45" style="92" customWidth="1"/>
    <col min="7435" max="7435" width="16.3583333333333" style="92" customWidth="1"/>
    <col min="7436" max="7680" width="9.81666666666667" style="92"/>
    <col min="7681" max="7681" width="1.725" style="92" customWidth="1"/>
    <col min="7682" max="7682" width="8.55" style="92" customWidth="1"/>
    <col min="7683" max="7683" width="32.45" style="92" customWidth="1"/>
    <col min="7684" max="7684" width="8.45" style="92" customWidth="1"/>
    <col min="7685" max="7685" width="8.90833333333333" style="92" customWidth="1"/>
    <col min="7686" max="7686" width="25.6333333333333" style="92" customWidth="1"/>
    <col min="7687" max="7687" width="13.175" style="92" customWidth="1"/>
    <col min="7688" max="7688" width="10.725" style="92" customWidth="1"/>
    <col min="7689" max="7689" width="9.90833333333333" style="92" customWidth="1"/>
    <col min="7690" max="7690" width="16.45" style="92" customWidth="1"/>
    <col min="7691" max="7691" width="16.3583333333333" style="92" customWidth="1"/>
    <col min="7692" max="7936" width="9.81666666666667" style="92"/>
    <col min="7937" max="7937" width="1.725" style="92" customWidth="1"/>
    <col min="7938" max="7938" width="8.55" style="92" customWidth="1"/>
    <col min="7939" max="7939" width="32.45" style="92" customWidth="1"/>
    <col min="7940" max="7940" width="8.45" style="92" customWidth="1"/>
    <col min="7941" max="7941" width="8.90833333333333" style="92" customWidth="1"/>
    <col min="7942" max="7942" width="25.6333333333333" style="92" customWidth="1"/>
    <col min="7943" max="7943" width="13.175" style="92" customWidth="1"/>
    <col min="7944" max="7944" width="10.725" style="92" customWidth="1"/>
    <col min="7945" max="7945" width="9.90833333333333" style="92" customWidth="1"/>
    <col min="7946" max="7946" width="16.45" style="92" customWidth="1"/>
    <col min="7947" max="7947" width="16.3583333333333" style="92" customWidth="1"/>
    <col min="7948" max="8192" width="9.81666666666667" style="92"/>
    <col min="8193" max="8193" width="1.725" style="92" customWidth="1"/>
    <col min="8194" max="8194" width="8.55" style="92" customWidth="1"/>
    <col min="8195" max="8195" width="32.45" style="92" customWidth="1"/>
    <col min="8196" max="8196" width="8.45" style="92" customWidth="1"/>
    <col min="8197" max="8197" width="8.90833333333333" style="92" customWidth="1"/>
    <col min="8198" max="8198" width="25.6333333333333" style="92" customWidth="1"/>
    <col min="8199" max="8199" width="13.175" style="92" customWidth="1"/>
    <col min="8200" max="8200" width="10.725" style="92" customWidth="1"/>
    <col min="8201" max="8201" width="9.90833333333333" style="92" customWidth="1"/>
    <col min="8202" max="8202" width="16.45" style="92" customWidth="1"/>
    <col min="8203" max="8203" width="16.3583333333333" style="92" customWidth="1"/>
    <col min="8204" max="8448" width="9.81666666666667" style="92"/>
    <col min="8449" max="8449" width="1.725" style="92" customWidth="1"/>
    <col min="8450" max="8450" width="8.55" style="92" customWidth="1"/>
    <col min="8451" max="8451" width="32.45" style="92" customWidth="1"/>
    <col min="8452" max="8452" width="8.45" style="92" customWidth="1"/>
    <col min="8453" max="8453" width="8.90833333333333" style="92" customWidth="1"/>
    <col min="8454" max="8454" width="25.6333333333333" style="92" customWidth="1"/>
    <col min="8455" max="8455" width="13.175" style="92" customWidth="1"/>
    <col min="8456" max="8456" width="10.725" style="92" customWidth="1"/>
    <col min="8457" max="8457" width="9.90833333333333" style="92" customWidth="1"/>
    <col min="8458" max="8458" width="16.45" style="92" customWidth="1"/>
    <col min="8459" max="8459" width="16.3583333333333" style="92" customWidth="1"/>
    <col min="8460" max="8704" width="9.81666666666667" style="92"/>
    <col min="8705" max="8705" width="1.725" style="92" customWidth="1"/>
    <col min="8706" max="8706" width="8.55" style="92" customWidth="1"/>
    <col min="8707" max="8707" width="32.45" style="92" customWidth="1"/>
    <col min="8708" max="8708" width="8.45" style="92" customWidth="1"/>
    <col min="8709" max="8709" width="8.90833333333333" style="92" customWidth="1"/>
    <col min="8710" max="8710" width="25.6333333333333" style="92" customWidth="1"/>
    <col min="8711" max="8711" width="13.175" style="92" customWidth="1"/>
    <col min="8712" max="8712" width="10.725" style="92" customWidth="1"/>
    <col min="8713" max="8713" width="9.90833333333333" style="92" customWidth="1"/>
    <col min="8714" max="8714" width="16.45" style="92" customWidth="1"/>
    <col min="8715" max="8715" width="16.3583333333333" style="92" customWidth="1"/>
    <col min="8716" max="8960" width="9.81666666666667" style="92"/>
    <col min="8961" max="8961" width="1.725" style="92" customWidth="1"/>
    <col min="8962" max="8962" width="8.55" style="92" customWidth="1"/>
    <col min="8963" max="8963" width="32.45" style="92" customWidth="1"/>
    <col min="8964" max="8964" width="8.45" style="92" customWidth="1"/>
    <col min="8965" max="8965" width="8.90833333333333" style="92" customWidth="1"/>
    <col min="8966" max="8966" width="25.6333333333333" style="92" customWidth="1"/>
    <col min="8967" max="8967" width="13.175" style="92" customWidth="1"/>
    <col min="8968" max="8968" width="10.725" style="92" customWidth="1"/>
    <col min="8969" max="8969" width="9.90833333333333" style="92" customWidth="1"/>
    <col min="8970" max="8970" width="16.45" style="92" customWidth="1"/>
    <col min="8971" max="8971" width="16.3583333333333" style="92" customWidth="1"/>
    <col min="8972" max="9216" width="9.81666666666667" style="92"/>
    <col min="9217" max="9217" width="1.725" style="92" customWidth="1"/>
    <col min="9218" max="9218" width="8.55" style="92" customWidth="1"/>
    <col min="9219" max="9219" width="32.45" style="92" customWidth="1"/>
    <col min="9220" max="9220" width="8.45" style="92" customWidth="1"/>
    <col min="9221" max="9221" width="8.90833333333333" style="92" customWidth="1"/>
    <col min="9222" max="9222" width="25.6333333333333" style="92" customWidth="1"/>
    <col min="9223" max="9223" width="13.175" style="92" customWidth="1"/>
    <col min="9224" max="9224" width="10.725" style="92" customWidth="1"/>
    <col min="9225" max="9225" width="9.90833333333333" style="92" customWidth="1"/>
    <col min="9226" max="9226" width="16.45" style="92" customWidth="1"/>
    <col min="9227" max="9227" width="16.3583333333333" style="92" customWidth="1"/>
    <col min="9228" max="9472" width="9.81666666666667" style="92"/>
    <col min="9473" max="9473" width="1.725" style="92" customWidth="1"/>
    <col min="9474" max="9474" width="8.55" style="92" customWidth="1"/>
    <col min="9475" max="9475" width="32.45" style="92" customWidth="1"/>
    <col min="9476" max="9476" width="8.45" style="92" customWidth="1"/>
    <col min="9477" max="9477" width="8.90833333333333" style="92" customWidth="1"/>
    <col min="9478" max="9478" width="25.6333333333333" style="92" customWidth="1"/>
    <col min="9479" max="9479" width="13.175" style="92" customWidth="1"/>
    <col min="9480" max="9480" width="10.725" style="92" customWidth="1"/>
    <col min="9481" max="9481" width="9.90833333333333" style="92" customWidth="1"/>
    <col min="9482" max="9482" width="16.45" style="92" customWidth="1"/>
    <col min="9483" max="9483" width="16.3583333333333" style="92" customWidth="1"/>
    <col min="9484" max="9728" width="9.81666666666667" style="92"/>
    <col min="9729" max="9729" width="1.725" style="92" customWidth="1"/>
    <col min="9730" max="9730" width="8.55" style="92" customWidth="1"/>
    <col min="9731" max="9731" width="32.45" style="92" customWidth="1"/>
    <col min="9732" max="9732" width="8.45" style="92" customWidth="1"/>
    <col min="9733" max="9733" width="8.90833333333333" style="92" customWidth="1"/>
    <col min="9734" max="9734" width="25.6333333333333" style="92" customWidth="1"/>
    <col min="9735" max="9735" width="13.175" style="92" customWidth="1"/>
    <col min="9736" max="9736" width="10.725" style="92" customWidth="1"/>
    <col min="9737" max="9737" width="9.90833333333333" style="92" customWidth="1"/>
    <col min="9738" max="9738" width="16.45" style="92" customWidth="1"/>
    <col min="9739" max="9739" width="16.3583333333333" style="92" customWidth="1"/>
    <col min="9740" max="9984" width="9.81666666666667" style="92"/>
    <col min="9985" max="9985" width="1.725" style="92" customWidth="1"/>
    <col min="9986" max="9986" width="8.55" style="92" customWidth="1"/>
    <col min="9987" max="9987" width="32.45" style="92" customWidth="1"/>
    <col min="9988" max="9988" width="8.45" style="92" customWidth="1"/>
    <col min="9989" max="9989" width="8.90833333333333" style="92" customWidth="1"/>
    <col min="9990" max="9990" width="25.6333333333333" style="92" customWidth="1"/>
    <col min="9991" max="9991" width="13.175" style="92" customWidth="1"/>
    <col min="9992" max="9992" width="10.725" style="92" customWidth="1"/>
    <col min="9993" max="9993" width="9.90833333333333" style="92" customWidth="1"/>
    <col min="9994" max="9994" width="16.45" style="92" customWidth="1"/>
    <col min="9995" max="9995" width="16.3583333333333" style="92" customWidth="1"/>
    <col min="9996" max="10240" width="9.81666666666667" style="92"/>
    <col min="10241" max="10241" width="1.725" style="92" customWidth="1"/>
    <col min="10242" max="10242" width="8.55" style="92" customWidth="1"/>
    <col min="10243" max="10243" width="32.45" style="92" customWidth="1"/>
    <col min="10244" max="10244" width="8.45" style="92" customWidth="1"/>
    <col min="10245" max="10245" width="8.90833333333333" style="92" customWidth="1"/>
    <col min="10246" max="10246" width="25.6333333333333" style="92" customWidth="1"/>
    <col min="10247" max="10247" width="13.175" style="92" customWidth="1"/>
    <col min="10248" max="10248" width="10.725" style="92" customWidth="1"/>
    <col min="10249" max="10249" width="9.90833333333333" style="92" customWidth="1"/>
    <col min="10250" max="10250" width="16.45" style="92" customWidth="1"/>
    <col min="10251" max="10251" width="16.3583333333333" style="92" customWidth="1"/>
    <col min="10252" max="10496" width="9.81666666666667" style="92"/>
    <col min="10497" max="10497" width="1.725" style="92" customWidth="1"/>
    <col min="10498" max="10498" width="8.55" style="92" customWidth="1"/>
    <col min="10499" max="10499" width="32.45" style="92" customWidth="1"/>
    <col min="10500" max="10500" width="8.45" style="92" customWidth="1"/>
    <col min="10501" max="10501" width="8.90833333333333" style="92" customWidth="1"/>
    <col min="10502" max="10502" width="25.6333333333333" style="92" customWidth="1"/>
    <col min="10503" max="10503" width="13.175" style="92" customWidth="1"/>
    <col min="10504" max="10504" width="10.725" style="92" customWidth="1"/>
    <col min="10505" max="10505" width="9.90833333333333" style="92" customWidth="1"/>
    <col min="10506" max="10506" width="16.45" style="92" customWidth="1"/>
    <col min="10507" max="10507" width="16.3583333333333" style="92" customWidth="1"/>
    <col min="10508" max="10752" width="9.81666666666667" style="92"/>
    <col min="10753" max="10753" width="1.725" style="92" customWidth="1"/>
    <col min="10754" max="10754" width="8.55" style="92" customWidth="1"/>
    <col min="10755" max="10755" width="32.45" style="92" customWidth="1"/>
    <col min="10756" max="10756" width="8.45" style="92" customWidth="1"/>
    <col min="10757" max="10757" width="8.90833333333333" style="92" customWidth="1"/>
    <col min="10758" max="10758" width="25.6333333333333" style="92" customWidth="1"/>
    <col min="10759" max="10759" width="13.175" style="92" customWidth="1"/>
    <col min="10760" max="10760" width="10.725" style="92" customWidth="1"/>
    <col min="10761" max="10761" width="9.90833333333333" style="92" customWidth="1"/>
    <col min="10762" max="10762" width="16.45" style="92" customWidth="1"/>
    <col min="10763" max="10763" width="16.3583333333333" style="92" customWidth="1"/>
    <col min="10764" max="11008" width="9.81666666666667" style="92"/>
    <col min="11009" max="11009" width="1.725" style="92" customWidth="1"/>
    <col min="11010" max="11010" width="8.55" style="92" customWidth="1"/>
    <col min="11011" max="11011" width="32.45" style="92" customWidth="1"/>
    <col min="11012" max="11012" width="8.45" style="92" customWidth="1"/>
    <col min="11013" max="11013" width="8.90833333333333" style="92" customWidth="1"/>
    <col min="11014" max="11014" width="25.6333333333333" style="92" customWidth="1"/>
    <col min="11015" max="11015" width="13.175" style="92" customWidth="1"/>
    <col min="11016" max="11016" width="10.725" style="92" customWidth="1"/>
    <col min="11017" max="11017" width="9.90833333333333" style="92" customWidth="1"/>
    <col min="11018" max="11018" width="16.45" style="92" customWidth="1"/>
    <col min="11019" max="11019" width="16.3583333333333" style="92" customWidth="1"/>
    <col min="11020" max="11264" width="9.81666666666667" style="92"/>
    <col min="11265" max="11265" width="1.725" style="92" customWidth="1"/>
    <col min="11266" max="11266" width="8.55" style="92" customWidth="1"/>
    <col min="11267" max="11267" width="32.45" style="92" customWidth="1"/>
    <col min="11268" max="11268" width="8.45" style="92" customWidth="1"/>
    <col min="11269" max="11269" width="8.90833333333333" style="92" customWidth="1"/>
    <col min="11270" max="11270" width="25.6333333333333" style="92" customWidth="1"/>
    <col min="11271" max="11271" width="13.175" style="92" customWidth="1"/>
    <col min="11272" max="11272" width="10.725" style="92" customWidth="1"/>
    <col min="11273" max="11273" width="9.90833333333333" style="92" customWidth="1"/>
    <col min="11274" max="11274" width="16.45" style="92" customWidth="1"/>
    <col min="11275" max="11275" width="16.3583333333333" style="92" customWidth="1"/>
    <col min="11276" max="11520" width="9.81666666666667" style="92"/>
    <col min="11521" max="11521" width="1.725" style="92" customWidth="1"/>
    <col min="11522" max="11522" width="8.55" style="92" customWidth="1"/>
    <col min="11523" max="11523" width="32.45" style="92" customWidth="1"/>
    <col min="11524" max="11524" width="8.45" style="92" customWidth="1"/>
    <col min="11525" max="11525" width="8.90833333333333" style="92" customWidth="1"/>
    <col min="11526" max="11526" width="25.6333333333333" style="92" customWidth="1"/>
    <col min="11527" max="11527" width="13.175" style="92" customWidth="1"/>
    <col min="11528" max="11528" width="10.725" style="92" customWidth="1"/>
    <col min="11529" max="11529" width="9.90833333333333" style="92" customWidth="1"/>
    <col min="11530" max="11530" width="16.45" style="92" customWidth="1"/>
    <col min="11531" max="11531" width="16.3583333333333" style="92" customWidth="1"/>
    <col min="11532" max="11776" width="9.81666666666667" style="92"/>
    <col min="11777" max="11777" width="1.725" style="92" customWidth="1"/>
    <col min="11778" max="11778" width="8.55" style="92" customWidth="1"/>
    <col min="11779" max="11779" width="32.45" style="92" customWidth="1"/>
    <col min="11780" max="11780" width="8.45" style="92" customWidth="1"/>
    <col min="11781" max="11781" width="8.90833333333333" style="92" customWidth="1"/>
    <col min="11782" max="11782" width="25.6333333333333" style="92" customWidth="1"/>
    <col min="11783" max="11783" width="13.175" style="92" customWidth="1"/>
    <col min="11784" max="11784" width="10.725" style="92" customWidth="1"/>
    <col min="11785" max="11785" width="9.90833333333333" style="92" customWidth="1"/>
    <col min="11786" max="11786" width="16.45" style="92" customWidth="1"/>
    <col min="11787" max="11787" width="16.3583333333333" style="92" customWidth="1"/>
    <col min="11788" max="12032" width="9.81666666666667" style="92"/>
    <col min="12033" max="12033" width="1.725" style="92" customWidth="1"/>
    <col min="12034" max="12034" width="8.55" style="92" customWidth="1"/>
    <col min="12035" max="12035" width="32.45" style="92" customWidth="1"/>
    <col min="12036" max="12036" width="8.45" style="92" customWidth="1"/>
    <col min="12037" max="12037" width="8.90833333333333" style="92" customWidth="1"/>
    <col min="12038" max="12038" width="25.6333333333333" style="92" customWidth="1"/>
    <col min="12039" max="12039" width="13.175" style="92" customWidth="1"/>
    <col min="12040" max="12040" width="10.725" style="92" customWidth="1"/>
    <col min="12041" max="12041" width="9.90833333333333" style="92" customWidth="1"/>
    <col min="12042" max="12042" width="16.45" style="92" customWidth="1"/>
    <col min="12043" max="12043" width="16.3583333333333" style="92" customWidth="1"/>
    <col min="12044" max="12288" width="9.81666666666667" style="92"/>
    <col min="12289" max="12289" width="1.725" style="92" customWidth="1"/>
    <col min="12290" max="12290" width="8.55" style="92" customWidth="1"/>
    <col min="12291" max="12291" width="32.45" style="92" customWidth="1"/>
    <col min="12292" max="12292" width="8.45" style="92" customWidth="1"/>
    <col min="12293" max="12293" width="8.90833333333333" style="92" customWidth="1"/>
    <col min="12294" max="12294" width="25.6333333333333" style="92" customWidth="1"/>
    <col min="12295" max="12295" width="13.175" style="92" customWidth="1"/>
    <col min="12296" max="12296" width="10.725" style="92" customWidth="1"/>
    <col min="12297" max="12297" width="9.90833333333333" style="92" customWidth="1"/>
    <col min="12298" max="12298" width="16.45" style="92" customWidth="1"/>
    <col min="12299" max="12299" width="16.3583333333333" style="92" customWidth="1"/>
    <col min="12300" max="12544" width="9.81666666666667" style="92"/>
    <col min="12545" max="12545" width="1.725" style="92" customWidth="1"/>
    <col min="12546" max="12546" width="8.55" style="92" customWidth="1"/>
    <col min="12547" max="12547" width="32.45" style="92" customWidth="1"/>
    <col min="12548" max="12548" width="8.45" style="92" customWidth="1"/>
    <col min="12549" max="12549" width="8.90833333333333" style="92" customWidth="1"/>
    <col min="12550" max="12550" width="25.6333333333333" style="92" customWidth="1"/>
    <col min="12551" max="12551" width="13.175" style="92" customWidth="1"/>
    <col min="12552" max="12552" width="10.725" style="92" customWidth="1"/>
    <col min="12553" max="12553" width="9.90833333333333" style="92" customWidth="1"/>
    <col min="12554" max="12554" width="16.45" style="92" customWidth="1"/>
    <col min="12555" max="12555" width="16.3583333333333" style="92" customWidth="1"/>
    <col min="12556" max="12800" width="9.81666666666667" style="92"/>
    <col min="12801" max="12801" width="1.725" style="92" customWidth="1"/>
    <col min="12802" max="12802" width="8.55" style="92" customWidth="1"/>
    <col min="12803" max="12803" width="32.45" style="92" customWidth="1"/>
    <col min="12804" max="12804" width="8.45" style="92" customWidth="1"/>
    <col min="12805" max="12805" width="8.90833333333333" style="92" customWidth="1"/>
    <col min="12806" max="12806" width="25.6333333333333" style="92" customWidth="1"/>
    <col min="12807" max="12807" width="13.175" style="92" customWidth="1"/>
    <col min="12808" max="12808" width="10.725" style="92" customWidth="1"/>
    <col min="12809" max="12809" width="9.90833333333333" style="92" customWidth="1"/>
    <col min="12810" max="12810" width="16.45" style="92" customWidth="1"/>
    <col min="12811" max="12811" width="16.3583333333333" style="92" customWidth="1"/>
    <col min="12812" max="13056" width="9.81666666666667" style="92"/>
    <col min="13057" max="13057" width="1.725" style="92" customWidth="1"/>
    <col min="13058" max="13058" width="8.55" style="92" customWidth="1"/>
    <col min="13059" max="13059" width="32.45" style="92" customWidth="1"/>
    <col min="13060" max="13060" width="8.45" style="92" customWidth="1"/>
    <col min="13061" max="13061" width="8.90833333333333" style="92" customWidth="1"/>
    <col min="13062" max="13062" width="25.6333333333333" style="92" customWidth="1"/>
    <col min="13063" max="13063" width="13.175" style="92" customWidth="1"/>
    <col min="13064" max="13064" width="10.725" style="92" customWidth="1"/>
    <col min="13065" max="13065" width="9.90833333333333" style="92" customWidth="1"/>
    <col min="13066" max="13066" width="16.45" style="92" customWidth="1"/>
    <col min="13067" max="13067" width="16.3583333333333" style="92" customWidth="1"/>
    <col min="13068" max="13312" width="9.81666666666667" style="92"/>
    <col min="13313" max="13313" width="1.725" style="92" customWidth="1"/>
    <col min="13314" max="13314" width="8.55" style="92" customWidth="1"/>
    <col min="13315" max="13315" width="32.45" style="92" customWidth="1"/>
    <col min="13316" max="13316" width="8.45" style="92" customWidth="1"/>
    <col min="13317" max="13317" width="8.90833333333333" style="92" customWidth="1"/>
    <col min="13318" max="13318" width="25.6333333333333" style="92" customWidth="1"/>
    <col min="13319" max="13319" width="13.175" style="92" customWidth="1"/>
    <col min="13320" max="13320" width="10.725" style="92" customWidth="1"/>
    <col min="13321" max="13321" width="9.90833333333333" style="92" customWidth="1"/>
    <col min="13322" max="13322" width="16.45" style="92" customWidth="1"/>
    <col min="13323" max="13323" width="16.3583333333333" style="92" customWidth="1"/>
    <col min="13324" max="13568" width="9.81666666666667" style="92"/>
    <col min="13569" max="13569" width="1.725" style="92" customWidth="1"/>
    <col min="13570" max="13570" width="8.55" style="92" customWidth="1"/>
    <col min="13571" max="13571" width="32.45" style="92" customWidth="1"/>
    <col min="13572" max="13572" width="8.45" style="92" customWidth="1"/>
    <col min="13573" max="13573" width="8.90833333333333" style="92" customWidth="1"/>
    <col min="13574" max="13574" width="25.6333333333333" style="92" customWidth="1"/>
    <col min="13575" max="13575" width="13.175" style="92" customWidth="1"/>
    <col min="13576" max="13576" width="10.725" style="92" customWidth="1"/>
    <col min="13577" max="13577" width="9.90833333333333" style="92" customWidth="1"/>
    <col min="13578" max="13578" width="16.45" style="92" customWidth="1"/>
    <col min="13579" max="13579" width="16.3583333333333" style="92" customWidth="1"/>
    <col min="13580" max="13824" width="9.81666666666667" style="92"/>
    <col min="13825" max="13825" width="1.725" style="92" customWidth="1"/>
    <col min="13826" max="13826" width="8.55" style="92" customWidth="1"/>
    <col min="13827" max="13827" width="32.45" style="92" customWidth="1"/>
    <col min="13828" max="13828" width="8.45" style="92" customWidth="1"/>
    <col min="13829" max="13829" width="8.90833333333333" style="92" customWidth="1"/>
    <col min="13830" max="13830" width="25.6333333333333" style="92" customWidth="1"/>
    <col min="13831" max="13831" width="13.175" style="92" customWidth="1"/>
    <col min="13832" max="13832" width="10.725" style="92" customWidth="1"/>
    <col min="13833" max="13833" width="9.90833333333333" style="92" customWidth="1"/>
    <col min="13834" max="13834" width="16.45" style="92" customWidth="1"/>
    <col min="13835" max="13835" width="16.3583333333333" style="92" customWidth="1"/>
    <col min="13836" max="14080" width="9.81666666666667" style="92"/>
    <col min="14081" max="14081" width="1.725" style="92" customWidth="1"/>
    <col min="14082" max="14082" width="8.55" style="92" customWidth="1"/>
    <col min="14083" max="14083" width="32.45" style="92" customWidth="1"/>
    <col min="14084" max="14084" width="8.45" style="92" customWidth="1"/>
    <col min="14085" max="14085" width="8.90833333333333" style="92" customWidth="1"/>
    <col min="14086" max="14086" width="25.6333333333333" style="92" customWidth="1"/>
    <col min="14087" max="14087" width="13.175" style="92" customWidth="1"/>
    <col min="14088" max="14088" width="10.725" style="92" customWidth="1"/>
    <col min="14089" max="14089" width="9.90833333333333" style="92" customWidth="1"/>
    <col min="14090" max="14090" width="16.45" style="92" customWidth="1"/>
    <col min="14091" max="14091" width="16.3583333333333" style="92" customWidth="1"/>
    <col min="14092" max="14336" width="9.81666666666667" style="92"/>
    <col min="14337" max="14337" width="1.725" style="92" customWidth="1"/>
    <col min="14338" max="14338" width="8.55" style="92" customWidth="1"/>
    <col min="14339" max="14339" width="32.45" style="92" customWidth="1"/>
    <col min="14340" max="14340" width="8.45" style="92" customWidth="1"/>
    <col min="14341" max="14341" width="8.90833333333333" style="92" customWidth="1"/>
    <col min="14342" max="14342" width="25.6333333333333" style="92" customWidth="1"/>
    <col min="14343" max="14343" width="13.175" style="92" customWidth="1"/>
    <col min="14344" max="14344" width="10.725" style="92" customWidth="1"/>
    <col min="14345" max="14345" width="9.90833333333333" style="92" customWidth="1"/>
    <col min="14346" max="14346" width="16.45" style="92" customWidth="1"/>
    <col min="14347" max="14347" width="16.3583333333333" style="92" customWidth="1"/>
    <col min="14348" max="14592" width="9.81666666666667" style="92"/>
    <col min="14593" max="14593" width="1.725" style="92" customWidth="1"/>
    <col min="14594" max="14594" width="8.55" style="92" customWidth="1"/>
    <col min="14595" max="14595" width="32.45" style="92" customWidth="1"/>
    <col min="14596" max="14596" width="8.45" style="92" customWidth="1"/>
    <col min="14597" max="14597" width="8.90833333333333" style="92" customWidth="1"/>
    <col min="14598" max="14598" width="25.6333333333333" style="92" customWidth="1"/>
    <col min="14599" max="14599" width="13.175" style="92" customWidth="1"/>
    <col min="14600" max="14600" width="10.725" style="92" customWidth="1"/>
    <col min="14601" max="14601" width="9.90833333333333" style="92" customWidth="1"/>
    <col min="14602" max="14602" width="16.45" style="92" customWidth="1"/>
    <col min="14603" max="14603" width="16.3583333333333" style="92" customWidth="1"/>
    <col min="14604" max="14848" width="9.81666666666667" style="92"/>
    <col min="14849" max="14849" width="1.725" style="92" customWidth="1"/>
    <col min="14850" max="14850" width="8.55" style="92" customWidth="1"/>
    <col min="14851" max="14851" width="32.45" style="92" customWidth="1"/>
    <col min="14852" max="14852" width="8.45" style="92" customWidth="1"/>
    <col min="14853" max="14853" width="8.90833333333333" style="92" customWidth="1"/>
    <col min="14854" max="14854" width="25.6333333333333" style="92" customWidth="1"/>
    <col min="14855" max="14855" width="13.175" style="92" customWidth="1"/>
    <col min="14856" max="14856" width="10.725" style="92" customWidth="1"/>
    <col min="14857" max="14857" width="9.90833333333333" style="92" customWidth="1"/>
    <col min="14858" max="14858" width="16.45" style="92" customWidth="1"/>
    <col min="14859" max="14859" width="16.3583333333333" style="92" customWidth="1"/>
    <col min="14860" max="15104" width="9.81666666666667" style="92"/>
    <col min="15105" max="15105" width="1.725" style="92" customWidth="1"/>
    <col min="15106" max="15106" width="8.55" style="92" customWidth="1"/>
    <col min="15107" max="15107" width="32.45" style="92" customWidth="1"/>
    <col min="15108" max="15108" width="8.45" style="92" customWidth="1"/>
    <col min="15109" max="15109" width="8.90833333333333" style="92" customWidth="1"/>
    <col min="15110" max="15110" width="25.6333333333333" style="92" customWidth="1"/>
    <col min="15111" max="15111" width="13.175" style="92" customWidth="1"/>
    <col min="15112" max="15112" width="10.725" style="92" customWidth="1"/>
    <col min="15113" max="15113" width="9.90833333333333" style="92" customWidth="1"/>
    <col min="15114" max="15114" width="16.45" style="92" customWidth="1"/>
    <col min="15115" max="15115" width="16.3583333333333" style="92" customWidth="1"/>
    <col min="15116" max="15360" width="9.81666666666667" style="92"/>
    <col min="15361" max="15361" width="1.725" style="92" customWidth="1"/>
    <col min="15362" max="15362" width="8.55" style="92" customWidth="1"/>
    <col min="15363" max="15363" width="32.45" style="92" customWidth="1"/>
    <col min="15364" max="15364" width="8.45" style="92" customWidth="1"/>
    <col min="15365" max="15365" width="8.90833333333333" style="92" customWidth="1"/>
    <col min="15366" max="15366" width="25.6333333333333" style="92" customWidth="1"/>
    <col min="15367" max="15367" width="13.175" style="92" customWidth="1"/>
    <col min="15368" max="15368" width="10.725" style="92" customWidth="1"/>
    <col min="15369" max="15369" width="9.90833333333333" style="92" customWidth="1"/>
    <col min="15370" max="15370" width="16.45" style="92" customWidth="1"/>
    <col min="15371" max="15371" width="16.3583333333333" style="92" customWidth="1"/>
    <col min="15372" max="15616" width="9.81666666666667" style="92"/>
    <col min="15617" max="15617" width="1.725" style="92" customWidth="1"/>
    <col min="15618" max="15618" width="8.55" style="92" customWidth="1"/>
    <col min="15619" max="15619" width="32.45" style="92" customWidth="1"/>
    <col min="15620" max="15620" width="8.45" style="92" customWidth="1"/>
    <col min="15621" max="15621" width="8.90833333333333" style="92" customWidth="1"/>
    <col min="15622" max="15622" width="25.6333333333333" style="92" customWidth="1"/>
    <col min="15623" max="15623" width="13.175" style="92" customWidth="1"/>
    <col min="15624" max="15624" width="10.725" style="92" customWidth="1"/>
    <col min="15625" max="15625" width="9.90833333333333" style="92" customWidth="1"/>
    <col min="15626" max="15626" width="16.45" style="92" customWidth="1"/>
    <col min="15627" max="15627" width="16.3583333333333" style="92" customWidth="1"/>
    <col min="15628" max="15872" width="9.81666666666667" style="92"/>
    <col min="15873" max="15873" width="1.725" style="92" customWidth="1"/>
    <col min="15874" max="15874" width="8.55" style="92" customWidth="1"/>
    <col min="15875" max="15875" width="32.45" style="92" customWidth="1"/>
    <col min="15876" max="15876" width="8.45" style="92" customWidth="1"/>
    <col min="15877" max="15877" width="8.90833333333333" style="92" customWidth="1"/>
    <col min="15878" max="15878" width="25.6333333333333" style="92" customWidth="1"/>
    <col min="15879" max="15879" width="13.175" style="92" customWidth="1"/>
    <col min="15880" max="15880" width="10.725" style="92" customWidth="1"/>
    <col min="15881" max="15881" width="9.90833333333333" style="92" customWidth="1"/>
    <col min="15882" max="15882" width="16.45" style="92" customWidth="1"/>
    <col min="15883" max="15883" width="16.3583333333333" style="92" customWidth="1"/>
    <col min="15884" max="16128" width="9.81666666666667" style="92"/>
    <col min="16129" max="16129" width="1.725" style="92" customWidth="1"/>
    <col min="16130" max="16130" width="8.55" style="92" customWidth="1"/>
    <col min="16131" max="16131" width="32.45" style="92" customWidth="1"/>
    <col min="16132" max="16132" width="8.45" style="92" customWidth="1"/>
    <col min="16133" max="16133" width="8.90833333333333" style="92" customWidth="1"/>
    <col min="16134" max="16134" width="25.6333333333333" style="92" customWidth="1"/>
    <col min="16135" max="16135" width="13.175" style="92" customWidth="1"/>
    <col min="16136" max="16136" width="10.725" style="92" customWidth="1"/>
    <col min="16137" max="16137" width="9.90833333333333" style="92" customWidth="1"/>
    <col min="16138" max="16138" width="16.45" style="92" customWidth="1"/>
    <col min="16139" max="16139" width="16.3583333333333" style="92" customWidth="1"/>
    <col min="16140" max="16384" width="9.81666666666667" style="92"/>
  </cols>
  <sheetData>
    <row r="1" customFormat="1" spans="2:4">
      <c r="B1" s="87"/>
      <c r="C1" s="87"/>
      <c r="D1" s="87"/>
    </row>
    <row r="2" customFormat="1" ht="24.75" spans="2:11">
      <c r="B2" s="96" t="s">
        <v>123</v>
      </c>
      <c r="C2" s="96"/>
      <c r="D2" s="96"/>
      <c r="E2" s="97"/>
      <c r="F2" s="97"/>
      <c r="G2" s="92"/>
      <c r="H2" s="92"/>
      <c r="I2" s="92"/>
      <c r="J2" s="92"/>
      <c r="K2" s="92"/>
    </row>
    <row r="3" s="87" customFormat="1" spans="2:11">
      <c r="B3" s="98" t="s">
        <v>124</v>
      </c>
      <c r="C3" s="99"/>
      <c r="D3" s="99"/>
      <c r="E3" s="100"/>
      <c r="F3" s="100"/>
      <c r="G3" s="101"/>
      <c r="H3" s="101"/>
      <c r="I3" s="101"/>
      <c r="J3" s="101"/>
      <c r="K3" s="101"/>
    </row>
    <row r="4" s="88" customFormat="1" ht="17.25" spans="2:11">
      <c r="B4" s="102" t="s">
        <v>125</v>
      </c>
      <c r="C4" s="102" t="s">
        <v>126</v>
      </c>
      <c r="D4" s="102" t="s">
        <v>127</v>
      </c>
      <c r="E4" s="103"/>
      <c r="F4" s="103"/>
      <c r="G4" s="104"/>
      <c r="H4" s="104"/>
      <c r="I4" s="104"/>
      <c r="J4" s="104"/>
      <c r="K4" s="104"/>
    </row>
    <row r="5" customFormat="1" spans="2:11">
      <c r="B5" s="105" t="str">
        <f>缺陷统计分析!H33</f>
        <v>顾客Group</v>
      </c>
      <c r="C5" s="106"/>
      <c r="D5" s="107"/>
      <c r="E5" s="95"/>
      <c r="F5" s="95"/>
      <c r="G5" s="92"/>
      <c r="H5" s="92"/>
      <c r="I5" s="92"/>
      <c r="J5" s="92"/>
      <c r="K5" s="92"/>
    </row>
    <row r="6" customFormat="1" spans="2:11">
      <c r="B6" s="105" t="str">
        <f>缺陷统计分析!H34</f>
        <v>顾客购买年代层</v>
      </c>
      <c r="C6" s="106"/>
      <c r="D6" s="107"/>
      <c r="E6" s="95"/>
      <c r="F6" s="95"/>
      <c r="G6" s="92"/>
      <c r="H6" s="92"/>
      <c r="I6" s="92"/>
      <c r="J6" s="92"/>
      <c r="K6" s="92"/>
    </row>
    <row r="7" customFormat="1" spans="2:11">
      <c r="B7" s="105" t="str">
        <f>缺陷统计分析!H35</f>
        <v>商品module</v>
      </c>
      <c r="C7" s="106"/>
      <c r="D7" s="107"/>
      <c r="E7" s="95"/>
      <c r="F7" s="95"/>
      <c r="G7" s="92"/>
      <c r="H7" s="92"/>
      <c r="I7" s="92"/>
      <c r="J7" s="92"/>
      <c r="K7" s="92"/>
    </row>
    <row r="8" customFormat="1" spans="2:11">
      <c r="B8" s="105" t="str">
        <f>缺陷统计分析!H36</f>
        <v>売上7日間趨勢図</v>
      </c>
      <c r="C8" s="106"/>
      <c r="D8" s="107"/>
      <c r="E8" s="95"/>
      <c r="F8" s="95"/>
      <c r="G8" s="92"/>
      <c r="H8" s="92"/>
      <c r="I8" s="92"/>
      <c r="J8" s="92"/>
      <c r="K8" s="92"/>
    </row>
    <row r="9" customFormat="1" spans="2:11">
      <c r="B9" s="105" t="str">
        <f>缺陷统计分析!H37</f>
        <v>RetailMap</v>
      </c>
      <c r="C9" s="106"/>
      <c r="D9" s="107"/>
      <c r="E9" s="95"/>
      <c r="F9" s="95"/>
      <c r="G9" s="92"/>
      <c r="H9" s="92"/>
      <c r="I9" s="92"/>
      <c r="J9" s="92"/>
      <c r="K9" s="92"/>
    </row>
    <row r="10" customFormat="1" spans="2:11">
      <c r="B10" s="105" t="str">
        <f>缺陷统计分析!H38</f>
        <v>売上分解(カテゴリー表形式）</v>
      </c>
      <c r="C10" s="106"/>
      <c r="D10" s="107"/>
      <c r="E10" s="95"/>
      <c r="F10" s="95"/>
      <c r="G10" s="92"/>
      <c r="H10" s="92"/>
      <c r="I10" s="92"/>
      <c r="J10" s="92"/>
      <c r="K10" s="92"/>
    </row>
    <row r="11" customFormat="1" spans="2:11">
      <c r="B11" s="105" t="str">
        <f>缺陷统计分析!H39</f>
        <v>IDPOS酒</v>
      </c>
      <c r="C11" s="106"/>
      <c r="D11" s="107"/>
      <c r="E11" s="95"/>
      <c r="F11" s="95"/>
      <c r="G11" s="92"/>
      <c r="H11" s="92"/>
      <c r="I11" s="92"/>
      <c r="J11" s="92"/>
      <c r="K11" s="92"/>
    </row>
    <row r="12" customFormat="1" spans="2:11">
      <c r="B12" s="105" t="str">
        <f>缺陷统计分析!H40</f>
        <v>店铺module</v>
      </c>
      <c r="C12" s="106"/>
      <c r="D12" s="107"/>
      <c r="E12" s="95"/>
      <c r="F12" s="95"/>
      <c r="G12" s="92"/>
      <c r="H12" s="92"/>
      <c r="I12" s="92"/>
      <c r="J12" s="92"/>
      <c r="K12" s="92"/>
    </row>
    <row r="13" customFormat="1" spans="2:11">
      <c r="B13" s="105" t="str">
        <f>缺陷统计分析!H41</f>
        <v>IDPOS企业</v>
      </c>
      <c r="C13" s="106"/>
      <c r="D13" s="107"/>
      <c r="E13" s="95"/>
      <c r="F13" s="95"/>
      <c r="G13" s="92"/>
      <c r="H13" s="92"/>
      <c r="I13" s="92"/>
      <c r="J13" s="92"/>
      <c r="K13" s="92"/>
    </row>
    <row r="14" customFormat="1" spans="2:11">
      <c r="B14" s="105" t="str">
        <f>缺陷统计分析!H42</f>
        <v>売上分解(ツリー）</v>
      </c>
      <c r="C14" s="106"/>
      <c r="D14" s="107"/>
      <c r="E14" s="95"/>
      <c r="F14" s="95"/>
      <c r="G14" s="92"/>
      <c r="H14" s="92"/>
      <c r="I14" s="92"/>
      <c r="J14" s="92"/>
      <c r="K14" s="92"/>
    </row>
    <row r="15" customFormat="1" spans="2:11">
      <c r="B15" s="105" t="str">
        <f>缺陷统计分析!H43</f>
        <v>收藏</v>
      </c>
      <c r="C15" s="106"/>
      <c r="D15" s="107"/>
      <c r="E15" s="95"/>
      <c r="F15" s="95"/>
      <c r="G15" s="92"/>
      <c r="H15" s="92"/>
      <c r="I15" s="92"/>
      <c r="J15" s="92"/>
      <c r="K15" s="92"/>
    </row>
    <row r="16" customFormat="1" spans="2:11">
      <c r="B16" s="105" t="str">
        <f>缺陷统计分析!H44</f>
        <v>単品リピート分析</v>
      </c>
      <c r="C16" s="106"/>
      <c r="D16" s="107"/>
      <c r="E16" s="95"/>
      <c r="F16" s="95"/>
      <c r="G16" s="92"/>
      <c r="H16" s="92"/>
      <c r="I16" s="92"/>
      <c r="J16" s="92"/>
      <c r="K16" s="92"/>
    </row>
    <row r="17" customFormat="1" spans="2:11">
      <c r="B17" s="105" t="str">
        <f>缺陷统计分析!H45</f>
        <v>单品module</v>
      </c>
      <c r="C17" s="106"/>
      <c r="D17" s="107"/>
      <c r="E17" s="95"/>
      <c r="F17" s="95"/>
      <c r="G17" s="92"/>
      <c r="H17" s="92"/>
      <c r="I17" s="92"/>
      <c r="J17" s="92"/>
      <c r="K17" s="92"/>
    </row>
    <row r="18" customFormat="1" spans="2:11">
      <c r="B18" s="105"/>
      <c r="C18" s="106"/>
      <c r="D18" s="107"/>
      <c r="E18" s="95"/>
      <c r="F18" s="95"/>
      <c r="G18" s="92"/>
      <c r="H18" s="92"/>
      <c r="I18" s="92"/>
      <c r="J18" s="92"/>
      <c r="K18" s="92"/>
    </row>
    <row r="19" customFormat="1" spans="2:11">
      <c r="B19" s="105"/>
      <c r="C19" s="106"/>
      <c r="D19" s="107"/>
      <c r="E19" s="95"/>
      <c r="F19" s="95"/>
      <c r="G19" s="92"/>
      <c r="H19" s="92"/>
      <c r="I19" s="92"/>
      <c r="J19" s="92"/>
      <c r="K19" s="92"/>
    </row>
    <row r="20" customFormat="1" spans="2:11">
      <c r="B20" s="105"/>
      <c r="C20" s="106"/>
      <c r="D20" s="107"/>
      <c r="E20" s="95"/>
      <c r="F20" s="95"/>
      <c r="G20" s="92"/>
      <c r="H20" s="92"/>
      <c r="I20" s="92"/>
      <c r="J20" s="92"/>
      <c r="K20" s="92"/>
    </row>
    <row r="21" customFormat="1" spans="2:11">
      <c r="B21" s="105"/>
      <c r="C21" s="106"/>
      <c r="D21" s="107"/>
      <c r="E21" s="95"/>
      <c r="F21" s="95"/>
      <c r="G21" s="92"/>
      <c r="H21" s="92"/>
      <c r="I21" s="92"/>
      <c r="J21" s="92"/>
      <c r="K21" s="92"/>
    </row>
    <row r="22" customFormat="1" spans="2:11">
      <c r="B22" s="93"/>
      <c r="C22" s="94"/>
      <c r="D22" s="93"/>
      <c r="E22" s="95"/>
      <c r="F22" s="95"/>
      <c r="G22" s="92"/>
      <c r="H22" s="92"/>
      <c r="I22" s="92"/>
      <c r="J22" s="92"/>
      <c r="K22" s="92"/>
    </row>
    <row r="23" s="87" customFormat="1" spans="2:11">
      <c r="B23" s="98" t="s">
        <v>128</v>
      </c>
      <c r="C23" s="99"/>
      <c r="D23" s="99"/>
      <c r="E23" s="100"/>
      <c r="F23" s="100"/>
      <c r="G23" s="101"/>
      <c r="H23" s="101"/>
      <c r="I23" s="101"/>
      <c r="J23" s="101"/>
      <c r="K23" s="101"/>
    </row>
    <row r="24" customFormat="1" ht="17.25" spans="1:15">
      <c r="A24" s="108"/>
      <c r="B24" s="102" t="s">
        <v>129</v>
      </c>
      <c r="C24" s="102" t="s">
        <v>130</v>
      </c>
      <c r="D24" s="102" t="s">
        <v>131</v>
      </c>
      <c r="E24" s="108"/>
      <c r="F24" s="108"/>
      <c r="G24" s="108"/>
      <c r="H24" s="108"/>
      <c r="I24" s="108"/>
      <c r="J24" s="108"/>
      <c r="K24" s="108"/>
      <c r="L24" s="108"/>
      <c r="M24" s="108"/>
      <c r="N24" s="108"/>
      <c r="O24" s="108"/>
    </row>
    <row r="25" customFormat="1" spans="1:15">
      <c r="A25" s="108"/>
      <c r="B25" s="109" t="s">
        <v>132</v>
      </c>
      <c r="C25" s="110"/>
      <c r="D25" s="110"/>
      <c r="E25" s="108"/>
      <c r="F25" s="108"/>
      <c r="G25" s="108"/>
      <c r="H25" s="108"/>
      <c r="I25" s="108"/>
      <c r="J25" s="108"/>
      <c r="K25" s="108"/>
      <c r="L25" s="108"/>
      <c r="M25" s="108"/>
      <c r="N25" s="108"/>
      <c r="O25" s="108"/>
    </row>
    <row r="26" customFormat="1" spans="1:15">
      <c r="A26" s="108"/>
      <c r="B26" s="109" t="s">
        <v>133</v>
      </c>
      <c r="C26" s="110"/>
      <c r="D26" s="110"/>
      <c r="E26" s="108"/>
      <c r="F26" s="108"/>
      <c r="G26" s="108"/>
      <c r="H26" s="108"/>
      <c r="I26" s="108"/>
      <c r="J26" s="108"/>
      <c r="K26" s="108"/>
      <c r="L26" s="108"/>
      <c r="M26" s="108"/>
      <c r="N26" s="108"/>
      <c r="O26" s="108"/>
    </row>
    <row r="27" customFormat="1" ht="33" spans="1:15">
      <c r="A27" s="108"/>
      <c r="B27" s="109" t="s">
        <v>134</v>
      </c>
      <c r="C27" s="110"/>
      <c r="D27" s="110"/>
      <c r="E27" s="108"/>
      <c r="F27" s="108"/>
      <c r="G27" s="108"/>
      <c r="H27" s="108"/>
      <c r="I27" s="108"/>
      <c r="J27" s="108"/>
      <c r="K27" s="108"/>
      <c r="L27" s="108"/>
      <c r="M27" s="108"/>
      <c r="N27" s="108"/>
      <c r="O27" s="108"/>
    </row>
    <row r="28" customFormat="1" spans="1:15">
      <c r="A28" s="108"/>
      <c r="B28" s="108"/>
      <c r="C28" s="108"/>
      <c r="D28" s="108"/>
      <c r="E28" s="108"/>
      <c r="F28" s="108"/>
      <c r="G28" s="108"/>
      <c r="H28" s="108"/>
      <c r="I28" s="108"/>
      <c r="J28" s="108"/>
      <c r="K28" s="108"/>
      <c r="L28" s="108"/>
      <c r="M28" s="108"/>
      <c r="N28" s="108"/>
      <c r="O28" s="108"/>
    </row>
    <row r="29" s="87" customFormat="1" spans="2:11">
      <c r="B29" s="98" t="s">
        <v>135</v>
      </c>
      <c r="C29" s="99"/>
      <c r="D29" s="99"/>
      <c r="E29" s="100"/>
      <c r="F29" s="100"/>
      <c r="G29" s="101"/>
      <c r="H29" s="101"/>
      <c r="I29" s="101"/>
      <c r="J29" s="101"/>
      <c r="K29" s="101"/>
    </row>
    <row r="30" s="87" customFormat="1" ht="17.25" spans="2:11">
      <c r="B30" s="102" t="s">
        <v>129</v>
      </c>
      <c r="C30" s="102" t="s">
        <v>130</v>
      </c>
      <c r="D30" s="102" t="s">
        <v>131</v>
      </c>
      <c r="E30" s="100"/>
      <c r="F30" s="100"/>
      <c r="G30" s="101"/>
      <c r="H30" s="101"/>
      <c r="I30" s="101"/>
      <c r="J30" s="101"/>
      <c r="K30" s="101"/>
    </row>
    <row r="31" s="87" customFormat="1" spans="2:11">
      <c r="B31" s="109" t="s">
        <v>136</v>
      </c>
      <c r="C31" s="110"/>
      <c r="D31" s="110"/>
      <c r="E31" s="100"/>
      <c r="F31" s="100"/>
      <c r="G31" s="101"/>
      <c r="H31" s="101"/>
      <c r="I31" s="101"/>
      <c r="J31" s="101"/>
      <c r="K31" s="101"/>
    </row>
    <row r="32" s="87" customFormat="1" spans="2:11">
      <c r="B32" s="109" t="s">
        <v>137</v>
      </c>
      <c r="C32" s="110"/>
      <c r="D32" s="111" t="s">
        <v>138</v>
      </c>
      <c r="E32" s="100"/>
      <c r="F32" s="100"/>
      <c r="G32" s="101"/>
      <c r="H32" s="101"/>
      <c r="I32" s="101"/>
      <c r="J32" s="101"/>
      <c r="K32" s="101"/>
    </row>
    <row r="33" s="87" customFormat="1" spans="2:11">
      <c r="B33" s="109" t="s">
        <v>139</v>
      </c>
      <c r="C33" s="110"/>
      <c r="D33" s="111" t="s">
        <v>140</v>
      </c>
      <c r="E33" s="100"/>
      <c r="F33" s="100"/>
      <c r="G33" s="101"/>
      <c r="H33" s="101"/>
      <c r="I33" s="101"/>
      <c r="J33" s="101"/>
      <c r="K33" s="101"/>
    </row>
    <row r="34" s="87" customFormat="1" spans="2:11">
      <c r="B34" s="109" t="s">
        <v>141</v>
      </c>
      <c r="C34" s="110"/>
      <c r="D34" s="110"/>
      <c r="E34" s="100"/>
      <c r="F34" s="100"/>
      <c r="G34" s="101"/>
      <c r="H34" s="101"/>
      <c r="I34" s="101"/>
      <c r="J34" s="101"/>
      <c r="K34" s="101"/>
    </row>
    <row r="35" s="87" customFormat="1" spans="2:11">
      <c r="B35" s="98"/>
      <c r="C35" s="99"/>
      <c r="D35" s="99"/>
      <c r="E35" s="100"/>
      <c r="F35" s="100"/>
      <c r="G35" s="101"/>
      <c r="H35" s="101"/>
      <c r="I35" s="101"/>
      <c r="J35" s="101"/>
      <c r="K35" s="101"/>
    </row>
    <row r="36" customFormat="1" spans="1:15">
      <c r="A36" s="108"/>
      <c r="B36" s="108"/>
      <c r="C36" s="108"/>
      <c r="D36" s="108"/>
      <c r="E36" s="108"/>
      <c r="F36" s="108"/>
      <c r="G36" s="108"/>
      <c r="H36" s="108"/>
      <c r="I36" s="108"/>
      <c r="J36" s="108"/>
      <c r="K36" s="108"/>
      <c r="L36" s="108"/>
      <c r="M36" s="108"/>
      <c r="N36" s="108"/>
      <c r="O36" s="108"/>
    </row>
    <row r="37" customFormat="1" spans="1:15">
      <c r="A37" s="108"/>
      <c r="B37" s="108"/>
      <c r="C37" s="108"/>
      <c r="D37" s="108"/>
      <c r="E37" s="108"/>
      <c r="F37" s="108"/>
      <c r="G37" s="108"/>
      <c r="H37" s="108"/>
      <c r="I37" s="108"/>
      <c r="J37" s="108"/>
      <c r="K37" s="108"/>
      <c r="L37" s="108"/>
      <c r="M37" s="108"/>
      <c r="N37" s="108"/>
      <c r="O37" s="108"/>
    </row>
    <row r="38" customFormat="1" ht="24.75" spans="2:11">
      <c r="B38" s="112" t="s">
        <v>142</v>
      </c>
      <c r="C38" s="112"/>
      <c r="D38" s="112"/>
      <c r="E38" s="112"/>
      <c r="F38" s="112"/>
      <c r="G38" s="92"/>
      <c r="H38" s="92"/>
      <c r="I38" s="92"/>
      <c r="J38" s="92"/>
      <c r="K38" s="92"/>
    </row>
    <row r="39" s="89" customFormat="1" ht="17.25" spans="2:10">
      <c r="B39" s="102" t="s">
        <v>143</v>
      </c>
      <c r="C39" s="102" t="s">
        <v>144</v>
      </c>
      <c r="D39" s="102" t="s">
        <v>26</v>
      </c>
      <c r="E39" s="102" t="s">
        <v>145</v>
      </c>
      <c r="F39" s="102" t="s">
        <v>146</v>
      </c>
      <c r="G39" s="102" t="s">
        <v>147</v>
      </c>
      <c r="H39" s="102" t="s">
        <v>148</v>
      </c>
      <c r="I39" s="102" t="s">
        <v>149</v>
      </c>
      <c r="J39" s="102" t="s">
        <v>150</v>
      </c>
    </row>
    <row r="40" s="89" customFormat="1" spans="2:10">
      <c r="B40" s="113"/>
      <c r="C40" s="114"/>
      <c r="D40" s="115"/>
      <c r="E40" s="116"/>
      <c r="F40" s="117" t="s">
        <v>151</v>
      </c>
      <c r="G40" s="117"/>
      <c r="H40" s="118"/>
      <c r="I40" s="117"/>
      <c r="J40" s="117"/>
    </row>
    <row r="41" s="89" customFormat="1" spans="2:10">
      <c r="B41" s="113"/>
      <c r="C41" s="114"/>
      <c r="D41" s="115"/>
      <c r="E41" s="116"/>
      <c r="F41" s="117"/>
      <c r="G41" s="117"/>
      <c r="H41" s="118"/>
      <c r="I41" s="117"/>
      <c r="J41" s="117"/>
    </row>
    <row r="45" customFormat="1" ht="24.75" spans="2:11">
      <c r="B45" s="112" t="s">
        <v>152</v>
      </c>
      <c r="C45" s="112"/>
      <c r="D45" s="112"/>
      <c r="E45" s="112"/>
      <c r="F45" s="112"/>
      <c r="G45" s="92"/>
      <c r="H45" s="92"/>
      <c r="I45" s="92"/>
      <c r="J45" s="92"/>
      <c r="K45" s="92"/>
    </row>
    <row r="46" s="87" customFormat="1" ht="17.25" spans="2:11">
      <c r="B46" s="98" t="s">
        <v>153</v>
      </c>
      <c r="C46" s="99"/>
      <c r="D46" s="99"/>
      <c r="E46" s="100"/>
      <c r="F46" s="100"/>
      <c r="G46" s="101"/>
      <c r="H46" s="101"/>
      <c r="I46" s="101"/>
      <c r="J46" s="101"/>
      <c r="K46" s="101"/>
    </row>
    <row r="47" s="90" customFormat="1" spans="2:9">
      <c r="B47" s="119" t="s">
        <v>26</v>
      </c>
      <c r="C47" s="120" t="s">
        <v>154</v>
      </c>
      <c r="D47" s="120"/>
      <c r="E47" s="120"/>
      <c r="F47" s="120" t="s">
        <v>155</v>
      </c>
      <c r="G47" s="120"/>
      <c r="H47" s="120"/>
      <c r="I47" s="126"/>
    </row>
    <row r="48" s="90" customFormat="1" spans="2:9">
      <c r="B48" s="121" t="s">
        <v>28</v>
      </c>
      <c r="C48" s="122" t="s">
        <v>156</v>
      </c>
      <c r="D48" s="122"/>
      <c r="E48" s="122"/>
      <c r="F48" s="123" t="s">
        <v>157</v>
      </c>
      <c r="G48" s="123"/>
      <c r="H48" s="123"/>
      <c r="I48" s="127"/>
    </row>
    <row r="49" s="90" customFormat="1" spans="2:9">
      <c r="B49" s="121"/>
      <c r="C49" s="122"/>
      <c r="D49" s="122"/>
      <c r="E49" s="122"/>
      <c r="F49" s="123" t="s">
        <v>158</v>
      </c>
      <c r="G49" s="123"/>
      <c r="H49" s="123"/>
      <c r="I49" s="127"/>
    </row>
    <row r="50" s="90" customFormat="1" spans="2:9">
      <c r="B50" s="121"/>
      <c r="C50" s="122"/>
      <c r="D50" s="122"/>
      <c r="E50" s="122"/>
      <c r="F50" s="123" t="s">
        <v>159</v>
      </c>
      <c r="G50" s="123"/>
      <c r="H50" s="123"/>
      <c r="I50" s="127"/>
    </row>
    <row r="51" s="90" customFormat="1" spans="2:9">
      <c r="B51" s="121"/>
      <c r="C51" s="122"/>
      <c r="D51" s="122"/>
      <c r="E51" s="122"/>
      <c r="F51" s="123" t="s">
        <v>160</v>
      </c>
      <c r="G51" s="123"/>
      <c r="H51" s="123"/>
      <c r="I51" s="127"/>
    </row>
    <row r="52" s="90" customFormat="1" spans="2:9">
      <c r="B52" s="121"/>
      <c r="C52" s="122"/>
      <c r="D52" s="122"/>
      <c r="E52" s="122"/>
      <c r="F52" s="123" t="s">
        <v>161</v>
      </c>
      <c r="G52" s="123"/>
      <c r="H52" s="123"/>
      <c r="I52" s="127"/>
    </row>
    <row r="53" s="90" customFormat="1" spans="2:9">
      <c r="B53" s="121"/>
      <c r="C53" s="122"/>
      <c r="D53" s="122"/>
      <c r="E53" s="122"/>
      <c r="F53" s="123" t="s">
        <v>162</v>
      </c>
      <c r="G53" s="123"/>
      <c r="H53" s="123"/>
      <c r="I53" s="127"/>
    </row>
    <row r="54" s="90" customFormat="1" spans="2:9">
      <c r="B54" s="121"/>
      <c r="C54" s="122"/>
      <c r="D54" s="122"/>
      <c r="E54" s="122"/>
      <c r="F54" s="123" t="s">
        <v>163</v>
      </c>
      <c r="G54" s="123"/>
      <c r="H54" s="123"/>
      <c r="I54" s="127"/>
    </row>
    <row r="55" s="90" customFormat="1" spans="2:9">
      <c r="B55" s="121"/>
      <c r="C55" s="122"/>
      <c r="D55" s="122"/>
      <c r="E55" s="122"/>
      <c r="F55" s="123" t="s">
        <v>164</v>
      </c>
      <c r="G55" s="123"/>
      <c r="H55" s="123"/>
      <c r="I55" s="127"/>
    </row>
    <row r="56" s="90" customFormat="1" spans="2:9">
      <c r="B56" s="121" t="s">
        <v>29</v>
      </c>
      <c r="C56" s="122" t="s">
        <v>165</v>
      </c>
      <c r="D56" s="122"/>
      <c r="E56" s="122"/>
      <c r="F56" s="124" t="s">
        <v>166</v>
      </c>
      <c r="G56" s="124"/>
      <c r="H56" s="124"/>
      <c r="I56" s="128"/>
    </row>
    <row r="57" s="90" customFormat="1" spans="2:9">
      <c r="B57" s="121"/>
      <c r="C57" s="122"/>
      <c r="D57" s="122"/>
      <c r="E57" s="122"/>
      <c r="F57" s="124" t="s">
        <v>167</v>
      </c>
      <c r="G57" s="124"/>
      <c r="H57" s="124"/>
      <c r="I57" s="128"/>
    </row>
    <row r="58" s="90" customFormat="1" spans="2:9">
      <c r="B58" s="121"/>
      <c r="C58" s="122"/>
      <c r="D58" s="122"/>
      <c r="E58" s="122"/>
      <c r="F58" s="124" t="s">
        <v>168</v>
      </c>
      <c r="G58" s="124"/>
      <c r="H58" s="124"/>
      <c r="I58" s="128"/>
    </row>
    <row r="59" s="90" customFormat="1" spans="2:9">
      <c r="B59" s="121"/>
      <c r="C59" s="122"/>
      <c r="D59" s="122"/>
      <c r="E59" s="122"/>
      <c r="F59" s="125" t="s">
        <v>169</v>
      </c>
      <c r="G59" s="125"/>
      <c r="H59" s="125"/>
      <c r="I59" s="129"/>
    </row>
    <row r="60" s="90" customFormat="1" spans="2:9">
      <c r="B60" s="121"/>
      <c r="C60" s="122"/>
      <c r="D60" s="122"/>
      <c r="E60" s="122"/>
      <c r="F60" s="125" t="s">
        <v>170</v>
      </c>
      <c r="G60" s="125"/>
      <c r="H60" s="125"/>
      <c r="I60" s="129"/>
    </row>
    <row r="61" s="90" customFormat="1" spans="2:9">
      <c r="B61" s="121"/>
      <c r="C61" s="122"/>
      <c r="D61" s="122"/>
      <c r="E61" s="122"/>
      <c r="F61" s="125" t="s">
        <v>171</v>
      </c>
      <c r="G61" s="125"/>
      <c r="H61" s="125"/>
      <c r="I61" s="129"/>
    </row>
    <row r="62" s="90" customFormat="1" spans="2:9">
      <c r="B62" s="121" t="s">
        <v>30</v>
      </c>
      <c r="C62" s="122" t="s">
        <v>172</v>
      </c>
      <c r="D62" s="122"/>
      <c r="E62" s="122"/>
      <c r="F62" s="125" t="s">
        <v>173</v>
      </c>
      <c r="G62" s="125"/>
      <c r="H62" s="125"/>
      <c r="I62" s="129"/>
    </row>
    <row r="63" s="90" customFormat="1" spans="2:9">
      <c r="B63" s="121"/>
      <c r="C63" s="122"/>
      <c r="D63" s="122"/>
      <c r="E63" s="122"/>
      <c r="F63" s="125" t="s">
        <v>174</v>
      </c>
      <c r="G63" s="125"/>
      <c r="H63" s="125"/>
      <c r="I63" s="129"/>
    </row>
    <row r="64" s="90" customFormat="1" spans="2:9">
      <c r="B64" s="121"/>
      <c r="C64" s="122"/>
      <c r="D64" s="122"/>
      <c r="E64" s="122"/>
      <c r="F64" s="125" t="s">
        <v>175</v>
      </c>
      <c r="G64" s="125"/>
      <c r="H64" s="125"/>
      <c r="I64" s="129"/>
    </row>
    <row r="65" s="90" customFormat="1" spans="2:9">
      <c r="B65" s="121"/>
      <c r="C65" s="122"/>
      <c r="D65" s="122"/>
      <c r="E65" s="122"/>
      <c r="F65" s="125" t="s">
        <v>176</v>
      </c>
      <c r="G65" s="125"/>
      <c r="H65" s="125"/>
      <c r="I65" s="129"/>
    </row>
    <row r="66" s="90" customFormat="1" spans="2:9">
      <c r="B66" s="121"/>
      <c r="C66" s="122"/>
      <c r="D66" s="122"/>
      <c r="E66" s="122"/>
      <c r="F66" s="125" t="s">
        <v>177</v>
      </c>
      <c r="G66" s="125"/>
      <c r="H66" s="125"/>
      <c r="I66" s="129"/>
    </row>
    <row r="67" s="90" customFormat="1" spans="2:9">
      <c r="B67" s="121"/>
      <c r="C67" s="122"/>
      <c r="D67" s="122"/>
      <c r="E67" s="122"/>
      <c r="F67" s="125" t="s">
        <v>178</v>
      </c>
      <c r="G67" s="125"/>
      <c r="H67" s="125"/>
      <c r="I67" s="129"/>
    </row>
    <row r="68" s="90" customFormat="1" spans="2:9">
      <c r="B68" s="121"/>
      <c r="C68" s="122"/>
      <c r="D68" s="122"/>
      <c r="E68" s="122"/>
      <c r="F68" s="125" t="s">
        <v>179</v>
      </c>
      <c r="G68" s="125"/>
      <c r="H68" s="125"/>
      <c r="I68" s="129"/>
    </row>
    <row r="69" s="90" customFormat="1" spans="2:9">
      <c r="B69" s="121" t="s">
        <v>31</v>
      </c>
      <c r="C69" s="122" t="s">
        <v>180</v>
      </c>
      <c r="D69" s="122"/>
      <c r="E69" s="122"/>
      <c r="F69" s="125" t="s">
        <v>181</v>
      </c>
      <c r="G69" s="125"/>
      <c r="H69" s="125"/>
      <c r="I69" s="129"/>
    </row>
    <row r="70" s="90" customFormat="1" spans="2:9">
      <c r="B70" s="121"/>
      <c r="C70" s="122"/>
      <c r="D70" s="122"/>
      <c r="E70" s="122"/>
      <c r="F70" s="125" t="s">
        <v>182</v>
      </c>
      <c r="G70" s="125"/>
      <c r="H70" s="125"/>
      <c r="I70" s="129"/>
    </row>
    <row r="71" s="90" customFormat="1" spans="2:9">
      <c r="B71" s="121"/>
      <c r="C71" s="122"/>
      <c r="D71" s="122"/>
      <c r="E71" s="122"/>
      <c r="F71" s="125" t="s">
        <v>183</v>
      </c>
      <c r="G71" s="125"/>
      <c r="H71" s="125"/>
      <c r="I71" s="129"/>
    </row>
    <row r="72" s="90" customFormat="1" spans="2:9">
      <c r="B72" s="121"/>
      <c r="C72" s="122"/>
      <c r="D72" s="122"/>
      <c r="E72" s="122"/>
      <c r="F72" s="125" t="s">
        <v>184</v>
      </c>
      <c r="G72" s="125"/>
      <c r="H72" s="125"/>
      <c r="I72" s="129"/>
    </row>
    <row r="73" s="90" customFormat="1" ht="17.25" spans="2:9">
      <c r="B73" s="130"/>
      <c r="C73" s="131"/>
      <c r="D73" s="131"/>
      <c r="E73" s="131"/>
      <c r="F73" s="132" t="s">
        <v>185</v>
      </c>
      <c r="G73" s="132"/>
      <c r="H73" s="132"/>
      <c r="I73" s="139"/>
    </row>
    <row r="74" s="90" customFormat="1" spans="2:9">
      <c r="B74" s="133"/>
      <c r="C74" s="133"/>
      <c r="D74" s="133"/>
      <c r="E74" s="134"/>
      <c r="F74" s="134"/>
      <c r="G74" s="135"/>
      <c r="H74" s="135"/>
      <c r="I74" s="140"/>
    </row>
    <row r="75" s="87" customFormat="1" spans="2:11">
      <c r="B75" s="98" t="s">
        <v>186</v>
      </c>
      <c r="C75" s="99"/>
      <c r="D75" s="99"/>
      <c r="E75" s="100"/>
      <c r="F75" s="100"/>
      <c r="G75" s="101"/>
      <c r="H75" s="101"/>
      <c r="I75" s="101"/>
      <c r="J75" s="101"/>
      <c r="K75" s="101"/>
    </row>
    <row r="76" s="91" customFormat="1" ht="17.25" spans="2:6">
      <c r="B76" s="102" t="s">
        <v>145</v>
      </c>
      <c r="C76" s="102"/>
      <c r="D76" s="102" t="s">
        <v>131</v>
      </c>
      <c r="E76" s="102"/>
      <c r="F76" s="102"/>
    </row>
    <row r="77" s="91" customFormat="1" spans="2:6">
      <c r="B77" s="136" t="s">
        <v>187</v>
      </c>
      <c r="C77" s="136"/>
      <c r="D77" s="122" t="s">
        <v>188</v>
      </c>
      <c r="E77" s="137"/>
      <c r="F77" s="137"/>
    </row>
    <row r="78" s="91" customFormat="1" spans="2:6">
      <c r="B78" s="136" t="s">
        <v>189</v>
      </c>
      <c r="C78" s="136"/>
      <c r="D78" s="122" t="s">
        <v>190</v>
      </c>
      <c r="E78" s="137"/>
      <c r="F78" s="137"/>
    </row>
    <row r="79" s="91" customFormat="1" spans="2:6">
      <c r="B79" s="136" t="s">
        <v>191</v>
      </c>
      <c r="C79" s="136"/>
      <c r="D79" s="122" t="s">
        <v>192</v>
      </c>
      <c r="E79" s="137"/>
      <c r="F79" s="137"/>
    </row>
    <row r="80" s="91" customFormat="1" spans="2:6">
      <c r="B80" s="136" t="s">
        <v>193</v>
      </c>
      <c r="C80" s="136"/>
      <c r="D80" s="122" t="s">
        <v>194</v>
      </c>
      <c r="E80" s="137"/>
      <c r="F80" s="137"/>
    </row>
    <row r="81" s="90" customFormat="1" spans="2:4">
      <c r="B81" s="138"/>
      <c r="C81" s="138"/>
      <c r="D81" s="138"/>
    </row>
  </sheetData>
  <mergeCells count="50">
    <mergeCell ref="B2:D2"/>
    <mergeCell ref="B38:F38"/>
    <mergeCell ref="B45:F45"/>
    <mergeCell ref="C47:E47"/>
    <mergeCell ref="F47:I47"/>
    <mergeCell ref="F48:I48"/>
    <mergeCell ref="F49:I49"/>
    <mergeCell ref="F50:I50"/>
    <mergeCell ref="F51:I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F68:I68"/>
    <mergeCell ref="F69:I69"/>
    <mergeCell ref="F70:I70"/>
    <mergeCell ref="F71:I71"/>
    <mergeCell ref="F72:I72"/>
    <mergeCell ref="F73:I73"/>
    <mergeCell ref="B76:C76"/>
    <mergeCell ref="D76:F76"/>
    <mergeCell ref="B77:C77"/>
    <mergeCell ref="D77:F77"/>
    <mergeCell ref="B78:C78"/>
    <mergeCell ref="D78:F78"/>
    <mergeCell ref="B79:C79"/>
    <mergeCell ref="D79:F79"/>
    <mergeCell ref="B80:C80"/>
    <mergeCell ref="D80:F80"/>
    <mergeCell ref="B48:B55"/>
    <mergeCell ref="B56:B61"/>
    <mergeCell ref="B62:B68"/>
    <mergeCell ref="B69:B73"/>
    <mergeCell ref="J40:J41"/>
    <mergeCell ref="C48:E55"/>
    <mergeCell ref="C56:E61"/>
    <mergeCell ref="C62:E68"/>
    <mergeCell ref="C69:E73"/>
  </mergeCells>
  <dataValidations count="5">
    <dataValidation type="list" allowBlank="1" showInputMessage="1" showErrorMessage="1" sqref="C25 C33 C26:C27">
      <formula1>"是,否"</formula1>
    </dataValidation>
    <dataValidation type="list" allowBlank="1" showInputMessage="1" showErrorMessage="1" sqref="C34">
      <formula1>"达成,未达成"</formula1>
    </dataValidation>
    <dataValidation type="list" allowBlank="1" showInputMessage="1" showErrorMessage="1" sqref="C31">
      <formula1>"通过,未通过"</formula1>
    </dataValidation>
    <dataValidation type="list" allowBlank="1" showInputMessage="1" showErrorMessage="1" sqref="E40 E41">
      <formula1>"极少发生,很少发生,经常发生,一定发生"</formula1>
    </dataValidation>
    <dataValidation type="list" allowBlank="1" showInputMessage="1" showErrorMessage="1" sqref="D40:D41">
      <formula1>"致命,严重,一般,轻微"</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pageSetUpPr fitToPage="1"/>
  </sheetPr>
  <dimension ref="A1:IW117"/>
  <sheetViews>
    <sheetView showGridLines="0" workbookViewId="0">
      <selection activeCell="A1" sqref="A1:C1"/>
    </sheetView>
  </sheetViews>
  <sheetFormatPr defaultColWidth="5.13333333333333" defaultRowHeight="16.5"/>
  <cols>
    <col min="1" max="1" width="6.5" style="8" customWidth="1"/>
    <col min="2" max="2" width="16.25" style="9" customWidth="1"/>
    <col min="3" max="3" width="8.5" style="9" customWidth="1"/>
    <col min="4" max="4" width="9.5" style="9" customWidth="1"/>
    <col min="5" max="5" width="14.3833333333333" style="9" customWidth="1"/>
    <col min="6" max="6" width="12.75" style="9" customWidth="1"/>
    <col min="7" max="7" width="7.88333333333333" style="9" customWidth="1"/>
    <col min="8" max="8" width="8.13333333333333" style="9" customWidth="1"/>
    <col min="9" max="10" width="5.13333333333333" style="9"/>
    <col min="11" max="11" width="6.5" style="9"/>
    <col min="12" max="255" width="5.13333333333333" style="9"/>
    <col min="256" max="16383" width="5.13333333333333" style="8"/>
  </cols>
  <sheetData>
    <row r="1" s="5" customFormat="1" ht="33.75" spans="1:8">
      <c r="A1" s="11" t="s">
        <v>195</v>
      </c>
      <c r="B1" s="11"/>
      <c r="C1" s="11"/>
      <c r="D1" s="12"/>
      <c r="E1" s="12"/>
      <c r="F1" s="12"/>
      <c r="G1" s="12"/>
      <c r="H1" s="8"/>
    </row>
    <row r="2" s="6" customFormat="1" spans="1:22">
      <c r="A2" s="13" t="s">
        <v>196</v>
      </c>
      <c r="B2" s="13"/>
      <c r="C2" s="13"/>
      <c r="D2" s="14"/>
      <c r="E2" s="14"/>
      <c r="F2" s="8"/>
      <c r="G2" s="8"/>
      <c r="H2" s="8"/>
      <c r="I2" s="8"/>
      <c r="J2" s="8"/>
      <c r="K2" s="8"/>
      <c r="L2" s="8"/>
      <c r="M2" s="8"/>
      <c r="N2" s="8"/>
      <c r="O2" s="8"/>
      <c r="P2" s="8"/>
      <c r="Q2" s="8"/>
      <c r="R2" s="8"/>
      <c r="S2" s="8"/>
      <c r="T2" s="8"/>
      <c r="U2" s="8"/>
      <c r="V2" s="8"/>
    </row>
    <row r="3" s="7" customFormat="1" spans="2:6">
      <c r="B3" s="15" t="s">
        <v>197</v>
      </c>
      <c r="C3" s="15"/>
      <c r="D3" s="15"/>
      <c r="E3" s="15"/>
      <c r="F3" s="8"/>
    </row>
    <row r="4" spans="2:6">
      <c r="B4" s="16" t="s">
        <v>198</v>
      </c>
      <c r="C4" s="17" t="s">
        <v>199</v>
      </c>
      <c r="D4" s="17" t="s">
        <v>200</v>
      </c>
      <c r="E4" s="17" t="s">
        <v>201</v>
      </c>
      <c r="F4" s="8"/>
    </row>
    <row r="5" spans="2:6">
      <c r="B5" s="18" t="s">
        <v>202</v>
      </c>
      <c r="C5" s="19">
        <v>165</v>
      </c>
      <c r="D5" s="19">
        <v>106</v>
      </c>
      <c r="E5" s="20">
        <f>C5-D5</f>
        <v>59</v>
      </c>
      <c r="F5" s="8"/>
    </row>
    <row r="6" spans="2:6">
      <c r="B6" s="18" t="s">
        <v>203</v>
      </c>
      <c r="C6" s="19">
        <v>168</v>
      </c>
      <c r="D6" s="19">
        <v>162</v>
      </c>
      <c r="E6" s="20">
        <f>IF(C6-D6&lt;&gt;0,E5+C6-D6,"")</f>
        <v>65</v>
      </c>
      <c r="F6" s="8"/>
    </row>
    <row r="7" spans="2:6">
      <c r="B7" s="18" t="s">
        <v>204</v>
      </c>
      <c r="C7" s="19">
        <v>10</v>
      </c>
      <c r="D7" s="19">
        <v>55</v>
      </c>
      <c r="E7" s="20">
        <f>IF(C7-D7&lt;&gt;0,E6+C7-D7,"")</f>
        <v>20</v>
      </c>
      <c r="F7" s="8"/>
    </row>
    <row r="8" spans="2:6">
      <c r="B8" s="21" t="s">
        <v>205</v>
      </c>
      <c r="C8" s="22">
        <f>SUM(C5:C7)</f>
        <v>343</v>
      </c>
      <c r="D8" s="22">
        <f>SUM(D5:D7)</f>
        <v>323</v>
      </c>
      <c r="E8" s="20">
        <f>IF(E7&lt;&gt;"",E7,IF(E6&lt;&gt;"",E6,IF(E5&lt;&gt;"",E5,IF(E4&lt;&gt;"",E4,#REF!))))</f>
        <v>20</v>
      </c>
      <c r="F8" s="8"/>
    </row>
    <row r="9" s="8" customFormat="1" ht="14.25"/>
    <row r="10" s="7" customFormat="1" spans="2:6">
      <c r="B10" s="15" t="s">
        <v>206</v>
      </c>
      <c r="C10" s="15"/>
      <c r="D10" s="15"/>
      <c r="E10" s="15"/>
      <c r="F10" s="8"/>
    </row>
    <row r="11" s="7" customFormat="1"/>
    <row r="12" s="7" customFormat="1"/>
    <row r="13" s="7" customFormat="1"/>
    <row r="14" s="7" customFormat="1"/>
    <row r="15" s="7" customFormat="1"/>
    <row r="16" s="7" customFormat="1"/>
    <row r="17" s="7" customFormat="1"/>
    <row r="18" s="7" customFormat="1"/>
    <row r="19" s="7" customFormat="1"/>
    <row r="20" s="7" customFormat="1"/>
    <row r="21" s="7" customFormat="1"/>
    <row r="22" s="7" customFormat="1"/>
    <row r="23" s="7" customFormat="1"/>
    <row r="24" s="7" customFormat="1"/>
    <row r="25" s="8" customFormat="1" ht="14.25"/>
    <row r="26" s="8" customFormat="1" spans="2:5">
      <c r="B26" s="15" t="s">
        <v>207</v>
      </c>
      <c r="C26" s="15"/>
      <c r="D26" s="15"/>
      <c r="E26" s="15"/>
    </row>
    <row r="27" s="8" customFormat="1" ht="89" customHeight="1" spans="2:7">
      <c r="B27" s="23" t="s">
        <v>208</v>
      </c>
      <c r="C27" s="24"/>
      <c r="D27" s="24"/>
      <c r="E27" s="24"/>
      <c r="F27" s="24"/>
      <c r="G27" s="25"/>
    </row>
    <row r="28" s="9" customFormat="1" spans="1:8">
      <c r="A28" s="8"/>
      <c r="B28" s="14"/>
      <c r="C28" s="8"/>
      <c r="D28" s="8"/>
      <c r="E28" s="8"/>
      <c r="F28" s="8"/>
      <c r="G28" s="8"/>
      <c r="H28" s="8"/>
    </row>
    <row r="29" s="6" customFormat="1" spans="1:22">
      <c r="A29" s="13" t="s">
        <v>209</v>
      </c>
      <c r="B29" s="13"/>
      <c r="C29" s="13"/>
      <c r="D29" s="13"/>
      <c r="E29" s="13"/>
      <c r="F29" s="8"/>
      <c r="G29" s="8"/>
      <c r="H29" s="8"/>
      <c r="I29" s="8"/>
      <c r="J29" s="8"/>
      <c r="K29" s="8"/>
      <c r="L29" s="8"/>
      <c r="M29" s="8"/>
      <c r="N29" s="8"/>
      <c r="O29" s="8"/>
      <c r="P29" s="8"/>
      <c r="Q29" s="8"/>
      <c r="R29" s="8"/>
      <c r="S29" s="8"/>
      <c r="T29" s="8"/>
      <c r="U29" s="8"/>
      <c r="V29" s="8"/>
    </row>
    <row r="30" s="7" customFormat="1" spans="2:6">
      <c r="B30" s="15" t="s">
        <v>197</v>
      </c>
      <c r="C30" s="15"/>
      <c r="D30" s="15"/>
      <c r="E30" s="15"/>
      <c r="F30" s="8"/>
    </row>
    <row r="31" spans="2:7">
      <c r="B31" s="26" t="s">
        <v>210</v>
      </c>
      <c r="C31" s="26"/>
      <c r="D31" s="26"/>
      <c r="E31" s="26"/>
      <c r="F31" s="26"/>
      <c r="G31" s="26"/>
    </row>
    <row r="32" ht="33" spans="2:7">
      <c r="B32" s="27" t="s">
        <v>35</v>
      </c>
      <c r="C32" s="27"/>
      <c r="D32" s="17" t="s">
        <v>211</v>
      </c>
      <c r="E32" s="17" t="s">
        <v>212</v>
      </c>
      <c r="F32" s="17" t="s">
        <v>213</v>
      </c>
      <c r="G32" s="17" t="s">
        <v>214</v>
      </c>
    </row>
    <row r="33" spans="2:7">
      <c r="B33" s="28" t="s">
        <v>215</v>
      </c>
      <c r="C33" s="28"/>
      <c r="D33" s="29">
        <v>0</v>
      </c>
      <c r="E33" s="29">
        <v>0</v>
      </c>
      <c r="F33" s="29">
        <v>13</v>
      </c>
      <c r="G33" s="29">
        <v>0</v>
      </c>
    </row>
    <row r="34" spans="2:7">
      <c r="B34" s="28" t="s">
        <v>216</v>
      </c>
      <c r="C34" s="28"/>
      <c r="D34" s="29">
        <v>0</v>
      </c>
      <c r="E34" s="29">
        <v>0</v>
      </c>
      <c r="F34" s="29">
        <v>19</v>
      </c>
      <c r="G34" s="29">
        <v>3</v>
      </c>
    </row>
    <row r="35" spans="2:7">
      <c r="B35" s="28" t="s">
        <v>217</v>
      </c>
      <c r="C35" s="28"/>
      <c r="D35" s="29">
        <v>0</v>
      </c>
      <c r="E35" s="29">
        <v>0</v>
      </c>
      <c r="F35" s="29">
        <v>3</v>
      </c>
      <c r="G35" s="29">
        <v>1</v>
      </c>
    </row>
    <row r="36" spans="2:7">
      <c r="B36" s="28" t="s">
        <v>218</v>
      </c>
      <c r="C36" s="28"/>
      <c r="D36" s="29">
        <v>0</v>
      </c>
      <c r="E36" s="29">
        <v>0</v>
      </c>
      <c r="F36" s="29">
        <v>9</v>
      </c>
      <c r="G36" s="29">
        <v>0</v>
      </c>
    </row>
    <row r="37" spans="2:7">
      <c r="B37" s="28" t="s">
        <v>219</v>
      </c>
      <c r="C37" s="28"/>
      <c r="D37" s="29">
        <v>0</v>
      </c>
      <c r="E37" s="29">
        <v>1</v>
      </c>
      <c r="F37" s="29">
        <v>53</v>
      </c>
      <c r="G37" s="29">
        <v>8</v>
      </c>
    </row>
    <row r="38" spans="2:7">
      <c r="B38" s="28" t="s">
        <v>220</v>
      </c>
      <c r="C38" s="28"/>
      <c r="D38" s="29">
        <v>0</v>
      </c>
      <c r="E38" s="29">
        <v>0</v>
      </c>
      <c r="F38" s="29">
        <v>23</v>
      </c>
      <c r="G38" s="29">
        <v>1</v>
      </c>
    </row>
    <row r="39" spans="2:7">
      <c r="B39" s="28" t="s">
        <v>221</v>
      </c>
      <c r="C39" s="28"/>
      <c r="D39" s="29">
        <v>0</v>
      </c>
      <c r="E39" s="29">
        <v>0</v>
      </c>
      <c r="F39" s="29">
        <v>3</v>
      </c>
      <c r="G39" s="29">
        <v>0</v>
      </c>
    </row>
    <row r="40" spans="2:7">
      <c r="B40" s="28" t="s">
        <v>222</v>
      </c>
      <c r="C40" s="28"/>
      <c r="D40" s="29">
        <v>0</v>
      </c>
      <c r="E40" s="29">
        <v>2</v>
      </c>
      <c r="F40" s="29">
        <v>64</v>
      </c>
      <c r="G40" s="29">
        <v>1</v>
      </c>
    </row>
    <row r="41" spans="2:7">
      <c r="B41" s="28" t="s">
        <v>223</v>
      </c>
      <c r="C41" s="28"/>
      <c r="D41" s="30">
        <f>SUM(D33:D40)</f>
        <v>0</v>
      </c>
      <c r="E41" s="30">
        <f>SUM(E33:E40)</f>
        <v>3</v>
      </c>
      <c r="F41" s="30">
        <f>SUM(F33:F40)</f>
        <v>187</v>
      </c>
      <c r="G41" s="30">
        <f>SUM(G33:G40)</f>
        <v>14</v>
      </c>
    </row>
    <row r="42" ht="14.25" spans="2:8">
      <c r="B42" s="8"/>
      <c r="C42" s="8"/>
      <c r="D42" s="8"/>
      <c r="E42" s="8"/>
      <c r="F42" s="8"/>
      <c r="G42" s="8"/>
      <c r="H42" s="8"/>
    </row>
    <row r="43" s="7" customFormat="1" spans="2:6">
      <c r="B43" s="15" t="s">
        <v>206</v>
      </c>
      <c r="C43" s="15"/>
      <c r="D43" s="15"/>
      <c r="E43" s="15"/>
      <c r="F43" s="8"/>
    </row>
    <row r="44" ht="14.25" spans="2:8">
      <c r="B44" s="8"/>
      <c r="C44" s="8"/>
      <c r="D44" s="8"/>
      <c r="E44" s="8"/>
      <c r="F44" s="8"/>
      <c r="G44" s="8"/>
      <c r="H44" s="8"/>
    </row>
    <row r="45" ht="14.25" spans="2:8">
      <c r="B45" s="8"/>
      <c r="C45" s="8"/>
      <c r="D45" s="8"/>
      <c r="E45" s="8"/>
      <c r="F45" s="8"/>
      <c r="G45" s="8"/>
      <c r="H45" s="8"/>
    </row>
    <row r="46" ht="14.25" spans="2:8">
      <c r="B46" s="8"/>
      <c r="C46" s="8"/>
      <c r="D46" s="8"/>
      <c r="E46" s="8"/>
      <c r="F46" s="8"/>
      <c r="G46" s="8"/>
      <c r="H46" s="8"/>
    </row>
    <row r="47" ht="14.25" spans="2:8">
      <c r="B47" s="8"/>
      <c r="C47" s="8"/>
      <c r="D47" s="8"/>
      <c r="E47" s="8"/>
      <c r="F47" s="8"/>
      <c r="G47" s="8"/>
      <c r="H47" s="8"/>
    </row>
    <row r="48" ht="14.25" spans="2:8">
      <c r="B48" s="8"/>
      <c r="C48" s="8"/>
      <c r="D48" s="8"/>
      <c r="E48" s="8"/>
      <c r="F48" s="8"/>
      <c r="G48" s="8"/>
      <c r="H48" s="8"/>
    </row>
    <row r="49" ht="14.25" spans="2:8">
      <c r="B49" s="8"/>
      <c r="C49" s="8"/>
      <c r="D49" s="8"/>
      <c r="E49" s="8"/>
      <c r="F49" s="8"/>
      <c r="G49" s="8"/>
      <c r="H49" s="8"/>
    </row>
    <row r="50" ht="14.25" spans="2:8">
      <c r="B50" s="8"/>
      <c r="C50" s="8"/>
      <c r="D50" s="8"/>
      <c r="E50" s="8"/>
      <c r="F50" s="8"/>
      <c r="G50" s="8"/>
      <c r="H50" s="8"/>
    </row>
    <row r="51" ht="14.25" spans="2:16">
      <c r="B51" s="8"/>
      <c r="C51" s="8"/>
      <c r="D51" s="8"/>
      <c r="E51" s="8"/>
      <c r="F51" s="8"/>
      <c r="G51" s="8"/>
      <c r="H51" s="8"/>
      <c r="J51"/>
      <c r="K51"/>
      <c r="L51"/>
      <c r="M51"/>
      <c r="N51"/>
      <c r="O51"/>
      <c r="P51"/>
    </row>
    <row r="52" ht="14.25" spans="2:16">
      <c r="B52" s="8"/>
      <c r="C52" s="8"/>
      <c r="D52" s="8"/>
      <c r="E52" s="8"/>
      <c r="F52" s="8"/>
      <c r="G52" s="8"/>
      <c r="H52" s="8"/>
      <c r="J52"/>
      <c r="K52"/>
      <c r="L52"/>
      <c r="M52"/>
      <c r="N52"/>
      <c r="O52"/>
      <c r="P52"/>
    </row>
    <row r="53" ht="14.25" spans="2:16">
      <c r="B53" s="8"/>
      <c r="C53" s="8"/>
      <c r="D53" s="8"/>
      <c r="E53" s="8"/>
      <c r="F53" s="8"/>
      <c r="G53" s="8"/>
      <c r="H53" s="8"/>
      <c r="J53"/>
      <c r="K53"/>
      <c r="L53"/>
      <c r="M53"/>
      <c r="N53"/>
      <c r="O53"/>
      <c r="P53"/>
    </row>
    <row r="54" spans="2:16">
      <c r="B54" s="7" t="s">
        <v>224</v>
      </c>
      <c r="C54" s="8"/>
      <c r="D54" s="8"/>
      <c r="E54" s="8"/>
      <c r="F54" s="8"/>
      <c r="G54" s="8"/>
      <c r="H54" s="8"/>
      <c r="J54"/>
      <c r="K54"/>
      <c r="L54"/>
      <c r="M54"/>
      <c r="N54"/>
      <c r="O54"/>
      <c r="P54"/>
    </row>
    <row r="55" s="8" customFormat="1" spans="2:16">
      <c r="B55" s="7"/>
      <c r="J55"/>
      <c r="K55"/>
      <c r="L55"/>
      <c r="M55"/>
      <c r="N55"/>
      <c r="O55"/>
      <c r="P55"/>
    </row>
    <row r="56" s="8" customFormat="1" spans="2:16">
      <c r="B56" s="7"/>
      <c r="J56"/>
      <c r="K56"/>
      <c r="L56"/>
      <c r="M56"/>
      <c r="N56"/>
      <c r="O56"/>
      <c r="P56"/>
    </row>
    <row r="57" s="8" customFormat="1" spans="2:16">
      <c r="B57" s="7"/>
      <c r="J57"/>
      <c r="K57"/>
      <c r="L57"/>
      <c r="M57"/>
      <c r="N57"/>
      <c r="O57"/>
      <c r="P57"/>
    </row>
    <row r="58" s="8" customFormat="1" spans="2:2">
      <c r="B58" s="7" t="s">
        <v>207</v>
      </c>
    </row>
    <row r="59" s="8" customFormat="1" ht="81" customHeight="1" spans="2:7">
      <c r="B59" s="23" t="s">
        <v>225</v>
      </c>
      <c r="C59" s="24"/>
      <c r="D59" s="24"/>
      <c r="E59" s="24"/>
      <c r="F59" s="24"/>
      <c r="G59" s="25"/>
    </row>
    <row r="60" spans="2:8">
      <c r="B60" s="31"/>
      <c r="C60" s="31"/>
      <c r="D60" s="31"/>
      <c r="E60" s="31"/>
      <c r="F60" s="31"/>
      <c r="G60" s="31"/>
      <c r="H60" s="31"/>
    </row>
    <row r="62" s="5" customFormat="1" ht="33.75" spans="1:8">
      <c r="A62" s="12" t="s">
        <v>226</v>
      </c>
      <c r="B62" s="8"/>
      <c r="C62" s="8"/>
      <c r="D62" s="8"/>
      <c r="E62" s="8"/>
      <c r="F62" s="8"/>
      <c r="G62" s="8"/>
      <c r="H62" s="8"/>
    </row>
    <row r="63" ht="33" spans="2:6">
      <c r="B63" s="32" t="s">
        <v>227</v>
      </c>
      <c r="C63" s="32" t="s">
        <v>228</v>
      </c>
      <c r="D63" s="33" t="s">
        <v>229</v>
      </c>
      <c r="E63" s="33" t="s">
        <v>230</v>
      </c>
      <c r="F63" s="34" t="s">
        <v>231</v>
      </c>
    </row>
    <row r="64" ht="132" spans="2:6">
      <c r="B64" s="35" t="s">
        <v>232</v>
      </c>
      <c r="C64" s="36">
        <v>0.97</v>
      </c>
      <c r="D64" s="37">
        <v>0.858</v>
      </c>
      <c r="E64" s="38" t="s">
        <v>233</v>
      </c>
      <c r="F64" s="39" t="s">
        <v>234</v>
      </c>
    </row>
    <row r="65" spans="2:6">
      <c r="B65" s="35" t="s">
        <v>235</v>
      </c>
      <c r="C65" s="40">
        <v>3</v>
      </c>
      <c r="D65" s="41">
        <v>1.8</v>
      </c>
      <c r="E65" s="38" t="s">
        <v>236</v>
      </c>
      <c r="F65" s="42"/>
    </row>
    <row r="66" spans="2:6">
      <c r="B66" s="35" t="s">
        <v>237</v>
      </c>
      <c r="C66" s="254" t="s">
        <v>238</v>
      </c>
      <c r="D66" s="41">
        <v>47625</v>
      </c>
      <c r="E66" s="38" t="s">
        <v>236</v>
      </c>
      <c r="F66" s="42"/>
    </row>
    <row r="67" spans="2:6">
      <c r="B67" s="43" t="s">
        <v>239</v>
      </c>
      <c r="C67" s="44" t="s">
        <v>240</v>
      </c>
      <c r="D67" s="45"/>
      <c r="E67" s="38" t="s">
        <v>236</v>
      </c>
      <c r="F67" s="42"/>
    </row>
    <row r="68" spans="2:6">
      <c r="B68" s="43" t="s">
        <v>241</v>
      </c>
      <c r="C68" s="44"/>
      <c r="D68" s="45"/>
      <c r="E68" s="38" t="s">
        <v>236</v>
      </c>
      <c r="F68" s="42"/>
    </row>
    <row r="69" ht="66" spans="2:6">
      <c r="B69" s="43" t="s">
        <v>242</v>
      </c>
      <c r="C69" s="44">
        <v>0</v>
      </c>
      <c r="D69" s="44">
        <v>0</v>
      </c>
      <c r="E69" s="38" t="s">
        <v>236</v>
      </c>
      <c r="F69" s="45" t="s">
        <v>243</v>
      </c>
    </row>
    <row r="72" s="5" customFormat="1" ht="33.75" spans="1:8">
      <c r="A72" s="12" t="s">
        <v>244</v>
      </c>
      <c r="B72" s="8"/>
      <c r="C72" s="8"/>
      <c r="D72" s="8"/>
      <c r="E72" s="8"/>
      <c r="F72" s="8"/>
      <c r="G72" s="8"/>
      <c r="H72" s="8"/>
    </row>
    <row r="73" spans="2:6">
      <c r="B73" s="46" t="s">
        <v>245</v>
      </c>
      <c r="C73" s="46"/>
      <c r="D73" s="47" t="s">
        <v>246</v>
      </c>
      <c r="E73" s="47" t="s">
        <v>247</v>
      </c>
      <c r="F73" s="47" t="s">
        <v>248</v>
      </c>
    </row>
    <row r="74" spans="2:6">
      <c r="B74" s="46" t="s">
        <v>249</v>
      </c>
      <c r="C74" s="46"/>
      <c r="D74" s="48">
        <v>10</v>
      </c>
      <c r="E74" s="48">
        <v>10</v>
      </c>
      <c r="F74" s="49">
        <f>IFERROR(D74/$D$85,0)</f>
        <v>0.072992700729927</v>
      </c>
    </row>
    <row r="75" spans="2:6">
      <c r="B75" s="46" t="s">
        <v>250</v>
      </c>
      <c r="C75" s="46"/>
      <c r="D75" s="48">
        <v>10</v>
      </c>
      <c r="E75" s="48">
        <v>10</v>
      </c>
      <c r="F75" s="49">
        <f>IFERROR(D75/$D$85,0)</f>
        <v>0.072992700729927</v>
      </c>
    </row>
    <row r="76" spans="2:6">
      <c r="B76" s="46" t="s">
        <v>251</v>
      </c>
      <c r="C76" s="46"/>
      <c r="D76" s="48">
        <v>10</v>
      </c>
      <c r="E76" s="48">
        <v>10</v>
      </c>
      <c r="F76" s="49">
        <f>IFERROR(D76/$D$85,0)</f>
        <v>0.072992700729927</v>
      </c>
    </row>
    <row r="77" spans="2:6">
      <c r="B77" s="46" t="s">
        <v>252</v>
      </c>
      <c r="C77" s="46"/>
      <c r="D77" s="48">
        <v>30</v>
      </c>
      <c r="E77" s="48">
        <v>30</v>
      </c>
      <c r="F77" s="49">
        <f>IFERROR(D77/$D$85,0)</f>
        <v>0.218978102189781</v>
      </c>
    </row>
    <row r="78" spans="2:6">
      <c r="B78" s="50" t="s">
        <v>253</v>
      </c>
      <c r="C78" s="51" t="s">
        <v>254</v>
      </c>
      <c r="D78" s="48">
        <v>10</v>
      </c>
      <c r="E78" s="48">
        <v>10</v>
      </c>
      <c r="F78" s="49">
        <f t="shared" ref="F78:F81" si="0">IFERROR(D78/$D$82,0)</f>
        <v>0.149253731343284</v>
      </c>
    </row>
    <row r="79" spans="2:6">
      <c r="B79" s="52"/>
      <c r="C79" s="51" t="s">
        <v>255</v>
      </c>
      <c r="D79" s="48">
        <v>15</v>
      </c>
      <c r="E79" s="48">
        <v>12</v>
      </c>
      <c r="F79" s="49">
        <f t="shared" si="0"/>
        <v>0.223880597014925</v>
      </c>
    </row>
    <row r="80" spans="2:6">
      <c r="B80" s="52"/>
      <c r="C80" s="51" t="s">
        <v>256</v>
      </c>
      <c r="D80" s="48">
        <v>22</v>
      </c>
      <c r="E80" s="48">
        <v>28</v>
      </c>
      <c r="F80" s="49">
        <f t="shared" si="0"/>
        <v>0.328358208955224</v>
      </c>
    </row>
    <row r="81" spans="2:6">
      <c r="B81" s="53"/>
      <c r="C81" s="51" t="s">
        <v>257</v>
      </c>
      <c r="D81" s="48">
        <v>20</v>
      </c>
      <c r="E81" s="48">
        <v>22</v>
      </c>
      <c r="F81" s="49">
        <f t="shared" si="0"/>
        <v>0.298507462686567</v>
      </c>
    </row>
    <row r="82" spans="2:6">
      <c r="B82" s="54" t="s">
        <v>258</v>
      </c>
      <c r="C82" s="54"/>
      <c r="D82" s="55">
        <f>SUM(D78:D81)</f>
        <v>67</v>
      </c>
      <c r="E82" s="55">
        <f>SUM(E78:E81)</f>
        <v>72</v>
      </c>
      <c r="F82" s="49">
        <f>IFERROR(D82/$D$85,0)</f>
        <v>0.489051094890511</v>
      </c>
    </row>
    <row r="83" spans="2:6">
      <c r="B83" s="46" t="s">
        <v>259</v>
      </c>
      <c r="C83" s="46"/>
      <c r="D83" s="48">
        <v>5</v>
      </c>
      <c r="E83" s="48">
        <v>5</v>
      </c>
      <c r="F83" s="49">
        <f>IFERROR(D83/$D$85,0)</f>
        <v>0.0364963503649635</v>
      </c>
    </row>
    <row r="84" spans="2:6">
      <c r="B84" s="46" t="s">
        <v>260</v>
      </c>
      <c r="C84" s="46"/>
      <c r="D84" s="48">
        <v>5</v>
      </c>
      <c r="E84" s="48">
        <v>5</v>
      </c>
      <c r="F84" s="49">
        <f>IFERROR(D84/$D$85,0)</f>
        <v>0.0364963503649635</v>
      </c>
    </row>
    <row r="85" spans="2:6">
      <c r="B85" s="46" t="s">
        <v>261</v>
      </c>
      <c r="C85" s="46"/>
      <c r="D85" s="55">
        <f>SUM(D74:D81,D83:D84)</f>
        <v>137</v>
      </c>
      <c r="E85" s="55">
        <f>SUM(E74:E81,E83:E84)</f>
        <v>142</v>
      </c>
      <c r="F85" s="49"/>
    </row>
    <row r="86" spans="2:6">
      <c r="B86" s="46" t="s">
        <v>262</v>
      </c>
      <c r="C86" s="46"/>
      <c r="D86" s="49">
        <f>IF(AND(D82&gt;0,E82&lt;&gt;""),(E82-D82)/D82,"")</f>
        <v>0.0746268656716418</v>
      </c>
      <c r="E86" s="47" t="s">
        <v>263</v>
      </c>
      <c r="F86" s="49" t="str">
        <f>IF(ABS(D86)&lt;=10%,"〇",IF(ABS(D86)&lt;=20%,"△","X"))</f>
        <v>〇</v>
      </c>
    </row>
    <row r="87" spans="2:6">
      <c r="B87" s="46" t="s">
        <v>264</v>
      </c>
      <c r="C87" s="46"/>
      <c r="D87" s="49">
        <f>IF(AND(D85&gt;0,E85&lt;&gt;""),(E85-D85)/D85,"")</f>
        <v>0.0364963503649635</v>
      </c>
      <c r="E87" s="47" t="s">
        <v>263</v>
      </c>
      <c r="F87" s="49" t="str">
        <f>IF(ABS(D87)&lt;=10%,"〇",IF(ABS(D87)&lt;=20%,"△","X"))</f>
        <v>〇</v>
      </c>
    </row>
    <row r="90" s="5" customFormat="1" ht="33.75" spans="1:8">
      <c r="A90" s="12" t="s">
        <v>265</v>
      </c>
      <c r="B90" s="8"/>
      <c r="C90" s="8"/>
      <c r="D90" s="8"/>
      <c r="E90" s="8"/>
      <c r="F90" s="8"/>
      <c r="G90" s="8"/>
      <c r="H90" s="8"/>
    </row>
    <row r="91" s="10" customFormat="1" ht="20.25" spans="1:257">
      <c r="A91" s="56"/>
      <c r="B91" s="57" t="s">
        <v>266</v>
      </c>
      <c r="C91" s="57"/>
      <c r="D91" s="58"/>
      <c r="E91" s="59"/>
      <c r="F91" s="57"/>
      <c r="G91" s="60"/>
      <c r="H91" s="60"/>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c r="AZ91" s="73"/>
      <c r="BA91" s="73"/>
      <c r="BB91" s="73"/>
      <c r="BC91" s="73"/>
      <c r="BD91" s="73"/>
      <c r="BE91" s="73"/>
      <c r="BF91" s="73"/>
      <c r="BG91" s="73"/>
      <c r="BH91" s="73"/>
      <c r="BI91" s="73"/>
      <c r="BJ91" s="73"/>
      <c r="BK91" s="73"/>
      <c r="BL91" s="73"/>
      <c r="BM91" s="73"/>
      <c r="BN91" s="73"/>
      <c r="BO91" s="73"/>
      <c r="BP91" s="73"/>
      <c r="BQ91" s="73"/>
      <c r="BR91" s="73"/>
      <c r="BS91" s="73"/>
      <c r="BT91" s="73"/>
      <c r="BU91" s="73"/>
      <c r="BV91" s="73"/>
      <c r="BW91" s="73"/>
      <c r="BX91" s="73"/>
      <c r="BY91" s="73"/>
      <c r="BZ91" s="73"/>
      <c r="CA91" s="73"/>
      <c r="CB91" s="73"/>
      <c r="CC91" s="73"/>
      <c r="CD91" s="73"/>
      <c r="CE91" s="73"/>
      <c r="CF91" s="73"/>
      <c r="CG91" s="73"/>
      <c r="CH91" s="73"/>
      <c r="CI91" s="73"/>
      <c r="CJ91" s="73"/>
      <c r="CK91" s="73"/>
      <c r="CL91" s="73"/>
      <c r="CM91" s="73"/>
      <c r="CN91" s="73"/>
      <c r="CO91" s="73"/>
      <c r="CP91" s="73"/>
      <c r="CQ91" s="73"/>
      <c r="CR91" s="73"/>
      <c r="CS91" s="73"/>
      <c r="CT91" s="73"/>
      <c r="CU91" s="73"/>
      <c r="CV91" s="73"/>
      <c r="CW91" s="73"/>
      <c r="CX91" s="73"/>
      <c r="CY91" s="73"/>
      <c r="CZ91" s="73"/>
      <c r="DA91" s="73"/>
      <c r="DB91" s="73"/>
      <c r="DC91" s="73"/>
      <c r="DD91" s="73"/>
      <c r="DE91" s="73"/>
      <c r="DF91" s="73"/>
      <c r="DG91" s="73"/>
      <c r="DH91" s="73"/>
      <c r="DI91" s="73"/>
      <c r="DJ91" s="73"/>
      <c r="DK91" s="73"/>
      <c r="DL91" s="73"/>
      <c r="DM91" s="73"/>
      <c r="DN91" s="73"/>
      <c r="DO91" s="73"/>
      <c r="DP91" s="73"/>
      <c r="DQ91" s="73"/>
      <c r="DR91" s="73"/>
      <c r="DS91" s="73"/>
      <c r="DT91" s="73"/>
      <c r="DU91" s="73"/>
      <c r="DV91" s="73"/>
      <c r="DW91" s="73"/>
      <c r="DX91" s="73"/>
      <c r="DY91" s="73"/>
      <c r="DZ91" s="73"/>
      <c r="EA91" s="73"/>
      <c r="EB91" s="73"/>
      <c r="EC91" s="73"/>
      <c r="ED91" s="73"/>
      <c r="EE91" s="73"/>
      <c r="EF91" s="73"/>
      <c r="EG91" s="73"/>
      <c r="EH91" s="73"/>
      <c r="EI91" s="73"/>
      <c r="EJ91" s="73"/>
      <c r="EK91" s="73"/>
      <c r="EL91" s="73"/>
      <c r="EM91" s="73"/>
      <c r="EN91" s="73"/>
      <c r="EO91" s="73"/>
      <c r="EP91" s="73"/>
      <c r="EQ91" s="73"/>
      <c r="ER91" s="73"/>
      <c r="ES91" s="73"/>
      <c r="ET91" s="73"/>
      <c r="EU91" s="73"/>
      <c r="EV91" s="73"/>
      <c r="EW91" s="73"/>
      <c r="EX91" s="73"/>
      <c r="EY91" s="73"/>
      <c r="EZ91" s="73"/>
      <c r="FA91" s="73"/>
      <c r="FB91" s="73"/>
      <c r="FC91" s="73"/>
      <c r="FD91" s="73"/>
      <c r="FE91" s="73"/>
      <c r="FF91" s="73"/>
      <c r="FG91" s="73"/>
      <c r="FH91" s="73"/>
      <c r="FI91" s="73"/>
      <c r="FJ91" s="73"/>
      <c r="FK91" s="73"/>
      <c r="FL91" s="73"/>
      <c r="FM91" s="73"/>
      <c r="FN91" s="73"/>
      <c r="FO91" s="73"/>
      <c r="FP91" s="73"/>
      <c r="FQ91" s="73"/>
      <c r="FR91" s="73"/>
      <c r="FS91" s="73"/>
      <c r="FT91" s="73"/>
      <c r="FU91" s="73"/>
      <c r="FV91" s="73"/>
      <c r="FW91" s="73"/>
      <c r="FX91" s="73"/>
      <c r="FY91" s="73"/>
      <c r="FZ91" s="73"/>
      <c r="GA91" s="73"/>
      <c r="GB91" s="73"/>
      <c r="GC91" s="73"/>
      <c r="GD91" s="73"/>
      <c r="GE91" s="73"/>
      <c r="GF91" s="73"/>
      <c r="GG91" s="73"/>
      <c r="GH91" s="73"/>
      <c r="GI91" s="73"/>
      <c r="GJ91" s="73"/>
      <c r="GK91" s="73"/>
      <c r="GL91" s="73"/>
      <c r="GM91" s="73"/>
      <c r="GN91" s="73"/>
      <c r="GO91" s="73"/>
      <c r="GP91" s="73"/>
      <c r="GQ91" s="73"/>
      <c r="GR91" s="73"/>
      <c r="GS91" s="73"/>
      <c r="GT91" s="73"/>
      <c r="GU91" s="73"/>
      <c r="GV91" s="73"/>
      <c r="GW91" s="73"/>
      <c r="GX91" s="73"/>
      <c r="GY91" s="73"/>
      <c r="GZ91" s="73"/>
      <c r="HA91" s="73"/>
      <c r="HB91" s="73"/>
      <c r="HC91" s="73"/>
      <c r="HD91" s="73"/>
      <c r="HE91" s="73"/>
      <c r="HF91" s="73"/>
      <c r="HG91" s="73"/>
      <c r="HH91" s="73"/>
      <c r="HI91" s="73"/>
      <c r="HJ91" s="73"/>
      <c r="HK91" s="73"/>
      <c r="HL91" s="73"/>
      <c r="HM91" s="73"/>
      <c r="HN91" s="73"/>
      <c r="HO91" s="73"/>
      <c r="HP91" s="73"/>
      <c r="HQ91" s="73"/>
      <c r="HR91" s="73"/>
      <c r="HS91" s="73"/>
      <c r="HT91" s="73"/>
      <c r="HU91" s="73"/>
      <c r="HV91" s="73"/>
      <c r="HW91" s="73"/>
      <c r="HX91" s="73"/>
      <c r="HY91" s="73"/>
      <c r="HZ91" s="73"/>
      <c r="IA91" s="73"/>
      <c r="IB91" s="73"/>
      <c r="IC91" s="73"/>
      <c r="ID91" s="73"/>
      <c r="IE91" s="73"/>
      <c r="IF91" s="73"/>
      <c r="IG91" s="73"/>
      <c r="IH91" s="73"/>
      <c r="II91" s="73"/>
      <c r="IJ91" s="73"/>
      <c r="IK91" s="73"/>
      <c r="IL91" s="73"/>
      <c r="IM91" s="73"/>
      <c r="IN91" s="73"/>
      <c r="IO91" s="73"/>
      <c r="IP91" s="73"/>
      <c r="IQ91" s="73"/>
      <c r="IR91" s="73"/>
      <c r="IS91" s="73"/>
      <c r="IT91" s="73"/>
      <c r="IU91" s="73"/>
      <c r="IV91" s="73"/>
      <c r="IW91" s="73"/>
    </row>
    <row r="92" s="10" customFormat="1" ht="17.25" spans="2:257">
      <c r="B92" s="61" t="s">
        <v>267</v>
      </c>
      <c r="C92" s="62"/>
      <c r="D92" s="62"/>
      <c r="E92" s="62"/>
      <c r="F92" s="62"/>
      <c r="G92" s="62"/>
      <c r="H92" s="6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c r="AZ92" s="73"/>
      <c r="BA92" s="73"/>
      <c r="BB92" s="73"/>
      <c r="BC92" s="73"/>
      <c r="BD92" s="73"/>
      <c r="BE92" s="73"/>
      <c r="BF92" s="73"/>
      <c r="BG92" s="73"/>
      <c r="BH92" s="73"/>
      <c r="BI92" s="73"/>
      <c r="BJ92" s="73"/>
      <c r="BK92" s="73"/>
      <c r="BL92" s="73"/>
      <c r="BM92" s="73"/>
      <c r="BN92" s="73"/>
      <c r="BO92" s="73"/>
      <c r="BP92" s="73"/>
      <c r="BQ92" s="73"/>
      <c r="BR92" s="73"/>
      <c r="BS92" s="73"/>
      <c r="BT92" s="73"/>
      <c r="BU92" s="73"/>
      <c r="BV92" s="73"/>
      <c r="BW92" s="73"/>
      <c r="BX92" s="73"/>
      <c r="BY92" s="73"/>
      <c r="BZ92" s="73"/>
      <c r="CA92" s="73"/>
      <c r="CB92" s="73"/>
      <c r="CC92" s="73"/>
      <c r="CD92" s="73"/>
      <c r="CE92" s="73"/>
      <c r="CF92" s="73"/>
      <c r="CG92" s="73"/>
      <c r="CH92" s="73"/>
      <c r="CI92" s="73"/>
      <c r="CJ92" s="73"/>
      <c r="CK92" s="73"/>
      <c r="CL92" s="73"/>
      <c r="CM92" s="73"/>
      <c r="CN92" s="73"/>
      <c r="CO92" s="73"/>
      <c r="CP92" s="73"/>
      <c r="CQ92" s="73"/>
      <c r="CR92" s="73"/>
      <c r="CS92" s="73"/>
      <c r="CT92" s="73"/>
      <c r="CU92" s="73"/>
      <c r="CV92" s="73"/>
      <c r="CW92" s="73"/>
      <c r="CX92" s="73"/>
      <c r="CY92" s="73"/>
      <c r="CZ92" s="73"/>
      <c r="DA92" s="73"/>
      <c r="DB92" s="73"/>
      <c r="DC92" s="73"/>
      <c r="DD92" s="73"/>
      <c r="DE92" s="73"/>
      <c r="DF92" s="73"/>
      <c r="DG92" s="73"/>
      <c r="DH92" s="73"/>
      <c r="DI92" s="73"/>
      <c r="DJ92" s="73"/>
      <c r="DK92" s="73"/>
      <c r="DL92" s="73"/>
      <c r="DM92" s="73"/>
      <c r="DN92" s="73"/>
      <c r="DO92" s="73"/>
      <c r="DP92" s="73"/>
      <c r="DQ92" s="73"/>
      <c r="DR92" s="73"/>
      <c r="DS92" s="73"/>
      <c r="DT92" s="73"/>
      <c r="DU92" s="73"/>
      <c r="DV92" s="73"/>
      <c r="DW92" s="73"/>
      <c r="DX92" s="73"/>
      <c r="DY92" s="73"/>
      <c r="DZ92" s="73"/>
      <c r="EA92" s="73"/>
      <c r="EB92" s="73"/>
      <c r="EC92" s="73"/>
      <c r="ED92" s="73"/>
      <c r="EE92" s="73"/>
      <c r="EF92" s="73"/>
      <c r="EG92" s="73"/>
      <c r="EH92" s="73"/>
      <c r="EI92" s="73"/>
      <c r="EJ92" s="73"/>
      <c r="EK92" s="73"/>
      <c r="EL92" s="73"/>
      <c r="EM92" s="73"/>
      <c r="EN92" s="73"/>
      <c r="EO92" s="73"/>
      <c r="EP92" s="73"/>
      <c r="EQ92" s="73"/>
      <c r="ER92" s="73"/>
      <c r="ES92" s="73"/>
      <c r="ET92" s="73"/>
      <c r="EU92" s="73"/>
      <c r="EV92" s="73"/>
      <c r="EW92" s="73"/>
      <c r="EX92" s="73"/>
      <c r="EY92" s="73"/>
      <c r="EZ92" s="73"/>
      <c r="FA92" s="73"/>
      <c r="FB92" s="73"/>
      <c r="FC92" s="73"/>
      <c r="FD92" s="73"/>
      <c r="FE92" s="73"/>
      <c r="FF92" s="73"/>
      <c r="FG92" s="73"/>
      <c r="FH92" s="73"/>
      <c r="FI92" s="73"/>
      <c r="FJ92" s="73"/>
      <c r="FK92" s="73"/>
      <c r="FL92" s="73"/>
      <c r="FM92" s="73"/>
      <c r="FN92" s="73"/>
      <c r="FO92" s="73"/>
      <c r="FP92" s="73"/>
      <c r="FQ92" s="73"/>
      <c r="FR92" s="73"/>
      <c r="FS92" s="73"/>
      <c r="FT92" s="73"/>
      <c r="FU92" s="73"/>
      <c r="FV92" s="73"/>
      <c r="FW92" s="73"/>
      <c r="FX92" s="73"/>
      <c r="FY92" s="73"/>
      <c r="FZ92" s="73"/>
      <c r="GA92" s="73"/>
      <c r="GB92" s="73"/>
      <c r="GC92" s="73"/>
      <c r="GD92" s="73"/>
      <c r="GE92" s="73"/>
      <c r="GF92" s="73"/>
      <c r="GG92" s="73"/>
      <c r="GH92" s="73"/>
      <c r="GI92" s="73"/>
      <c r="GJ92" s="73"/>
      <c r="GK92" s="73"/>
      <c r="GL92" s="73"/>
      <c r="GM92" s="73"/>
      <c r="GN92" s="73"/>
      <c r="GO92" s="73"/>
      <c r="GP92" s="73"/>
      <c r="GQ92" s="73"/>
      <c r="GR92" s="73"/>
      <c r="GS92" s="73"/>
      <c r="GT92" s="73"/>
      <c r="GU92" s="73"/>
      <c r="GV92" s="73"/>
      <c r="GW92" s="73"/>
      <c r="GX92" s="73"/>
      <c r="GY92" s="73"/>
      <c r="GZ92" s="73"/>
      <c r="HA92" s="73"/>
      <c r="HB92" s="73"/>
      <c r="HC92" s="73"/>
      <c r="HD92" s="73"/>
      <c r="HE92" s="73"/>
      <c r="HF92" s="73"/>
      <c r="HG92" s="73"/>
      <c r="HH92" s="73"/>
      <c r="HI92" s="73"/>
      <c r="HJ92" s="73"/>
      <c r="HK92" s="73"/>
      <c r="HL92" s="73"/>
      <c r="HM92" s="73"/>
      <c r="HN92" s="73"/>
      <c r="HO92" s="73"/>
      <c r="HP92" s="73"/>
      <c r="HQ92" s="73"/>
      <c r="HR92" s="73"/>
      <c r="HS92" s="73"/>
      <c r="HT92" s="73"/>
      <c r="HU92" s="73"/>
      <c r="HV92" s="73"/>
      <c r="HW92" s="73"/>
      <c r="HX92" s="73"/>
      <c r="HY92" s="73"/>
      <c r="HZ92" s="73"/>
      <c r="IA92" s="73"/>
      <c r="IB92" s="73"/>
      <c r="IC92" s="73"/>
      <c r="ID92" s="73"/>
      <c r="IE92" s="73"/>
      <c r="IF92" s="73"/>
      <c r="IG92" s="73"/>
      <c r="IH92" s="73"/>
      <c r="II92" s="73"/>
      <c r="IJ92" s="73"/>
      <c r="IK92" s="73"/>
      <c r="IL92" s="73"/>
      <c r="IM92" s="73"/>
      <c r="IN92" s="73"/>
      <c r="IO92" s="73"/>
      <c r="IP92" s="73"/>
      <c r="IQ92" s="73"/>
      <c r="IR92" s="73"/>
      <c r="IS92" s="73"/>
      <c r="IT92" s="73"/>
      <c r="IU92" s="73"/>
      <c r="IV92" s="73"/>
      <c r="IW92" s="73"/>
    </row>
    <row r="93" s="10" customFormat="1" ht="17.25" spans="2:257">
      <c r="B93" s="64"/>
      <c r="C93" s="65"/>
      <c r="D93" s="65"/>
      <c r="E93" s="65"/>
      <c r="F93" s="65"/>
      <c r="G93" s="65"/>
      <c r="H93" s="66"/>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c r="AZ93" s="73"/>
      <c r="BA93" s="73"/>
      <c r="BB93" s="73"/>
      <c r="BC93" s="73"/>
      <c r="BD93" s="73"/>
      <c r="BE93" s="73"/>
      <c r="BF93" s="73"/>
      <c r="BG93" s="73"/>
      <c r="BH93" s="73"/>
      <c r="BI93" s="73"/>
      <c r="BJ93" s="73"/>
      <c r="BK93" s="73"/>
      <c r="BL93" s="73"/>
      <c r="BM93" s="73"/>
      <c r="BN93" s="73"/>
      <c r="BO93" s="73"/>
      <c r="BP93" s="73"/>
      <c r="BQ93" s="73"/>
      <c r="BR93" s="73"/>
      <c r="BS93" s="73"/>
      <c r="BT93" s="73"/>
      <c r="BU93" s="73"/>
      <c r="BV93" s="73"/>
      <c r="BW93" s="73"/>
      <c r="BX93" s="73"/>
      <c r="BY93" s="73"/>
      <c r="BZ93" s="73"/>
      <c r="CA93" s="73"/>
      <c r="CB93" s="73"/>
      <c r="CC93" s="73"/>
      <c r="CD93" s="73"/>
      <c r="CE93" s="73"/>
      <c r="CF93" s="73"/>
      <c r="CG93" s="73"/>
      <c r="CH93" s="73"/>
      <c r="CI93" s="73"/>
      <c r="CJ93" s="73"/>
      <c r="CK93" s="73"/>
      <c r="CL93" s="73"/>
      <c r="CM93" s="73"/>
      <c r="CN93" s="73"/>
      <c r="CO93" s="73"/>
      <c r="CP93" s="73"/>
      <c r="CQ93" s="73"/>
      <c r="CR93" s="73"/>
      <c r="CS93" s="73"/>
      <c r="CT93" s="73"/>
      <c r="CU93" s="73"/>
      <c r="CV93" s="73"/>
      <c r="CW93" s="73"/>
      <c r="CX93" s="73"/>
      <c r="CY93" s="73"/>
      <c r="CZ93" s="73"/>
      <c r="DA93" s="73"/>
      <c r="DB93" s="73"/>
      <c r="DC93" s="73"/>
      <c r="DD93" s="73"/>
      <c r="DE93" s="73"/>
      <c r="DF93" s="73"/>
      <c r="DG93" s="73"/>
      <c r="DH93" s="73"/>
      <c r="DI93" s="73"/>
      <c r="DJ93" s="73"/>
      <c r="DK93" s="73"/>
      <c r="DL93" s="73"/>
      <c r="DM93" s="73"/>
      <c r="DN93" s="73"/>
      <c r="DO93" s="73"/>
      <c r="DP93" s="73"/>
      <c r="DQ93" s="73"/>
      <c r="DR93" s="73"/>
      <c r="DS93" s="73"/>
      <c r="DT93" s="73"/>
      <c r="DU93" s="73"/>
      <c r="DV93" s="73"/>
      <c r="DW93" s="73"/>
      <c r="DX93" s="73"/>
      <c r="DY93" s="73"/>
      <c r="DZ93" s="73"/>
      <c r="EA93" s="73"/>
      <c r="EB93" s="73"/>
      <c r="EC93" s="73"/>
      <c r="ED93" s="73"/>
      <c r="EE93" s="73"/>
      <c r="EF93" s="73"/>
      <c r="EG93" s="73"/>
      <c r="EH93" s="73"/>
      <c r="EI93" s="73"/>
      <c r="EJ93" s="73"/>
      <c r="EK93" s="73"/>
      <c r="EL93" s="73"/>
      <c r="EM93" s="73"/>
      <c r="EN93" s="73"/>
      <c r="EO93" s="73"/>
      <c r="EP93" s="73"/>
      <c r="EQ93" s="73"/>
      <c r="ER93" s="73"/>
      <c r="ES93" s="73"/>
      <c r="ET93" s="73"/>
      <c r="EU93" s="73"/>
      <c r="EV93" s="73"/>
      <c r="EW93" s="73"/>
      <c r="EX93" s="73"/>
      <c r="EY93" s="73"/>
      <c r="EZ93" s="73"/>
      <c r="FA93" s="73"/>
      <c r="FB93" s="73"/>
      <c r="FC93" s="73"/>
      <c r="FD93" s="73"/>
      <c r="FE93" s="73"/>
      <c r="FF93" s="73"/>
      <c r="FG93" s="73"/>
      <c r="FH93" s="73"/>
      <c r="FI93" s="73"/>
      <c r="FJ93" s="73"/>
      <c r="FK93" s="73"/>
      <c r="FL93" s="73"/>
      <c r="FM93" s="73"/>
      <c r="FN93" s="73"/>
      <c r="FO93" s="73"/>
      <c r="FP93" s="73"/>
      <c r="FQ93" s="73"/>
      <c r="FR93" s="73"/>
      <c r="FS93" s="73"/>
      <c r="FT93" s="73"/>
      <c r="FU93" s="73"/>
      <c r="FV93" s="73"/>
      <c r="FW93" s="73"/>
      <c r="FX93" s="73"/>
      <c r="FY93" s="73"/>
      <c r="FZ93" s="73"/>
      <c r="GA93" s="73"/>
      <c r="GB93" s="73"/>
      <c r="GC93" s="73"/>
      <c r="GD93" s="73"/>
      <c r="GE93" s="73"/>
      <c r="GF93" s="73"/>
      <c r="GG93" s="73"/>
      <c r="GH93" s="73"/>
      <c r="GI93" s="73"/>
      <c r="GJ93" s="73"/>
      <c r="GK93" s="73"/>
      <c r="GL93" s="73"/>
      <c r="GM93" s="73"/>
      <c r="GN93" s="73"/>
      <c r="GO93" s="73"/>
      <c r="GP93" s="73"/>
      <c r="GQ93" s="73"/>
      <c r="GR93" s="73"/>
      <c r="GS93" s="73"/>
      <c r="GT93" s="73"/>
      <c r="GU93" s="73"/>
      <c r="GV93" s="73"/>
      <c r="GW93" s="73"/>
      <c r="GX93" s="73"/>
      <c r="GY93" s="73"/>
      <c r="GZ93" s="73"/>
      <c r="HA93" s="73"/>
      <c r="HB93" s="73"/>
      <c r="HC93" s="73"/>
      <c r="HD93" s="73"/>
      <c r="HE93" s="73"/>
      <c r="HF93" s="73"/>
      <c r="HG93" s="73"/>
      <c r="HH93" s="73"/>
      <c r="HI93" s="73"/>
      <c r="HJ93" s="73"/>
      <c r="HK93" s="73"/>
      <c r="HL93" s="73"/>
      <c r="HM93" s="73"/>
      <c r="HN93" s="73"/>
      <c r="HO93" s="73"/>
      <c r="HP93" s="73"/>
      <c r="HQ93" s="73"/>
      <c r="HR93" s="73"/>
      <c r="HS93" s="73"/>
      <c r="HT93" s="73"/>
      <c r="HU93" s="73"/>
      <c r="HV93" s="73"/>
      <c r="HW93" s="73"/>
      <c r="HX93" s="73"/>
      <c r="HY93" s="73"/>
      <c r="HZ93" s="73"/>
      <c r="IA93" s="73"/>
      <c r="IB93" s="73"/>
      <c r="IC93" s="73"/>
      <c r="ID93" s="73"/>
      <c r="IE93" s="73"/>
      <c r="IF93" s="73"/>
      <c r="IG93" s="73"/>
      <c r="IH93" s="73"/>
      <c r="II93" s="73"/>
      <c r="IJ93" s="73"/>
      <c r="IK93" s="73"/>
      <c r="IL93" s="73"/>
      <c r="IM93" s="73"/>
      <c r="IN93" s="73"/>
      <c r="IO93" s="73"/>
      <c r="IP93" s="73"/>
      <c r="IQ93" s="73"/>
      <c r="IR93" s="73"/>
      <c r="IS93" s="73"/>
      <c r="IT93" s="73"/>
      <c r="IU93" s="73"/>
      <c r="IV93" s="73"/>
      <c r="IW93" s="73"/>
    </row>
    <row r="94" s="10" customFormat="1" ht="17.25" spans="2:257">
      <c r="B94" s="64"/>
      <c r="C94" s="65"/>
      <c r="D94" s="65"/>
      <c r="E94" s="65"/>
      <c r="F94" s="65"/>
      <c r="G94" s="65"/>
      <c r="H94" s="66"/>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K94" s="73"/>
      <c r="BL94" s="73"/>
      <c r="BM94" s="73"/>
      <c r="BN94" s="73"/>
      <c r="BO94" s="73"/>
      <c r="BP94" s="73"/>
      <c r="BQ94" s="73"/>
      <c r="BR94" s="73"/>
      <c r="BS94" s="73"/>
      <c r="BT94" s="73"/>
      <c r="BU94" s="73"/>
      <c r="BV94" s="73"/>
      <c r="BW94" s="73"/>
      <c r="BX94" s="73"/>
      <c r="BY94" s="73"/>
      <c r="BZ94" s="73"/>
      <c r="CA94" s="73"/>
      <c r="CB94" s="73"/>
      <c r="CC94" s="73"/>
      <c r="CD94" s="73"/>
      <c r="CE94" s="73"/>
      <c r="CF94" s="73"/>
      <c r="CG94" s="73"/>
      <c r="CH94" s="73"/>
      <c r="CI94" s="73"/>
      <c r="CJ94" s="73"/>
      <c r="CK94" s="73"/>
      <c r="CL94" s="73"/>
      <c r="CM94" s="73"/>
      <c r="CN94" s="73"/>
      <c r="CO94" s="73"/>
      <c r="CP94" s="73"/>
      <c r="CQ94" s="73"/>
      <c r="CR94" s="73"/>
      <c r="CS94" s="73"/>
      <c r="CT94" s="73"/>
      <c r="CU94" s="73"/>
      <c r="CV94" s="73"/>
      <c r="CW94" s="73"/>
      <c r="CX94" s="73"/>
      <c r="CY94" s="73"/>
      <c r="CZ94" s="73"/>
      <c r="DA94" s="73"/>
      <c r="DB94" s="73"/>
      <c r="DC94" s="73"/>
      <c r="DD94" s="73"/>
      <c r="DE94" s="73"/>
      <c r="DF94" s="73"/>
      <c r="DG94" s="73"/>
      <c r="DH94" s="73"/>
      <c r="DI94" s="73"/>
      <c r="DJ94" s="73"/>
      <c r="DK94" s="73"/>
      <c r="DL94" s="73"/>
      <c r="DM94" s="73"/>
      <c r="DN94" s="73"/>
      <c r="DO94" s="73"/>
      <c r="DP94" s="73"/>
      <c r="DQ94" s="73"/>
      <c r="DR94" s="73"/>
      <c r="DS94" s="73"/>
      <c r="DT94" s="73"/>
      <c r="DU94" s="73"/>
      <c r="DV94" s="73"/>
      <c r="DW94" s="73"/>
      <c r="DX94" s="73"/>
      <c r="DY94" s="73"/>
      <c r="DZ94" s="73"/>
      <c r="EA94" s="73"/>
      <c r="EB94" s="73"/>
      <c r="EC94" s="73"/>
      <c r="ED94" s="73"/>
      <c r="EE94" s="73"/>
      <c r="EF94" s="73"/>
      <c r="EG94" s="73"/>
      <c r="EH94" s="73"/>
      <c r="EI94" s="73"/>
      <c r="EJ94" s="73"/>
      <c r="EK94" s="73"/>
      <c r="EL94" s="73"/>
      <c r="EM94" s="73"/>
      <c r="EN94" s="73"/>
      <c r="EO94" s="73"/>
      <c r="EP94" s="73"/>
      <c r="EQ94" s="73"/>
      <c r="ER94" s="73"/>
      <c r="ES94" s="73"/>
      <c r="ET94" s="73"/>
      <c r="EU94" s="73"/>
      <c r="EV94" s="73"/>
      <c r="EW94" s="73"/>
      <c r="EX94" s="73"/>
      <c r="EY94" s="73"/>
      <c r="EZ94" s="73"/>
      <c r="FA94" s="73"/>
      <c r="FB94" s="73"/>
      <c r="FC94" s="73"/>
      <c r="FD94" s="73"/>
      <c r="FE94" s="73"/>
      <c r="FF94" s="73"/>
      <c r="FG94" s="73"/>
      <c r="FH94" s="73"/>
      <c r="FI94" s="73"/>
      <c r="FJ94" s="73"/>
      <c r="FK94" s="73"/>
      <c r="FL94" s="73"/>
      <c r="FM94" s="73"/>
      <c r="FN94" s="73"/>
      <c r="FO94" s="73"/>
      <c r="FP94" s="73"/>
      <c r="FQ94" s="73"/>
      <c r="FR94" s="73"/>
      <c r="FS94" s="73"/>
      <c r="FT94" s="73"/>
      <c r="FU94" s="73"/>
      <c r="FV94" s="73"/>
      <c r="FW94" s="73"/>
      <c r="FX94" s="73"/>
      <c r="FY94" s="73"/>
      <c r="FZ94" s="73"/>
      <c r="GA94" s="73"/>
      <c r="GB94" s="73"/>
      <c r="GC94" s="73"/>
      <c r="GD94" s="73"/>
      <c r="GE94" s="73"/>
      <c r="GF94" s="73"/>
      <c r="GG94" s="73"/>
      <c r="GH94" s="73"/>
      <c r="GI94" s="73"/>
      <c r="GJ94" s="73"/>
      <c r="GK94" s="73"/>
      <c r="GL94" s="73"/>
      <c r="GM94" s="73"/>
      <c r="GN94" s="73"/>
      <c r="GO94" s="73"/>
      <c r="GP94" s="73"/>
      <c r="GQ94" s="73"/>
      <c r="GR94" s="73"/>
      <c r="GS94" s="73"/>
      <c r="GT94" s="73"/>
      <c r="GU94" s="73"/>
      <c r="GV94" s="73"/>
      <c r="GW94" s="73"/>
      <c r="GX94" s="73"/>
      <c r="GY94" s="73"/>
      <c r="GZ94" s="73"/>
      <c r="HA94" s="73"/>
      <c r="HB94" s="73"/>
      <c r="HC94" s="73"/>
      <c r="HD94" s="73"/>
      <c r="HE94" s="73"/>
      <c r="HF94" s="73"/>
      <c r="HG94" s="73"/>
      <c r="HH94" s="73"/>
      <c r="HI94" s="73"/>
      <c r="HJ94" s="73"/>
      <c r="HK94" s="73"/>
      <c r="HL94" s="73"/>
      <c r="HM94" s="73"/>
      <c r="HN94" s="73"/>
      <c r="HO94" s="73"/>
      <c r="HP94" s="73"/>
      <c r="HQ94" s="73"/>
      <c r="HR94" s="73"/>
      <c r="HS94" s="73"/>
      <c r="HT94" s="73"/>
      <c r="HU94" s="73"/>
      <c r="HV94" s="73"/>
      <c r="HW94" s="73"/>
      <c r="HX94" s="73"/>
      <c r="HY94" s="73"/>
      <c r="HZ94" s="73"/>
      <c r="IA94" s="73"/>
      <c r="IB94" s="73"/>
      <c r="IC94" s="73"/>
      <c r="ID94" s="73"/>
      <c r="IE94" s="73"/>
      <c r="IF94" s="73"/>
      <c r="IG94" s="73"/>
      <c r="IH94" s="73"/>
      <c r="II94" s="73"/>
      <c r="IJ94" s="73"/>
      <c r="IK94" s="73"/>
      <c r="IL94" s="73"/>
      <c r="IM94" s="73"/>
      <c r="IN94" s="73"/>
      <c r="IO94" s="73"/>
      <c r="IP94" s="73"/>
      <c r="IQ94" s="73"/>
      <c r="IR94" s="73"/>
      <c r="IS94" s="73"/>
      <c r="IT94" s="73"/>
      <c r="IU94" s="73"/>
      <c r="IV94" s="73"/>
      <c r="IW94" s="73"/>
    </row>
    <row r="95" s="10" customFormat="1" ht="17.25" spans="2:257">
      <c r="B95" s="64"/>
      <c r="C95" s="65"/>
      <c r="D95" s="65"/>
      <c r="E95" s="65"/>
      <c r="F95" s="65"/>
      <c r="G95" s="65"/>
      <c r="H95" s="66"/>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c r="AZ95" s="73"/>
      <c r="BA95" s="73"/>
      <c r="BB95" s="73"/>
      <c r="BC95" s="73"/>
      <c r="BD95" s="73"/>
      <c r="BE95" s="73"/>
      <c r="BF95" s="73"/>
      <c r="BG95" s="73"/>
      <c r="BH95" s="73"/>
      <c r="BI95" s="73"/>
      <c r="BJ95" s="73"/>
      <c r="BK95" s="73"/>
      <c r="BL95" s="73"/>
      <c r="BM95" s="73"/>
      <c r="BN95" s="73"/>
      <c r="BO95" s="73"/>
      <c r="BP95" s="73"/>
      <c r="BQ95" s="73"/>
      <c r="BR95" s="73"/>
      <c r="BS95" s="73"/>
      <c r="BT95" s="73"/>
      <c r="BU95" s="73"/>
      <c r="BV95" s="73"/>
      <c r="BW95" s="73"/>
      <c r="BX95" s="73"/>
      <c r="BY95" s="73"/>
      <c r="BZ95" s="73"/>
      <c r="CA95" s="73"/>
      <c r="CB95" s="73"/>
      <c r="CC95" s="73"/>
      <c r="CD95" s="73"/>
      <c r="CE95" s="73"/>
      <c r="CF95" s="73"/>
      <c r="CG95" s="73"/>
      <c r="CH95" s="73"/>
      <c r="CI95" s="73"/>
      <c r="CJ95" s="73"/>
      <c r="CK95" s="73"/>
      <c r="CL95" s="73"/>
      <c r="CM95" s="73"/>
      <c r="CN95" s="73"/>
      <c r="CO95" s="73"/>
      <c r="CP95" s="73"/>
      <c r="CQ95" s="73"/>
      <c r="CR95" s="73"/>
      <c r="CS95" s="73"/>
      <c r="CT95" s="73"/>
      <c r="CU95" s="73"/>
      <c r="CV95" s="73"/>
      <c r="CW95" s="73"/>
      <c r="CX95" s="73"/>
      <c r="CY95" s="73"/>
      <c r="CZ95" s="73"/>
      <c r="DA95" s="73"/>
      <c r="DB95" s="73"/>
      <c r="DC95" s="73"/>
      <c r="DD95" s="73"/>
      <c r="DE95" s="73"/>
      <c r="DF95" s="73"/>
      <c r="DG95" s="73"/>
      <c r="DH95" s="73"/>
      <c r="DI95" s="73"/>
      <c r="DJ95" s="73"/>
      <c r="DK95" s="73"/>
      <c r="DL95" s="73"/>
      <c r="DM95" s="73"/>
      <c r="DN95" s="73"/>
      <c r="DO95" s="73"/>
      <c r="DP95" s="73"/>
      <c r="DQ95" s="73"/>
      <c r="DR95" s="73"/>
      <c r="DS95" s="73"/>
      <c r="DT95" s="73"/>
      <c r="DU95" s="73"/>
      <c r="DV95" s="73"/>
      <c r="DW95" s="73"/>
      <c r="DX95" s="73"/>
      <c r="DY95" s="73"/>
      <c r="DZ95" s="73"/>
      <c r="EA95" s="73"/>
      <c r="EB95" s="73"/>
      <c r="EC95" s="73"/>
      <c r="ED95" s="73"/>
      <c r="EE95" s="73"/>
      <c r="EF95" s="73"/>
      <c r="EG95" s="73"/>
      <c r="EH95" s="73"/>
      <c r="EI95" s="73"/>
      <c r="EJ95" s="73"/>
      <c r="EK95" s="73"/>
      <c r="EL95" s="73"/>
      <c r="EM95" s="73"/>
      <c r="EN95" s="73"/>
      <c r="EO95" s="73"/>
      <c r="EP95" s="73"/>
      <c r="EQ95" s="73"/>
      <c r="ER95" s="73"/>
      <c r="ES95" s="73"/>
      <c r="ET95" s="73"/>
      <c r="EU95" s="73"/>
      <c r="EV95" s="73"/>
      <c r="EW95" s="73"/>
      <c r="EX95" s="73"/>
      <c r="EY95" s="73"/>
      <c r="EZ95" s="73"/>
      <c r="FA95" s="73"/>
      <c r="FB95" s="73"/>
      <c r="FC95" s="73"/>
      <c r="FD95" s="73"/>
      <c r="FE95" s="73"/>
      <c r="FF95" s="73"/>
      <c r="FG95" s="73"/>
      <c r="FH95" s="73"/>
      <c r="FI95" s="73"/>
      <c r="FJ95" s="73"/>
      <c r="FK95" s="73"/>
      <c r="FL95" s="73"/>
      <c r="FM95" s="73"/>
      <c r="FN95" s="73"/>
      <c r="FO95" s="73"/>
      <c r="FP95" s="73"/>
      <c r="FQ95" s="73"/>
      <c r="FR95" s="73"/>
      <c r="FS95" s="73"/>
      <c r="FT95" s="73"/>
      <c r="FU95" s="73"/>
      <c r="FV95" s="73"/>
      <c r="FW95" s="73"/>
      <c r="FX95" s="73"/>
      <c r="FY95" s="73"/>
      <c r="FZ95" s="73"/>
      <c r="GA95" s="73"/>
      <c r="GB95" s="73"/>
      <c r="GC95" s="73"/>
      <c r="GD95" s="73"/>
      <c r="GE95" s="73"/>
      <c r="GF95" s="73"/>
      <c r="GG95" s="73"/>
      <c r="GH95" s="73"/>
      <c r="GI95" s="73"/>
      <c r="GJ95" s="73"/>
      <c r="GK95" s="73"/>
      <c r="GL95" s="73"/>
      <c r="GM95" s="73"/>
      <c r="GN95" s="73"/>
      <c r="GO95" s="73"/>
      <c r="GP95" s="73"/>
      <c r="GQ95" s="73"/>
      <c r="GR95" s="73"/>
      <c r="GS95" s="73"/>
      <c r="GT95" s="73"/>
      <c r="GU95" s="73"/>
      <c r="GV95" s="73"/>
      <c r="GW95" s="73"/>
      <c r="GX95" s="73"/>
      <c r="GY95" s="73"/>
      <c r="GZ95" s="73"/>
      <c r="HA95" s="73"/>
      <c r="HB95" s="73"/>
      <c r="HC95" s="73"/>
      <c r="HD95" s="73"/>
      <c r="HE95" s="73"/>
      <c r="HF95" s="73"/>
      <c r="HG95" s="73"/>
      <c r="HH95" s="73"/>
      <c r="HI95" s="73"/>
      <c r="HJ95" s="73"/>
      <c r="HK95" s="73"/>
      <c r="HL95" s="73"/>
      <c r="HM95" s="73"/>
      <c r="HN95" s="73"/>
      <c r="HO95" s="73"/>
      <c r="HP95" s="73"/>
      <c r="HQ95" s="73"/>
      <c r="HR95" s="73"/>
      <c r="HS95" s="73"/>
      <c r="HT95" s="73"/>
      <c r="HU95" s="73"/>
      <c r="HV95" s="73"/>
      <c r="HW95" s="73"/>
      <c r="HX95" s="73"/>
      <c r="HY95" s="73"/>
      <c r="HZ95" s="73"/>
      <c r="IA95" s="73"/>
      <c r="IB95" s="73"/>
      <c r="IC95" s="73"/>
      <c r="ID95" s="73"/>
      <c r="IE95" s="73"/>
      <c r="IF95" s="73"/>
      <c r="IG95" s="73"/>
      <c r="IH95" s="73"/>
      <c r="II95" s="73"/>
      <c r="IJ95" s="73"/>
      <c r="IK95" s="73"/>
      <c r="IL95" s="73"/>
      <c r="IM95" s="73"/>
      <c r="IN95" s="73"/>
      <c r="IO95" s="73"/>
      <c r="IP95" s="73"/>
      <c r="IQ95" s="73"/>
      <c r="IR95" s="73"/>
      <c r="IS95" s="73"/>
      <c r="IT95" s="73"/>
      <c r="IU95" s="73"/>
      <c r="IV95" s="73"/>
      <c r="IW95" s="73"/>
    </row>
    <row r="96" s="10" customFormat="1" ht="17.25" spans="2:257">
      <c r="B96" s="64"/>
      <c r="C96" s="65"/>
      <c r="D96" s="65"/>
      <c r="E96" s="65"/>
      <c r="F96" s="65"/>
      <c r="G96" s="65"/>
      <c r="H96" s="66"/>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3"/>
      <c r="BG96" s="73"/>
      <c r="BH96" s="73"/>
      <c r="BI96" s="73"/>
      <c r="BJ96" s="73"/>
      <c r="BK96" s="73"/>
      <c r="BL96" s="73"/>
      <c r="BM96" s="73"/>
      <c r="BN96" s="73"/>
      <c r="BO96" s="73"/>
      <c r="BP96" s="73"/>
      <c r="BQ96" s="73"/>
      <c r="BR96" s="73"/>
      <c r="BS96" s="73"/>
      <c r="BT96" s="73"/>
      <c r="BU96" s="73"/>
      <c r="BV96" s="73"/>
      <c r="BW96" s="73"/>
      <c r="BX96" s="73"/>
      <c r="BY96" s="73"/>
      <c r="BZ96" s="73"/>
      <c r="CA96" s="73"/>
      <c r="CB96" s="73"/>
      <c r="CC96" s="73"/>
      <c r="CD96" s="73"/>
      <c r="CE96" s="73"/>
      <c r="CF96" s="73"/>
      <c r="CG96" s="73"/>
      <c r="CH96" s="73"/>
      <c r="CI96" s="73"/>
      <c r="CJ96" s="73"/>
      <c r="CK96" s="73"/>
      <c r="CL96" s="73"/>
      <c r="CM96" s="73"/>
      <c r="CN96" s="73"/>
      <c r="CO96" s="73"/>
      <c r="CP96" s="73"/>
      <c r="CQ96" s="73"/>
      <c r="CR96" s="73"/>
      <c r="CS96" s="73"/>
      <c r="CT96" s="73"/>
      <c r="CU96" s="73"/>
      <c r="CV96" s="73"/>
      <c r="CW96" s="73"/>
      <c r="CX96" s="73"/>
      <c r="CY96" s="73"/>
      <c r="CZ96" s="73"/>
      <c r="DA96" s="73"/>
      <c r="DB96" s="73"/>
      <c r="DC96" s="73"/>
      <c r="DD96" s="73"/>
      <c r="DE96" s="73"/>
      <c r="DF96" s="73"/>
      <c r="DG96" s="73"/>
      <c r="DH96" s="73"/>
      <c r="DI96" s="73"/>
      <c r="DJ96" s="73"/>
      <c r="DK96" s="73"/>
      <c r="DL96" s="73"/>
      <c r="DM96" s="73"/>
      <c r="DN96" s="73"/>
      <c r="DO96" s="73"/>
      <c r="DP96" s="73"/>
      <c r="DQ96" s="73"/>
      <c r="DR96" s="73"/>
      <c r="DS96" s="73"/>
      <c r="DT96" s="73"/>
      <c r="DU96" s="73"/>
      <c r="DV96" s="73"/>
      <c r="DW96" s="73"/>
      <c r="DX96" s="73"/>
      <c r="DY96" s="73"/>
      <c r="DZ96" s="73"/>
      <c r="EA96" s="73"/>
      <c r="EB96" s="73"/>
      <c r="EC96" s="73"/>
      <c r="ED96" s="73"/>
      <c r="EE96" s="73"/>
      <c r="EF96" s="73"/>
      <c r="EG96" s="73"/>
      <c r="EH96" s="73"/>
      <c r="EI96" s="73"/>
      <c r="EJ96" s="73"/>
      <c r="EK96" s="73"/>
      <c r="EL96" s="73"/>
      <c r="EM96" s="73"/>
      <c r="EN96" s="73"/>
      <c r="EO96" s="73"/>
      <c r="EP96" s="73"/>
      <c r="EQ96" s="73"/>
      <c r="ER96" s="73"/>
      <c r="ES96" s="73"/>
      <c r="ET96" s="73"/>
      <c r="EU96" s="73"/>
      <c r="EV96" s="73"/>
      <c r="EW96" s="73"/>
      <c r="EX96" s="73"/>
      <c r="EY96" s="73"/>
      <c r="EZ96" s="73"/>
      <c r="FA96" s="73"/>
      <c r="FB96" s="73"/>
      <c r="FC96" s="73"/>
      <c r="FD96" s="73"/>
      <c r="FE96" s="73"/>
      <c r="FF96" s="73"/>
      <c r="FG96" s="73"/>
      <c r="FH96" s="73"/>
      <c r="FI96" s="73"/>
      <c r="FJ96" s="73"/>
      <c r="FK96" s="73"/>
      <c r="FL96" s="73"/>
      <c r="FM96" s="73"/>
      <c r="FN96" s="73"/>
      <c r="FO96" s="73"/>
      <c r="FP96" s="73"/>
      <c r="FQ96" s="73"/>
      <c r="FR96" s="73"/>
      <c r="FS96" s="73"/>
      <c r="FT96" s="73"/>
      <c r="FU96" s="73"/>
      <c r="FV96" s="73"/>
      <c r="FW96" s="73"/>
      <c r="FX96" s="73"/>
      <c r="FY96" s="73"/>
      <c r="FZ96" s="73"/>
      <c r="GA96" s="73"/>
      <c r="GB96" s="73"/>
      <c r="GC96" s="73"/>
      <c r="GD96" s="73"/>
      <c r="GE96" s="73"/>
      <c r="GF96" s="73"/>
      <c r="GG96" s="73"/>
      <c r="GH96" s="73"/>
      <c r="GI96" s="73"/>
      <c r="GJ96" s="73"/>
      <c r="GK96" s="73"/>
      <c r="GL96" s="73"/>
      <c r="GM96" s="73"/>
      <c r="GN96" s="73"/>
      <c r="GO96" s="73"/>
      <c r="GP96" s="73"/>
      <c r="GQ96" s="73"/>
      <c r="GR96" s="73"/>
      <c r="GS96" s="73"/>
      <c r="GT96" s="73"/>
      <c r="GU96" s="73"/>
      <c r="GV96" s="73"/>
      <c r="GW96" s="73"/>
      <c r="GX96" s="73"/>
      <c r="GY96" s="73"/>
      <c r="GZ96" s="73"/>
      <c r="HA96" s="73"/>
      <c r="HB96" s="73"/>
      <c r="HC96" s="73"/>
      <c r="HD96" s="73"/>
      <c r="HE96" s="73"/>
      <c r="HF96" s="73"/>
      <c r="HG96" s="73"/>
      <c r="HH96" s="73"/>
      <c r="HI96" s="73"/>
      <c r="HJ96" s="73"/>
      <c r="HK96" s="73"/>
      <c r="HL96" s="73"/>
      <c r="HM96" s="73"/>
      <c r="HN96" s="73"/>
      <c r="HO96" s="73"/>
      <c r="HP96" s="73"/>
      <c r="HQ96" s="73"/>
      <c r="HR96" s="73"/>
      <c r="HS96" s="73"/>
      <c r="HT96" s="73"/>
      <c r="HU96" s="73"/>
      <c r="HV96" s="73"/>
      <c r="HW96" s="73"/>
      <c r="HX96" s="73"/>
      <c r="HY96" s="73"/>
      <c r="HZ96" s="73"/>
      <c r="IA96" s="73"/>
      <c r="IB96" s="73"/>
      <c r="IC96" s="73"/>
      <c r="ID96" s="73"/>
      <c r="IE96" s="73"/>
      <c r="IF96" s="73"/>
      <c r="IG96" s="73"/>
      <c r="IH96" s="73"/>
      <c r="II96" s="73"/>
      <c r="IJ96" s="73"/>
      <c r="IK96" s="73"/>
      <c r="IL96" s="73"/>
      <c r="IM96" s="73"/>
      <c r="IN96" s="73"/>
      <c r="IO96" s="73"/>
      <c r="IP96" s="73"/>
      <c r="IQ96" s="73"/>
      <c r="IR96" s="73"/>
      <c r="IS96" s="73"/>
      <c r="IT96" s="73"/>
      <c r="IU96" s="73"/>
      <c r="IV96" s="73"/>
      <c r="IW96" s="73"/>
    </row>
    <row r="97" s="10" customFormat="1" ht="17.25" spans="2:257">
      <c r="B97" s="64"/>
      <c r="C97" s="65"/>
      <c r="D97" s="65"/>
      <c r="E97" s="65"/>
      <c r="F97" s="65"/>
      <c r="G97" s="65"/>
      <c r="H97" s="66"/>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c r="AZ97" s="73"/>
      <c r="BA97" s="73"/>
      <c r="BB97" s="73"/>
      <c r="BC97" s="73"/>
      <c r="BD97" s="73"/>
      <c r="BE97" s="73"/>
      <c r="BF97" s="73"/>
      <c r="BG97" s="73"/>
      <c r="BH97" s="73"/>
      <c r="BI97" s="73"/>
      <c r="BJ97" s="73"/>
      <c r="BK97" s="73"/>
      <c r="BL97" s="73"/>
      <c r="BM97" s="73"/>
      <c r="BN97" s="73"/>
      <c r="BO97" s="73"/>
      <c r="BP97" s="73"/>
      <c r="BQ97" s="73"/>
      <c r="BR97" s="73"/>
      <c r="BS97" s="73"/>
      <c r="BT97" s="73"/>
      <c r="BU97" s="73"/>
      <c r="BV97" s="73"/>
      <c r="BW97" s="73"/>
      <c r="BX97" s="73"/>
      <c r="BY97" s="73"/>
      <c r="BZ97" s="73"/>
      <c r="CA97" s="73"/>
      <c r="CB97" s="73"/>
      <c r="CC97" s="73"/>
      <c r="CD97" s="73"/>
      <c r="CE97" s="73"/>
      <c r="CF97" s="73"/>
      <c r="CG97" s="73"/>
      <c r="CH97" s="73"/>
      <c r="CI97" s="73"/>
      <c r="CJ97" s="73"/>
      <c r="CK97" s="73"/>
      <c r="CL97" s="73"/>
      <c r="CM97" s="73"/>
      <c r="CN97" s="73"/>
      <c r="CO97" s="73"/>
      <c r="CP97" s="73"/>
      <c r="CQ97" s="73"/>
      <c r="CR97" s="73"/>
      <c r="CS97" s="73"/>
      <c r="CT97" s="73"/>
      <c r="CU97" s="73"/>
      <c r="CV97" s="73"/>
      <c r="CW97" s="73"/>
      <c r="CX97" s="73"/>
      <c r="CY97" s="73"/>
      <c r="CZ97" s="73"/>
      <c r="DA97" s="73"/>
      <c r="DB97" s="73"/>
      <c r="DC97" s="73"/>
      <c r="DD97" s="73"/>
      <c r="DE97" s="73"/>
      <c r="DF97" s="73"/>
      <c r="DG97" s="73"/>
      <c r="DH97" s="73"/>
      <c r="DI97" s="73"/>
      <c r="DJ97" s="73"/>
      <c r="DK97" s="73"/>
      <c r="DL97" s="73"/>
      <c r="DM97" s="73"/>
      <c r="DN97" s="73"/>
      <c r="DO97" s="73"/>
      <c r="DP97" s="73"/>
      <c r="DQ97" s="73"/>
      <c r="DR97" s="73"/>
      <c r="DS97" s="73"/>
      <c r="DT97" s="73"/>
      <c r="DU97" s="73"/>
      <c r="DV97" s="73"/>
      <c r="DW97" s="73"/>
      <c r="DX97" s="73"/>
      <c r="DY97" s="73"/>
      <c r="DZ97" s="73"/>
      <c r="EA97" s="73"/>
      <c r="EB97" s="73"/>
      <c r="EC97" s="73"/>
      <c r="ED97" s="73"/>
      <c r="EE97" s="73"/>
      <c r="EF97" s="73"/>
      <c r="EG97" s="73"/>
      <c r="EH97" s="73"/>
      <c r="EI97" s="73"/>
      <c r="EJ97" s="73"/>
      <c r="EK97" s="73"/>
      <c r="EL97" s="73"/>
      <c r="EM97" s="73"/>
      <c r="EN97" s="73"/>
      <c r="EO97" s="73"/>
      <c r="EP97" s="73"/>
      <c r="EQ97" s="73"/>
      <c r="ER97" s="73"/>
      <c r="ES97" s="73"/>
      <c r="ET97" s="73"/>
      <c r="EU97" s="73"/>
      <c r="EV97" s="73"/>
      <c r="EW97" s="73"/>
      <c r="EX97" s="73"/>
      <c r="EY97" s="73"/>
      <c r="EZ97" s="73"/>
      <c r="FA97" s="73"/>
      <c r="FB97" s="73"/>
      <c r="FC97" s="73"/>
      <c r="FD97" s="73"/>
      <c r="FE97" s="73"/>
      <c r="FF97" s="73"/>
      <c r="FG97" s="73"/>
      <c r="FH97" s="73"/>
      <c r="FI97" s="73"/>
      <c r="FJ97" s="73"/>
      <c r="FK97" s="73"/>
      <c r="FL97" s="73"/>
      <c r="FM97" s="73"/>
      <c r="FN97" s="73"/>
      <c r="FO97" s="73"/>
      <c r="FP97" s="73"/>
      <c r="FQ97" s="73"/>
      <c r="FR97" s="73"/>
      <c r="FS97" s="73"/>
      <c r="FT97" s="73"/>
      <c r="FU97" s="73"/>
      <c r="FV97" s="73"/>
      <c r="FW97" s="73"/>
      <c r="FX97" s="73"/>
      <c r="FY97" s="73"/>
      <c r="FZ97" s="73"/>
      <c r="GA97" s="73"/>
      <c r="GB97" s="73"/>
      <c r="GC97" s="73"/>
      <c r="GD97" s="73"/>
      <c r="GE97" s="73"/>
      <c r="GF97" s="73"/>
      <c r="GG97" s="73"/>
      <c r="GH97" s="73"/>
      <c r="GI97" s="73"/>
      <c r="GJ97" s="73"/>
      <c r="GK97" s="73"/>
      <c r="GL97" s="73"/>
      <c r="GM97" s="73"/>
      <c r="GN97" s="73"/>
      <c r="GO97" s="73"/>
      <c r="GP97" s="73"/>
      <c r="GQ97" s="73"/>
      <c r="GR97" s="73"/>
      <c r="GS97" s="73"/>
      <c r="GT97" s="73"/>
      <c r="GU97" s="73"/>
      <c r="GV97" s="73"/>
      <c r="GW97" s="73"/>
      <c r="GX97" s="73"/>
      <c r="GY97" s="73"/>
      <c r="GZ97" s="73"/>
      <c r="HA97" s="73"/>
      <c r="HB97" s="73"/>
      <c r="HC97" s="73"/>
      <c r="HD97" s="73"/>
      <c r="HE97" s="73"/>
      <c r="HF97" s="73"/>
      <c r="HG97" s="73"/>
      <c r="HH97" s="73"/>
      <c r="HI97" s="73"/>
      <c r="HJ97" s="73"/>
      <c r="HK97" s="73"/>
      <c r="HL97" s="73"/>
      <c r="HM97" s="73"/>
      <c r="HN97" s="73"/>
      <c r="HO97" s="73"/>
      <c r="HP97" s="73"/>
      <c r="HQ97" s="73"/>
      <c r="HR97" s="73"/>
      <c r="HS97" s="73"/>
      <c r="HT97" s="73"/>
      <c r="HU97" s="73"/>
      <c r="HV97" s="73"/>
      <c r="HW97" s="73"/>
      <c r="HX97" s="73"/>
      <c r="HY97" s="73"/>
      <c r="HZ97" s="73"/>
      <c r="IA97" s="73"/>
      <c r="IB97" s="73"/>
      <c r="IC97" s="73"/>
      <c r="ID97" s="73"/>
      <c r="IE97" s="73"/>
      <c r="IF97" s="73"/>
      <c r="IG97" s="73"/>
      <c r="IH97" s="73"/>
      <c r="II97" s="73"/>
      <c r="IJ97" s="73"/>
      <c r="IK97" s="73"/>
      <c r="IL97" s="73"/>
      <c r="IM97" s="73"/>
      <c r="IN97" s="73"/>
      <c r="IO97" s="73"/>
      <c r="IP97" s="73"/>
      <c r="IQ97" s="73"/>
      <c r="IR97" s="73"/>
      <c r="IS97" s="73"/>
      <c r="IT97" s="73"/>
      <c r="IU97" s="73"/>
      <c r="IV97" s="73"/>
      <c r="IW97" s="73"/>
    </row>
    <row r="98" s="10" customFormat="1" ht="17.25" spans="2:257">
      <c r="B98" s="67"/>
      <c r="C98" s="68"/>
      <c r="D98" s="68"/>
      <c r="E98" s="68"/>
      <c r="F98" s="68"/>
      <c r="G98" s="68"/>
      <c r="H98" s="69"/>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AY98" s="73"/>
      <c r="AZ98" s="73"/>
      <c r="BA98" s="73"/>
      <c r="BB98" s="73"/>
      <c r="BC98" s="73"/>
      <c r="BD98" s="73"/>
      <c r="BE98" s="73"/>
      <c r="BF98" s="73"/>
      <c r="BG98" s="73"/>
      <c r="BH98" s="73"/>
      <c r="BI98" s="73"/>
      <c r="BJ98" s="73"/>
      <c r="BK98" s="73"/>
      <c r="BL98" s="73"/>
      <c r="BM98" s="73"/>
      <c r="BN98" s="73"/>
      <c r="BO98" s="73"/>
      <c r="BP98" s="73"/>
      <c r="BQ98" s="73"/>
      <c r="BR98" s="73"/>
      <c r="BS98" s="73"/>
      <c r="BT98" s="73"/>
      <c r="BU98" s="73"/>
      <c r="BV98" s="73"/>
      <c r="BW98" s="73"/>
      <c r="BX98" s="73"/>
      <c r="BY98" s="73"/>
      <c r="BZ98" s="73"/>
      <c r="CA98" s="73"/>
      <c r="CB98" s="73"/>
      <c r="CC98" s="73"/>
      <c r="CD98" s="73"/>
      <c r="CE98" s="73"/>
      <c r="CF98" s="73"/>
      <c r="CG98" s="73"/>
      <c r="CH98" s="73"/>
      <c r="CI98" s="73"/>
      <c r="CJ98" s="73"/>
      <c r="CK98" s="73"/>
      <c r="CL98" s="73"/>
      <c r="CM98" s="73"/>
      <c r="CN98" s="73"/>
      <c r="CO98" s="73"/>
      <c r="CP98" s="73"/>
      <c r="CQ98" s="73"/>
      <c r="CR98" s="73"/>
      <c r="CS98" s="73"/>
      <c r="CT98" s="73"/>
      <c r="CU98" s="73"/>
      <c r="CV98" s="73"/>
      <c r="CW98" s="73"/>
      <c r="CX98" s="73"/>
      <c r="CY98" s="73"/>
      <c r="CZ98" s="73"/>
      <c r="DA98" s="73"/>
      <c r="DB98" s="73"/>
      <c r="DC98" s="73"/>
      <c r="DD98" s="73"/>
      <c r="DE98" s="73"/>
      <c r="DF98" s="73"/>
      <c r="DG98" s="73"/>
      <c r="DH98" s="73"/>
      <c r="DI98" s="73"/>
      <c r="DJ98" s="73"/>
      <c r="DK98" s="73"/>
      <c r="DL98" s="73"/>
      <c r="DM98" s="73"/>
      <c r="DN98" s="73"/>
      <c r="DO98" s="73"/>
      <c r="DP98" s="73"/>
      <c r="DQ98" s="73"/>
      <c r="DR98" s="73"/>
      <c r="DS98" s="73"/>
      <c r="DT98" s="73"/>
      <c r="DU98" s="73"/>
      <c r="DV98" s="73"/>
      <c r="DW98" s="73"/>
      <c r="DX98" s="73"/>
      <c r="DY98" s="73"/>
      <c r="DZ98" s="73"/>
      <c r="EA98" s="73"/>
      <c r="EB98" s="73"/>
      <c r="EC98" s="73"/>
      <c r="ED98" s="73"/>
      <c r="EE98" s="73"/>
      <c r="EF98" s="73"/>
      <c r="EG98" s="73"/>
      <c r="EH98" s="73"/>
      <c r="EI98" s="73"/>
      <c r="EJ98" s="73"/>
      <c r="EK98" s="73"/>
      <c r="EL98" s="73"/>
      <c r="EM98" s="73"/>
      <c r="EN98" s="73"/>
      <c r="EO98" s="73"/>
      <c r="EP98" s="73"/>
      <c r="EQ98" s="73"/>
      <c r="ER98" s="73"/>
      <c r="ES98" s="73"/>
      <c r="ET98" s="73"/>
      <c r="EU98" s="73"/>
      <c r="EV98" s="73"/>
      <c r="EW98" s="73"/>
      <c r="EX98" s="73"/>
      <c r="EY98" s="73"/>
      <c r="EZ98" s="73"/>
      <c r="FA98" s="73"/>
      <c r="FB98" s="73"/>
      <c r="FC98" s="73"/>
      <c r="FD98" s="73"/>
      <c r="FE98" s="73"/>
      <c r="FF98" s="73"/>
      <c r="FG98" s="73"/>
      <c r="FH98" s="73"/>
      <c r="FI98" s="73"/>
      <c r="FJ98" s="73"/>
      <c r="FK98" s="73"/>
      <c r="FL98" s="73"/>
      <c r="FM98" s="73"/>
      <c r="FN98" s="73"/>
      <c r="FO98" s="73"/>
      <c r="FP98" s="73"/>
      <c r="FQ98" s="73"/>
      <c r="FR98" s="73"/>
      <c r="FS98" s="73"/>
      <c r="FT98" s="73"/>
      <c r="FU98" s="73"/>
      <c r="FV98" s="73"/>
      <c r="FW98" s="73"/>
      <c r="FX98" s="73"/>
      <c r="FY98" s="73"/>
      <c r="FZ98" s="73"/>
      <c r="GA98" s="73"/>
      <c r="GB98" s="73"/>
      <c r="GC98" s="73"/>
      <c r="GD98" s="73"/>
      <c r="GE98" s="73"/>
      <c r="GF98" s="73"/>
      <c r="GG98" s="73"/>
      <c r="GH98" s="73"/>
      <c r="GI98" s="73"/>
      <c r="GJ98" s="73"/>
      <c r="GK98" s="73"/>
      <c r="GL98" s="73"/>
      <c r="GM98" s="73"/>
      <c r="GN98" s="73"/>
      <c r="GO98" s="73"/>
      <c r="GP98" s="73"/>
      <c r="GQ98" s="73"/>
      <c r="GR98" s="73"/>
      <c r="GS98" s="73"/>
      <c r="GT98" s="73"/>
      <c r="GU98" s="73"/>
      <c r="GV98" s="73"/>
      <c r="GW98" s="73"/>
      <c r="GX98" s="73"/>
      <c r="GY98" s="73"/>
      <c r="GZ98" s="73"/>
      <c r="HA98" s="73"/>
      <c r="HB98" s="73"/>
      <c r="HC98" s="73"/>
      <c r="HD98" s="73"/>
      <c r="HE98" s="73"/>
      <c r="HF98" s="73"/>
      <c r="HG98" s="73"/>
      <c r="HH98" s="73"/>
      <c r="HI98" s="73"/>
      <c r="HJ98" s="73"/>
      <c r="HK98" s="73"/>
      <c r="HL98" s="73"/>
      <c r="HM98" s="73"/>
      <c r="HN98" s="73"/>
      <c r="HO98" s="73"/>
      <c r="HP98" s="73"/>
      <c r="HQ98" s="73"/>
      <c r="HR98" s="73"/>
      <c r="HS98" s="73"/>
      <c r="HT98" s="73"/>
      <c r="HU98" s="73"/>
      <c r="HV98" s="73"/>
      <c r="HW98" s="73"/>
      <c r="HX98" s="73"/>
      <c r="HY98" s="73"/>
      <c r="HZ98" s="73"/>
      <c r="IA98" s="73"/>
      <c r="IB98" s="73"/>
      <c r="IC98" s="73"/>
      <c r="ID98" s="73"/>
      <c r="IE98" s="73"/>
      <c r="IF98" s="73"/>
      <c r="IG98" s="73"/>
      <c r="IH98" s="73"/>
      <c r="II98" s="73"/>
      <c r="IJ98" s="73"/>
      <c r="IK98" s="73"/>
      <c r="IL98" s="73"/>
      <c r="IM98" s="73"/>
      <c r="IN98" s="73"/>
      <c r="IO98" s="73"/>
      <c r="IP98" s="73"/>
      <c r="IQ98" s="73"/>
      <c r="IR98" s="73"/>
      <c r="IS98" s="73"/>
      <c r="IT98" s="73"/>
      <c r="IU98" s="73"/>
      <c r="IV98" s="73"/>
      <c r="IW98" s="73"/>
    </row>
    <row r="99" s="10" customFormat="1" ht="17.25" spans="2:257">
      <c r="B99" s="70"/>
      <c r="C99" s="70"/>
      <c r="D99" s="71"/>
      <c r="E99" s="72"/>
      <c r="F99" s="70"/>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73"/>
      <c r="BA99" s="73"/>
      <c r="BB99" s="73"/>
      <c r="BC99" s="73"/>
      <c r="BD99" s="73"/>
      <c r="BE99" s="73"/>
      <c r="BF99" s="73"/>
      <c r="BG99" s="73"/>
      <c r="BH99" s="73"/>
      <c r="BI99" s="73"/>
      <c r="BJ99" s="73"/>
      <c r="BK99" s="73"/>
      <c r="BL99" s="73"/>
      <c r="BM99" s="73"/>
      <c r="BN99" s="73"/>
      <c r="BO99" s="73"/>
      <c r="BP99" s="73"/>
      <c r="BQ99" s="73"/>
      <c r="BR99" s="73"/>
      <c r="BS99" s="73"/>
      <c r="BT99" s="73"/>
      <c r="BU99" s="73"/>
      <c r="BV99" s="73"/>
      <c r="BW99" s="73"/>
      <c r="BX99" s="73"/>
      <c r="BY99" s="73"/>
      <c r="BZ99" s="73"/>
      <c r="CA99" s="73"/>
      <c r="CB99" s="73"/>
      <c r="CC99" s="73"/>
      <c r="CD99" s="73"/>
      <c r="CE99" s="73"/>
      <c r="CF99" s="73"/>
      <c r="CG99" s="73"/>
      <c r="CH99" s="73"/>
      <c r="CI99" s="73"/>
      <c r="CJ99" s="73"/>
      <c r="CK99" s="73"/>
      <c r="CL99" s="73"/>
      <c r="CM99" s="73"/>
      <c r="CN99" s="73"/>
      <c r="CO99" s="73"/>
      <c r="CP99" s="73"/>
      <c r="CQ99" s="73"/>
      <c r="CR99" s="73"/>
      <c r="CS99" s="73"/>
      <c r="CT99" s="73"/>
      <c r="CU99" s="73"/>
      <c r="CV99" s="73"/>
      <c r="CW99" s="73"/>
      <c r="CX99" s="73"/>
      <c r="CY99" s="73"/>
      <c r="CZ99" s="73"/>
      <c r="DA99" s="73"/>
      <c r="DB99" s="73"/>
      <c r="DC99" s="73"/>
      <c r="DD99" s="73"/>
      <c r="DE99" s="73"/>
      <c r="DF99" s="73"/>
      <c r="DG99" s="73"/>
      <c r="DH99" s="73"/>
      <c r="DI99" s="73"/>
      <c r="DJ99" s="73"/>
      <c r="DK99" s="73"/>
      <c r="DL99" s="73"/>
      <c r="DM99" s="73"/>
      <c r="DN99" s="73"/>
      <c r="DO99" s="73"/>
      <c r="DP99" s="73"/>
      <c r="DQ99" s="73"/>
      <c r="DR99" s="73"/>
      <c r="DS99" s="73"/>
      <c r="DT99" s="73"/>
      <c r="DU99" s="73"/>
      <c r="DV99" s="73"/>
      <c r="DW99" s="73"/>
      <c r="DX99" s="73"/>
      <c r="DY99" s="73"/>
      <c r="DZ99" s="73"/>
      <c r="EA99" s="73"/>
      <c r="EB99" s="73"/>
      <c r="EC99" s="73"/>
      <c r="ED99" s="73"/>
      <c r="EE99" s="73"/>
      <c r="EF99" s="73"/>
      <c r="EG99" s="73"/>
      <c r="EH99" s="73"/>
      <c r="EI99" s="73"/>
      <c r="EJ99" s="73"/>
      <c r="EK99" s="73"/>
      <c r="EL99" s="73"/>
      <c r="EM99" s="73"/>
      <c r="EN99" s="73"/>
      <c r="EO99" s="73"/>
      <c r="EP99" s="73"/>
      <c r="EQ99" s="73"/>
      <c r="ER99" s="73"/>
      <c r="ES99" s="73"/>
      <c r="ET99" s="73"/>
      <c r="EU99" s="73"/>
      <c r="EV99" s="73"/>
      <c r="EW99" s="73"/>
      <c r="EX99" s="73"/>
      <c r="EY99" s="73"/>
      <c r="EZ99" s="73"/>
      <c r="FA99" s="73"/>
      <c r="FB99" s="73"/>
      <c r="FC99" s="73"/>
      <c r="FD99" s="73"/>
      <c r="FE99" s="73"/>
      <c r="FF99" s="73"/>
      <c r="FG99" s="73"/>
      <c r="FH99" s="73"/>
      <c r="FI99" s="73"/>
      <c r="FJ99" s="73"/>
      <c r="FK99" s="73"/>
      <c r="FL99" s="73"/>
      <c r="FM99" s="73"/>
      <c r="FN99" s="73"/>
      <c r="FO99" s="73"/>
      <c r="FP99" s="73"/>
      <c r="FQ99" s="73"/>
      <c r="FR99" s="73"/>
      <c r="FS99" s="73"/>
      <c r="FT99" s="73"/>
      <c r="FU99" s="73"/>
      <c r="FV99" s="73"/>
      <c r="FW99" s="73"/>
      <c r="FX99" s="73"/>
      <c r="FY99" s="73"/>
      <c r="FZ99" s="73"/>
      <c r="GA99" s="73"/>
      <c r="GB99" s="73"/>
      <c r="GC99" s="73"/>
      <c r="GD99" s="73"/>
      <c r="GE99" s="73"/>
      <c r="GF99" s="73"/>
      <c r="GG99" s="73"/>
      <c r="GH99" s="73"/>
      <c r="GI99" s="73"/>
      <c r="GJ99" s="73"/>
      <c r="GK99" s="73"/>
      <c r="GL99" s="73"/>
      <c r="GM99" s="73"/>
      <c r="GN99" s="73"/>
      <c r="GO99" s="73"/>
      <c r="GP99" s="73"/>
      <c r="GQ99" s="73"/>
      <c r="GR99" s="73"/>
      <c r="GS99" s="73"/>
      <c r="GT99" s="73"/>
      <c r="GU99" s="73"/>
      <c r="GV99" s="73"/>
      <c r="GW99" s="73"/>
      <c r="GX99" s="73"/>
      <c r="GY99" s="73"/>
      <c r="GZ99" s="73"/>
      <c r="HA99" s="73"/>
      <c r="HB99" s="73"/>
      <c r="HC99" s="73"/>
      <c r="HD99" s="73"/>
      <c r="HE99" s="73"/>
      <c r="HF99" s="73"/>
      <c r="HG99" s="73"/>
      <c r="HH99" s="73"/>
      <c r="HI99" s="73"/>
      <c r="HJ99" s="73"/>
      <c r="HK99" s="73"/>
      <c r="HL99" s="73"/>
      <c r="HM99" s="73"/>
      <c r="HN99" s="73"/>
      <c r="HO99" s="73"/>
      <c r="HP99" s="73"/>
      <c r="HQ99" s="73"/>
      <c r="HR99" s="73"/>
      <c r="HS99" s="73"/>
      <c r="HT99" s="73"/>
      <c r="HU99" s="73"/>
      <c r="HV99" s="73"/>
      <c r="HW99" s="73"/>
      <c r="HX99" s="73"/>
      <c r="HY99" s="73"/>
      <c r="HZ99" s="73"/>
      <c r="IA99" s="73"/>
      <c r="IB99" s="73"/>
      <c r="IC99" s="73"/>
      <c r="ID99" s="73"/>
      <c r="IE99" s="73"/>
      <c r="IF99" s="73"/>
      <c r="IG99" s="73"/>
      <c r="IH99" s="73"/>
      <c r="II99" s="73"/>
      <c r="IJ99" s="73"/>
      <c r="IK99" s="73"/>
      <c r="IL99" s="73"/>
      <c r="IM99" s="73"/>
      <c r="IN99" s="73"/>
      <c r="IO99" s="73"/>
      <c r="IP99" s="73"/>
      <c r="IQ99" s="73"/>
      <c r="IR99" s="73"/>
      <c r="IS99" s="73"/>
      <c r="IT99" s="73"/>
      <c r="IU99" s="73"/>
      <c r="IV99" s="73"/>
      <c r="IW99" s="73"/>
    </row>
    <row r="100" s="10" customFormat="1" ht="17.25" spans="2:257">
      <c r="B100" s="70" t="s">
        <v>268</v>
      </c>
      <c r="C100" s="70"/>
      <c r="D100" s="71"/>
      <c r="E100" s="72"/>
      <c r="F100" s="70"/>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c r="AZ100" s="73"/>
      <c r="BA100" s="73"/>
      <c r="BB100" s="73"/>
      <c r="BC100" s="73"/>
      <c r="BD100" s="73"/>
      <c r="BE100" s="73"/>
      <c r="BF100" s="73"/>
      <c r="BG100" s="73"/>
      <c r="BH100" s="73"/>
      <c r="BI100" s="73"/>
      <c r="BJ100" s="73"/>
      <c r="BK100" s="73"/>
      <c r="BL100" s="73"/>
      <c r="BM100" s="73"/>
      <c r="BN100" s="73"/>
      <c r="BO100" s="73"/>
      <c r="BP100" s="73"/>
      <c r="BQ100" s="73"/>
      <c r="BR100" s="73"/>
      <c r="BS100" s="73"/>
      <c r="BT100" s="73"/>
      <c r="BU100" s="73"/>
      <c r="BV100" s="73"/>
      <c r="BW100" s="73"/>
      <c r="BX100" s="73"/>
      <c r="BY100" s="73"/>
      <c r="BZ100" s="73"/>
      <c r="CA100" s="73"/>
      <c r="CB100" s="73"/>
      <c r="CC100" s="73"/>
      <c r="CD100" s="73"/>
      <c r="CE100" s="73"/>
      <c r="CF100" s="73"/>
      <c r="CG100" s="73"/>
      <c r="CH100" s="73"/>
      <c r="CI100" s="73"/>
      <c r="CJ100" s="73"/>
      <c r="CK100" s="73"/>
      <c r="CL100" s="73"/>
      <c r="CM100" s="73"/>
      <c r="CN100" s="73"/>
      <c r="CO100" s="73"/>
      <c r="CP100" s="73"/>
      <c r="CQ100" s="73"/>
      <c r="CR100" s="73"/>
      <c r="CS100" s="73"/>
      <c r="CT100" s="73"/>
      <c r="CU100" s="73"/>
      <c r="CV100" s="73"/>
      <c r="CW100" s="73"/>
      <c r="CX100" s="73"/>
      <c r="CY100" s="73"/>
      <c r="CZ100" s="73"/>
      <c r="DA100" s="73"/>
      <c r="DB100" s="73"/>
      <c r="DC100" s="73"/>
      <c r="DD100" s="73"/>
      <c r="DE100" s="73"/>
      <c r="DF100" s="73"/>
      <c r="DG100" s="73"/>
      <c r="DH100" s="73"/>
      <c r="DI100" s="73"/>
      <c r="DJ100" s="73"/>
      <c r="DK100" s="73"/>
      <c r="DL100" s="73"/>
      <c r="DM100" s="73"/>
      <c r="DN100" s="73"/>
      <c r="DO100" s="73"/>
      <c r="DP100" s="73"/>
      <c r="DQ100" s="73"/>
      <c r="DR100" s="73"/>
      <c r="DS100" s="73"/>
      <c r="DT100" s="73"/>
      <c r="DU100" s="73"/>
      <c r="DV100" s="73"/>
      <c r="DW100" s="73"/>
      <c r="DX100" s="73"/>
      <c r="DY100" s="73"/>
      <c r="DZ100" s="73"/>
      <c r="EA100" s="73"/>
      <c r="EB100" s="73"/>
      <c r="EC100" s="73"/>
      <c r="ED100" s="73"/>
      <c r="EE100" s="73"/>
      <c r="EF100" s="73"/>
      <c r="EG100" s="73"/>
      <c r="EH100" s="73"/>
      <c r="EI100" s="73"/>
      <c r="EJ100" s="73"/>
      <c r="EK100" s="73"/>
      <c r="EL100" s="73"/>
      <c r="EM100" s="73"/>
      <c r="EN100" s="73"/>
      <c r="EO100" s="73"/>
      <c r="EP100" s="73"/>
      <c r="EQ100" s="73"/>
      <c r="ER100" s="73"/>
      <c r="ES100" s="73"/>
      <c r="ET100" s="73"/>
      <c r="EU100" s="73"/>
      <c r="EV100" s="73"/>
      <c r="EW100" s="73"/>
      <c r="EX100" s="73"/>
      <c r="EY100" s="73"/>
      <c r="EZ100" s="73"/>
      <c r="FA100" s="73"/>
      <c r="FB100" s="73"/>
      <c r="FC100" s="73"/>
      <c r="FD100" s="73"/>
      <c r="FE100" s="73"/>
      <c r="FF100" s="73"/>
      <c r="FG100" s="73"/>
      <c r="FH100" s="73"/>
      <c r="FI100" s="73"/>
      <c r="FJ100" s="73"/>
      <c r="FK100" s="73"/>
      <c r="FL100" s="73"/>
      <c r="FM100" s="73"/>
      <c r="FN100" s="73"/>
      <c r="FO100" s="73"/>
      <c r="FP100" s="73"/>
      <c r="FQ100" s="73"/>
      <c r="FR100" s="73"/>
      <c r="FS100" s="73"/>
      <c r="FT100" s="73"/>
      <c r="FU100" s="73"/>
      <c r="FV100" s="73"/>
      <c r="FW100" s="73"/>
      <c r="FX100" s="73"/>
      <c r="FY100" s="73"/>
      <c r="FZ100" s="73"/>
      <c r="GA100" s="73"/>
      <c r="GB100" s="73"/>
      <c r="GC100" s="73"/>
      <c r="GD100" s="73"/>
      <c r="GE100" s="73"/>
      <c r="GF100" s="73"/>
      <c r="GG100" s="73"/>
      <c r="GH100" s="73"/>
      <c r="GI100" s="73"/>
      <c r="GJ100" s="73"/>
      <c r="GK100" s="73"/>
      <c r="GL100" s="73"/>
      <c r="GM100" s="73"/>
      <c r="GN100" s="73"/>
      <c r="GO100" s="73"/>
      <c r="GP100" s="73"/>
      <c r="GQ100" s="73"/>
      <c r="GR100" s="73"/>
      <c r="GS100" s="73"/>
      <c r="GT100" s="73"/>
      <c r="GU100" s="73"/>
      <c r="GV100" s="73"/>
      <c r="GW100" s="73"/>
      <c r="GX100" s="73"/>
      <c r="GY100" s="73"/>
      <c r="GZ100" s="73"/>
      <c r="HA100" s="73"/>
      <c r="HB100" s="73"/>
      <c r="HC100" s="73"/>
      <c r="HD100" s="73"/>
      <c r="HE100" s="73"/>
      <c r="HF100" s="73"/>
      <c r="HG100" s="73"/>
      <c r="HH100" s="73"/>
      <c r="HI100" s="73"/>
      <c r="HJ100" s="73"/>
      <c r="HK100" s="73"/>
      <c r="HL100" s="73"/>
      <c r="HM100" s="73"/>
      <c r="HN100" s="73"/>
      <c r="HO100" s="73"/>
      <c r="HP100" s="73"/>
      <c r="HQ100" s="73"/>
      <c r="HR100" s="73"/>
      <c r="HS100" s="73"/>
      <c r="HT100" s="73"/>
      <c r="HU100" s="73"/>
      <c r="HV100" s="73"/>
      <c r="HW100" s="73"/>
      <c r="HX100" s="73"/>
      <c r="HY100" s="73"/>
      <c r="HZ100" s="73"/>
      <c r="IA100" s="73"/>
      <c r="IB100" s="73"/>
      <c r="IC100" s="73"/>
      <c r="ID100" s="73"/>
      <c r="IE100" s="73"/>
      <c r="IF100" s="73"/>
      <c r="IG100" s="73"/>
      <c r="IH100" s="73"/>
      <c r="II100" s="73"/>
      <c r="IJ100" s="73"/>
      <c r="IK100" s="73"/>
      <c r="IL100" s="73"/>
      <c r="IM100" s="73"/>
      <c r="IN100" s="73"/>
      <c r="IO100" s="73"/>
      <c r="IP100" s="73"/>
      <c r="IQ100" s="73"/>
      <c r="IR100" s="73"/>
      <c r="IS100" s="73"/>
      <c r="IT100" s="73"/>
      <c r="IU100" s="73"/>
      <c r="IV100" s="73"/>
      <c r="IW100" s="73"/>
    </row>
    <row r="101" s="10" customFormat="1" ht="17.25" spans="2:257">
      <c r="B101" s="61" t="s">
        <v>269</v>
      </c>
      <c r="C101" s="62"/>
      <c r="D101" s="62"/>
      <c r="E101" s="62"/>
      <c r="F101" s="62"/>
      <c r="G101" s="62"/>
      <c r="H101" s="6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c r="AZ101" s="73"/>
      <c r="BA101" s="73"/>
      <c r="BB101" s="73"/>
      <c r="BC101" s="73"/>
      <c r="BD101" s="73"/>
      <c r="BE101" s="73"/>
      <c r="BF101" s="73"/>
      <c r="BG101" s="73"/>
      <c r="BH101" s="73"/>
      <c r="BI101" s="73"/>
      <c r="BJ101" s="73"/>
      <c r="BK101" s="73"/>
      <c r="BL101" s="73"/>
      <c r="BM101" s="73"/>
      <c r="BN101" s="73"/>
      <c r="BO101" s="73"/>
      <c r="BP101" s="73"/>
      <c r="BQ101" s="73"/>
      <c r="BR101" s="73"/>
      <c r="BS101" s="73"/>
      <c r="BT101" s="73"/>
      <c r="BU101" s="73"/>
      <c r="BV101" s="73"/>
      <c r="BW101" s="73"/>
      <c r="BX101" s="73"/>
      <c r="BY101" s="73"/>
      <c r="BZ101" s="73"/>
      <c r="CA101" s="73"/>
      <c r="CB101" s="73"/>
      <c r="CC101" s="73"/>
      <c r="CD101" s="73"/>
      <c r="CE101" s="73"/>
      <c r="CF101" s="73"/>
      <c r="CG101" s="73"/>
      <c r="CH101" s="73"/>
      <c r="CI101" s="73"/>
      <c r="CJ101" s="73"/>
      <c r="CK101" s="73"/>
      <c r="CL101" s="73"/>
      <c r="CM101" s="73"/>
      <c r="CN101" s="73"/>
      <c r="CO101" s="73"/>
      <c r="CP101" s="73"/>
      <c r="CQ101" s="73"/>
      <c r="CR101" s="73"/>
      <c r="CS101" s="73"/>
      <c r="CT101" s="73"/>
      <c r="CU101" s="73"/>
      <c r="CV101" s="73"/>
      <c r="CW101" s="73"/>
      <c r="CX101" s="73"/>
      <c r="CY101" s="73"/>
      <c r="CZ101" s="73"/>
      <c r="DA101" s="73"/>
      <c r="DB101" s="73"/>
      <c r="DC101" s="73"/>
      <c r="DD101" s="73"/>
      <c r="DE101" s="73"/>
      <c r="DF101" s="73"/>
      <c r="DG101" s="73"/>
      <c r="DH101" s="73"/>
      <c r="DI101" s="73"/>
      <c r="DJ101" s="73"/>
      <c r="DK101" s="73"/>
      <c r="DL101" s="73"/>
      <c r="DM101" s="73"/>
      <c r="DN101" s="73"/>
      <c r="DO101" s="73"/>
      <c r="DP101" s="73"/>
      <c r="DQ101" s="73"/>
      <c r="DR101" s="73"/>
      <c r="DS101" s="73"/>
      <c r="DT101" s="73"/>
      <c r="DU101" s="73"/>
      <c r="DV101" s="73"/>
      <c r="DW101" s="73"/>
      <c r="DX101" s="73"/>
      <c r="DY101" s="73"/>
      <c r="DZ101" s="73"/>
      <c r="EA101" s="73"/>
      <c r="EB101" s="73"/>
      <c r="EC101" s="73"/>
      <c r="ED101" s="73"/>
      <c r="EE101" s="73"/>
      <c r="EF101" s="73"/>
      <c r="EG101" s="73"/>
      <c r="EH101" s="73"/>
      <c r="EI101" s="73"/>
      <c r="EJ101" s="73"/>
      <c r="EK101" s="73"/>
      <c r="EL101" s="73"/>
      <c r="EM101" s="73"/>
      <c r="EN101" s="73"/>
      <c r="EO101" s="73"/>
      <c r="EP101" s="73"/>
      <c r="EQ101" s="73"/>
      <c r="ER101" s="73"/>
      <c r="ES101" s="73"/>
      <c r="ET101" s="73"/>
      <c r="EU101" s="73"/>
      <c r="EV101" s="73"/>
      <c r="EW101" s="73"/>
      <c r="EX101" s="73"/>
      <c r="EY101" s="73"/>
      <c r="EZ101" s="73"/>
      <c r="FA101" s="73"/>
      <c r="FB101" s="73"/>
      <c r="FC101" s="73"/>
      <c r="FD101" s="73"/>
      <c r="FE101" s="73"/>
      <c r="FF101" s="73"/>
      <c r="FG101" s="73"/>
      <c r="FH101" s="73"/>
      <c r="FI101" s="73"/>
      <c r="FJ101" s="73"/>
      <c r="FK101" s="73"/>
      <c r="FL101" s="73"/>
      <c r="FM101" s="73"/>
      <c r="FN101" s="73"/>
      <c r="FO101" s="73"/>
      <c r="FP101" s="73"/>
      <c r="FQ101" s="73"/>
      <c r="FR101" s="73"/>
      <c r="FS101" s="73"/>
      <c r="FT101" s="73"/>
      <c r="FU101" s="73"/>
      <c r="FV101" s="73"/>
      <c r="FW101" s="73"/>
      <c r="FX101" s="73"/>
      <c r="FY101" s="73"/>
      <c r="FZ101" s="73"/>
      <c r="GA101" s="73"/>
      <c r="GB101" s="73"/>
      <c r="GC101" s="73"/>
      <c r="GD101" s="73"/>
      <c r="GE101" s="73"/>
      <c r="GF101" s="73"/>
      <c r="GG101" s="73"/>
      <c r="GH101" s="73"/>
      <c r="GI101" s="73"/>
      <c r="GJ101" s="73"/>
      <c r="GK101" s="73"/>
      <c r="GL101" s="73"/>
      <c r="GM101" s="73"/>
      <c r="GN101" s="73"/>
      <c r="GO101" s="73"/>
      <c r="GP101" s="73"/>
      <c r="GQ101" s="73"/>
      <c r="GR101" s="73"/>
      <c r="GS101" s="73"/>
      <c r="GT101" s="73"/>
      <c r="GU101" s="73"/>
      <c r="GV101" s="73"/>
      <c r="GW101" s="73"/>
      <c r="GX101" s="73"/>
      <c r="GY101" s="73"/>
      <c r="GZ101" s="73"/>
      <c r="HA101" s="73"/>
      <c r="HB101" s="73"/>
      <c r="HC101" s="73"/>
      <c r="HD101" s="73"/>
      <c r="HE101" s="73"/>
      <c r="HF101" s="73"/>
      <c r="HG101" s="73"/>
      <c r="HH101" s="73"/>
      <c r="HI101" s="73"/>
      <c r="HJ101" s="73"/>
      <c r="HK101" s="73"/>
      <c r="HL101" s="73"/>
      <c r="HM101" s="73"/>
      <c r="HN101" s="73"/>
      <c r="HO101" s="73"/>
      <c r="HP101" s="73"/>
      <c r="HQ101" s="73"/>
      <c r="HR101" s="73"/>
      <c r="HS101" s="73"/>
      <c r="HT101" s="73"/>
      <c r="HU101" s="73"/>
      <c r="HV101" s="73"/>
      <c r="HW101" s="73"/>
      <c r="HX101" s="73"/>
      <c r="HY101" s="73"/>
      <c r="HZ101" s="73"/>
      <c r="IA101" s="73"/>
      <c r="IB101" s="73"/>
      <c r="IC101" s="73"/>
      <c r="ID101" s="73"/>
      <c r="IE101" s="73"/>
      <c r="IF101" s="73"/>
      <c r="IG101" s="73"/>
      <c r="IH101" s="73"/>
      <c r="II101" s="73"/>
      <c r="IJ101" s="73"/>
      <c r="IK101" s="73"/>
      <c r="IL101" s="73"/>
      <c r="IM101" s="73"/>
      <c r="IN101" s="73"/>
      <c r="IO101" s="73"/>
      <c r="IP101" s="73"/>
      <c r="IQ101" s="73"/>
      <c r="IR101" s="73"/>
      <c r="IS101" s="73"/>
      <c r="IT101" s="73"/>
      <c r="IU101" s="73"/>
      <c r="IV101" s="73"/>
      <c r="IW101" s="73"/>
    </row>
    <row r="102" s="10" customFormat="1" ht="17.25" spans="2:257">
      <c r="B102" s="64"/>
      <c r="C102" s="65"/>
      <c r="D102" s="65"/>
      <c r="E102" s="65"/>
      <c r="F102" s="65"/>
      <c r="G102" s="65"/>
      <c r="H102" s="66"/>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c r="AZ102" s="73"/>
      <c r="BA102" s="73"/>
      <c r="BB102" s="73"/>
      <c r="BC102" s="73"/>
      <c r="BD102" s="73"/>
      <c r="BE102" s="73"/>
      <c r="BF102" s="73"/>
      <c r="BG102" s="73"/>
      <c r="BH102" s="73"/>
      <c r="BI102" s="73"/>
      <c r="BJ102" s="73"/>
      <c r="BK102" s="73"/>
      <c r="BL102" s="73"/>
      <c r="BM102" s="73"/>
      <c r="BN102" s="73"/>
      <c r="BO102" s="73"/>
      <c r="BP102" s="73"/>
      <c r="BQ102" s="73"/>
      <c r="BR102" s="73"/>
      <c r="BS102" s="73"/>
      <c r="BT102" s="73"/>
      <c r="BU102" s="73"/>
      <c r="BV102" s="73"/>
      <c r="BW102" s="73"/>
      <c r="BX102" s="73"/>
      <c r="BY102" s="73"/>
      <c r="BZ102" s="73"/>
      <c r="CA102" s="73"/>
      <c r="CB102" s="73"/>
      <c r="CC102" s="73"/>
      <c r="CD102" s="73"/>
      <c r="CE102" s="73"/>
      <c r="CF102" s="73"/>
      <c r="CG102" s="73"/>
      <c r="CH102" s="73"/>
      <c r="CI102" s="73"/>
      <c r="CJ102" s="73"/>
      <c r="CK102" s="73"/>
      <c r="CL102" s="73"/>
      <c r="CM102" s="73"/>
      <c r="CN102" s="73"/>
      <c r="CO102" s="73"/>
      <c r="CP102" s="73"/>
      <c r="CQ102" s="73"/>
      <c r="CR102" s="73"/>
      <c r="CS102" s="73"/>
      <c r="CT102" s="73"/>
      <c r="CU102" s="73"/>
      <c r="CV102" s="73"/>
      <c r="CW102" s="73"/>
      <c r="CX102" s="73"/>
      <c r="CY102" s="73"/>
      <c r="CZ102" s="73"/>
      <c r="DA102" s="73"/>
      <c r="DB102" s="73"/>
      <c r="DC102" s="73"/>
      <c r="DD102" s="73"/>
      <c r="DE102" s="73"/>
      <c r="DF102" s="73"/>
      <c r="DG102" s="73"/>
      <c r="DH102" s="73"/>
      <c r="DI102" s="73"/>
      <c r="DJ102" s="73"/>
      <c r="DK102" s="73"/>
      <c r="DL102" s="73"/>
      <c r="DM102" s="73"/>
      <c r="DN102" s="73"/>
      <c r="DO102" s="73"/>
      <c r="DP102" s="73"/>
      <c r="DQ102" s="73"/>
      <c r="DR102" s="73"/>
      <c r="DS102" s="73"/>
      <c r="DT102" s="73"/>
      <c r="DU102" s="73"/>
      <c r="DV102" s="73"/>
      <c r="DW102" s="73"/>
      <c r="DX102" s="73"/>
      <c r="DY102" s="73"/>
      <c r="DZ102" s="73"/>
      <c r="EA102" s="73"/>
      <c r="EB102" s="73"/>
      <c r="EC102" s="73"/>
      <c r="ED102" s="73"/>
      <c r="EE102" s="73"/>
      <c r="EF102" s="73"/>
      <c r="EG102" s="73"/>
      <c r="EH102" s="73"/>
      <c r="EI102" s="73"/>
      <c r="EJ102" s="73"/>
      <c r="EK102" s="73"/>
      <c r="EL102" s="73"/>
      <c r="EM102" s="73"/>
      <c r="EN102" s="73"/>
      <c r="EO102" s="73"/>
      <c r="EP102" s="73"/>
      <c r="EQ102" s="73"/>
      <c r="ER102" s="73"/>
      <c r="ES102" s="73"/>
      <c r="ET102" s="73"/>
      <c r="EU102" s="73"/>
      <c r="EV102" s="73"/>
      <c r="EW102" s="73"/>
      <c r="EX102" s="73"/>
      <c r="EY102" s="73"/>
      <c r="EZ102" s="73"/>
      <c r="FA102" s="73"/>
      <c r="FB102" s="73"/>
      <c r="FC102" s="73"/>
      <c r="FD102" s="73"/>
      <c r="FE102" s="73"/>
      <c r="FF102" s="73"/>
      <c r="FG102" s="73"/>
      <c r="FH102" s="73"/>
      <c r="FI102" s="73"/>
      <c r="FJ102" s="73"/>
      <c r="FK102" s="73"/>
      <c r="FL102" s="73"/>
      <c r="FM102" s="73"/>
      <c r="FN102" s="73"/>
      <c r="FO102" s="73"/>
      <c r="FP102" s="73"/>
      <c r="FQ102" s="73"/>
      <c r="FR102" s="73"/>
      <c r="FS102" s="73"/>
      <c r="FT102" s="73"/>
      <c r="FU102" s="73"/>
      <c r="FV102" s="73"/>
      <c r="FW102" s="73"/>
      <c r="FX102" s="73"/>
      <c r="FY102" s="73"/>
      <c r="FZ102" s="73"/>
      <c r="GA102" s="73"/>
      <c r="GB102" s="73"/>
      <c r="GC102" s="73"/>
      <c r="GD102" s="73"/>
      <c r="GE102" s="73"/>
      <c r="GF102" s="73"/>
      <c r="GG102" s="73"/>
      <c r="GH102" s="73"/>
      <c r="GI102" s="73"/>
      <c r="GJ102" s="73"/>
      <c r="GK102" s="73"/>
      <c r="GL102" s="73"/>
      <c r="GM102" s="73"/>
      <c r="GN102" s="73"/>
      <c r="GO102" s="73"/>
      <c r="GP102" s="73"/>
      <c r="GQ102" s="73"/>
      <c r="GR102" s="73"/>
      <c r="GS102" s="73"/>
      <c r="GT102" s="73"/>
      <c r="GU102" s="73"/>
      <c r="GV102" s="73"/>
      <c r="GW102" s="73"/>
      <c r="GX102" s="73"/>
      <c r="GY102" s="73"/>
      <c r="GZ102" s="73"/>
      <c r="HA102" s="73"/>
      <c r="HB102" s="73"/>
      <c r="HC102" s="73"/>
      <c r="HD102" s="73"/>
      <c r="HE102" s="73"/>
      <c r="HF102" s="73"/>
      <c r="HG102" s="73"/>
      <c r="HH102" s="73"/>
      <c r="HI102" s="73"/>
      <c r="HJ102" s="73"/>
      <c r="HK102" s="73"/>
      <c r="HL102" s="73"/>
      <c r="HM102" s="73"/>
      <c r="HN102" s="73"/>
      <c r="HO102" s="73"/>
      <c r="HP102" s="73"/>
      <c r="HQ102" s="73"/>
      <c r="HR102" s="73"/>
      <c r="HS102" s="73"/>
      <c r="HT102" s="73"/>
      <c r="HU102" s="73"/>
      <c r="HV102" s="73"/>
      <c r="HW102" s="73"/>
      <c r="HX102" s="73"/>
      <c r="HY102" s="73"/>
      <c r="HZ102" s="73"/>
      <c r="IA102" s="73"/>
      <c r="IB102" s="73"/>
      <c r="IC102" s="73"/>
      <c r="ID102" s="73"/>
      <c r="IE102" s="73"/>
      <c r="IF102" s="73"/>
      <c r="IG102" s="73"/>
      <c r="IH102" s="73"/>
      <c r="II102" s="73"/>
      <c r="IJ102" s="73"/>
      <c r="IK102" s="73"/>
      <c r="IL102" s="73"/>
      <c r="IM102" s="73"/>
      <c r="IN102" s="73"/>
      <c r="IO102" s="73"/>
      <c r="IP102" s="73"/>
      <c r="IQ102" s="73"/>
      <c r="IR102" s="73"/>
      <c r="IS102" s="73"/>
      <c r="IT102" s="73"/>
      <c r="IU102" s="73"/>
      <c r="IV102" s="73"/>
      <c r="IW102" s="73"/>
    </row>
    <row r="103" s="10" customFormat="1" ht="17.25" spans="2:257">
      <c r="B103" s="64"/>
      <c r="C103" s="65"/>
      <c r="D103" s="65"/>
      <c r="E103" s="65"/>
      <c r="F103" s="65"/>
      <c r="G103" s="65"/>
      <c r="H103" s="66"/>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c r="BG103" s="73"/>
      <c r="BH103" s="73"/>
      <c r="BI103" s="73"/>
      <c r="BJ103" s="73"/>
      <c r="BK103" s="73"/>
      <c r="BL103" s="73"/>
      <c r="BM103" s="73"/>
      <c r="BN103" s="73"/>
      <c r="BO103" s="73"/>
      <c r="BP103" s="73"/>
      <c r="BQ103" s="73"/>
      <c r="BR103" s="73"/>
      <c r="BS103" s="73"/>
      <c r="BT103" s="73"/>
      <c r="BU103" s="73"/>
      <c r="BV103" s="73"/>
      <c r="BW103" s="73"/>
      <c r="BX103" s="73"/>
      <c r="BY103" s="73"/>
      <c r="BZ103" s="73"/>
      <c r="CA103" s="73"/>
      <c r="CB103" s="73"/>
      <c r="CC103" s="73"/>
      <c r="CD103" s="73"/>
      <c r="CE103" s="73"/>
      <c r="CF103" s="73"/>
      <c r="CG103" s="73"/>
      <c r="CH103" s="73"/>
      <c r="CI103" s="73"/>
      <c r="CJ103" s="73"/>
      <c r="CK103" s="73"/>
      <c r="CL103" s="73"/>
      <c r="CM103" s="73"/>
      <c r="CN103" s="73"/>
      <c r="CO103" s="73"/>
      <c r="CP103" s="73"/>
      <c r="CQ103" s="73"/>
      <c r="CR103" s="73"/>
      <c r="CS103" s="73"/>
      <c r="CT103" s="73"/>
      <c r="CU103" s="73"/>
      <c r="CV103" s="73"/>
      <c r="CW103" s="73"/>
      <c r="CX103" s="73"/>
      <c r="CY103" s="73"/>
      <c r="CZ103" s="73"/>
      <c r="DA103" s="73"/>
      <c r="DB103" s="73"/>
      <c r="DC103" s="73"/>
      <c r="DD103" s="73"/>
      <c r="DE103" s="73"/>
      <c r="DF103" s="73"/>
      <c r="DG103" s="73"/>
      <c r="DH103" s="73"/>
      <c r="DI103" s="73"/>
      <c r="DJ103" s="73"/>
      <c r="DK103" s="73"/>
      <c r="DL103" s="73"/>
      <c r="DM103" s="73"/>
      <c r="DN103" s="73"/>
      <c r="DO103" s="73"/>
      <c r="DP103" s="73"/>
      <c r="DQ103" s="73"/>
      <c r="DR103" s="73"/>
      <c r="DS103" s="73"/>
      <c r="DT103" s="73"/>
      <c r="DU103" s="73"/>
      <c r="DV103" s="73"/>
      <c r="DW103" s="73"/>
      <c r="DX103" s="73"/>
      <c r="DY103" s="73"/>
      <c r="DZ103" s="73"/>
      <c r="EA103" s="73"/>
      <c r="EB103" s="73"/>
      <c r="EC103" s="73"/>
      <c r="ED103" s="73"/>
      <c r="EE103" s="73"/>
      <c r="EF103" s="73"/>
      <c r="EG103" s="73"/>
      <c r="EH103" s="73"/>
      <c r="EI103" s="73"/>
      <c r="EJ103" s="73"/>
      <c r="EK103" s="73"/>
      <c r="EL103" s="73"/>
      <c r="EM103" s="73"/>
      <c r="EN103" s="73"/>
      <c r="EO103" s="73"/>
      <c r="EP103" s="73"/>
      <c r="EQ103" s="73"/>
      <c r="ER103" s="73"/>
      <c r="ES103" s="73"/>
      <c r="ET103" s="73"/>
      <c r="EU103" s="73"/>
      <c r="EV103" s="73"/>
      <c r="EW103" s="73"/>
      <c r="EX103" s="73"/>
      <c r="EY103" s="73"/>
      <c r="EZ103" s="73"/>
      <c r="FA103" s="73"/>
      <c r="FB103" s="73"/>
      <c r="FC103" s="73"/>
      <c r="FD103" s="73"/>
      <c r="FE103" s="73"/>
      <c r="FF103" s="73"/>
      <c r="FG103" s="73"/>
      <c r="FH103" s="73"/>
      <c r="FI103" s="73"/>
      <c r="FJ103" s="73"/>
      <c r="FK103" s="73"/>
      <c r="FL103" s="73"/>
      <c r="FM103" s="73"/>
      <c r="FN103" s="73"/>
      <c r="FO103" s="73"/>
      <c r="FP103" s="73"/>
      <c r="FQ103" s="73"/>
      <c r="FR103" s="73"/>
      <c r="FS103" s="73"/>
      <c r="FT103" s="73"/>
      <c r="FU103" s="73"/>
      <c r="FV103" s="73"/>
      <c r="FW103" s="73"/>
      <c r="FX103" s="73"/>
      <c r="FY103" s="73"/>
      <c r="FZ103" s="73"/>
      <c r="GA103" s="73"/>
      <c r="GB103" s="73"/>
      <c r="GC103" s="73"/>
      <c r="GD103" s="73"/>
      <c r="GE103" s="73"/>
      <c r="GF103" s="73"/>
      <c r="GG103" s="73"/>
      <c r="GH103" s="73"/>
      <c r="GI103" s="73"/>
      <c r="GJ103" s="73"/>
      <c r="GK103" s="73"/>
      <c r="GL103" s="73"/>
      <c r="GM103" s="73"/>
      <c r="GN103" s="73"/>
      <c r="GO103" s="73"/>
      <c r="GP103" s="73"/>
      <c r="GQ103" s="73"/>
      <c r="GR103" s="73"/>
      <c r="GS103" s="73"/>
      <c r="GT103" s="73"/>
      <c r="GU103" s="73"/>
      <c r="GV103" s="73"/>
      <c r="GW103" s="73"/>
      <c r="GX103" s="73"/>
      <c r="GY103" s="73"/>
      <c r="GZ103" s="73"/>
      <c r="HA103" s="73"/>
      <c r="HB103" s="73"/>
      <c r="HC103" s="73"/>
      <c r="HD103" s="73"/>
      <c r="HE103" s="73"/>
      <c r="HF103" s="73"/>
      <c r="HG103" s="73"/>
      <c r="HH103" s="73"/>
      <c r="HI103" s="73"/>
      <c r="HJ103" s="73"/>
      <c r="HK103" s="73"/>
      <c r="HL103" s="73"/>
      <c r="HM103" s="73"/>
      <c r="HN103" s="73"/>
      <c r="HO103" s="73"/>
      <c r="HP103" s="73"/>
      <c r="HQ103" s="73"/>
      <c r="HR103" s="73"/>
      <c r="HS103" s="73"/>
      <c r="HT103" s="73"/>
      <c r="HU103" s="73"/>
      <c r="HV103" s="73"/>
      <c r="HW103" s="73"/>
      <c r="HX103" s="73"/>
      <c r="HY103" s="73"/>
      <c r="HZ103" s="73"/>
      <c r="IA103" s="73"/>
      <c r="IB103" s="73"/>
      <c r="IC103" s="73"/>
      <c r="ID103" s="73"/>
      <c r="IE103" s="73"/>
      <c r="IF103" s="73"/>
      <c r="IG103" s="73"/>
      <c r="IH103" s="73"/>
      <c r="II103" s="73"/>
      <c r="IJ103" s="73"/>
      <c r="IK103" s="73"/>
      <c r="IL103" s="73"/>
      <c r="IM103" s="73"/>
      <c r="IN103" s="73"/>
      <c r="IO103" s="73"/>
      <c r="IP103" s="73"/>
      <c r="IQ103" s="73"/>
      <c r="IR103" s="73"/>
      <c r="IS103" s="73"/>
      <c r="IT103" s="73"/>
      <c r="IU103" s="73"/>
      <c r="IV103" s="73"/>
      <c r="IW103" s="73"/>
    </row>
    <row r="104" s="10" customFormat="1" ht="17.25" spans="2:257">
      <c r="B104" s="67"/>
      <c r="C104" s="68"/>
      <c r="D104" s="68"/>
      <c r="E104" s="68"/>
      <c r="F104" s="68"/>
      <c r="G104" s="68"/>
      <c r="H104" s="69"/>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c r="AZ104" s="73"/>
      <c r="BA104" s="73"/>
      <c r="BB104" s="73"/>
      <c r="BC104" s="73"/>
      <c r="BD104" s="73"/>
      <c r="BE104" s="73"/>
      <c r="BF104" s="73"/>
      <c r="BG104" s="73"/>
      <c r="BH104" s="73"/>
      <c r="BI104" s="73"/>
      <c r="BJ104" s="73"/>
      <c r="BK104" s="73"/>
      <c r="BL104" s="73"/>
      <c r="BM104" s="73"/>
      <c r="BN104" s="73"/>
      <c r="BO104" s="73"/>
      <c r="BP104" s="73"/>
      <c r="BQ104" s="73"/>
      <c r="BR104" s="73"/>
      <c r="BS104" s="73"/>
      <c r="BT104" s="73"/>
      <c r="BU104" s="73"/>
      <c r="BV104" s="73"/>
      <c r="BW104" s="73"/>
      <c r="BX104" s="73"/>
      <c r="BY104" s="73"/>
      <c r="BZ104" s="73"/>
      <c r="CA104" s="73"/>
      <c r="CB104" s="73"/>
      <c r="CC104" s="73"/>
      <c r="CD104" s="73"/>
      <c r="CE104" s="73"/>
      <c r="CF104" s="73"/>
      <c r="CG104" s="73"/>
      <c r="CH104" s="73"/>
      <c r="CI104" s="73"/>
      <c r="CJ104" s="73"/>
      <c r="CK104" s="73"/>
      <c r="CL104" s="73"/>
      <c r="CM104" s="73"/>
      <c r="CN104" s="73"/>
      <c r="CO104" s="73"/>
      <c r="CP104" s="73"/>
      <c r="CQ104" s="73"/>
      <c r="CR104" s="73"/>
      <c r="CS104" s="73"/>
      <c r="CT104" s="73"/>
      <c r="CU104" s="73"/>
      <c r="CV104" s="73"/>
      <c r="CW104" s="73"/>
      <c r="CX104" s="73"/>
      <c r="CY104" s="73"/>
      <c r="CZ104" s="73"/>
      <c r="DA104" s="73"/>
      <c r="DB104" s="73"/>
      <c r="DC104" s="73"/>
      <c r="DD104" s="73"/>
      <c r="DE104" s="73"/>
      <c r="DF104" s="73"/>
      <c r="DG104" s="73"/>
      <c r="DH104" s="73"/>
      <c r="DI104" s="73"/>
      <c r="DJ104" s="73"/>
      <c r="DK104" s="73"/>
      <c r="DL104" s="73"/>
      <c r="DM104" s="73"/>
      <c r="DN104" s="73"/>
      <c r="DO104" s="73"/>
      <c r="DP104" s="73"/>
      <c r="DQ104" s="73"/>
      <c r="DR104" s="73"/>
      <c r="DS104" s="73"/>
      <c r="DT104" s="73"/>
      <c r="DU104" s="73"/>
      <c r="DV104" s="73"/>
      <c r="DW104" s="73"/>
      <c r="DX104" s="73"/>
      <c r="DY104" s="73"/>
      <c r="DZ104" s="73"/>
      <c r="EA104" s="73"/>
      <c r="EB104" s="73"/>
      <c r="EC104" s="73"/>
      <c r="ED104" s="73"/>
      <c r="EE104" s="73"/>
      <c r="EF104" s="73"/>
      <c r="EG104" s="73"/>
      <c r="EH104" s="73"/>
      <c r="EI104" s="73"/>
      <c r="EJ104" s="73"/>
      <c r="EK104" s="73"/>
      <c r="EL104" s="73"/>
      <c r="EM104" s="73"/>
      <c r="EN104" s="73"/>
      <c r="EO104" s="73"/>
      <c r="EP104" s="73"/>
      <c r="EQ104" s="73"/>
      <c r="ER104" s="73"/>
      <c r="ES104" s="73"/>
      <c r="ET104" s="73"/>
      <c r="EU104" s="73"/>
      <c r="EV104" s="73"/>
      <c r="EW104" s="73"/>
      <c r="EX104" s="73"/>
      <c r="EY104" s="73"/>
      <c r="EZ104" s="73"/>
      <c r="FA104" s="73"/>
      <c r="FB104" s="73"/>
      <c r="FC104" s="73"/>
      <c r="FD104" s="73"/>
      <c r="FE104" s="73"/>
      <c r="FF104" s="73"/>
      <c r="FG104" s="73"/>
      <c r="FH104" s="73"/>
      <c r="FI104" s="73"/>
      <c r="FJ104" s="73"/>
      <c r="FK104" s="73"/>
      <c r="FL104" s="73"/>
      <c r="FM104" s="73"/>
      <c r="FN104" s="73"/>
      <c r="FO104" s="73"/>
      <c r="FP104" s="73"/>
      <c r="FQ104" s="73"/>
      <c r="FR104" s="73"/>
      <c r="FS104" s="73"/>
      <c r="FT104" s="73"/>
      <c r="FU104" s="73"/>
      <c r="FV104" s="73"/>
      <c r="FW104" s="73"/>
      <c r="FX104" s="73"/>
      <c r="FY104" s="73"/>
      <c r="FZ104" s="73"/>
      <c r="GA104" s="73"/>
      <c r="GB104" s="73"/>
      <c r="GC104" s="73"/>
      <c r="GD104" s="73"/>
      <c r="GE104" s="73"/>
      <c r="GF104" s="73"/>
      <c r="GG104" s="73"/>
      <c r="GH104" s="73"/>
      <c r="GI104" s="73"/>
      <c r="GJ104" s="73"/>
      <c r="GK104" s="73"/>
      <c r="GL104" s="73"/>
      <c r="GM104" s="73"/>
      <c r="GN104" s="73"/>
      <c r="GO104" s="73"/>
      <c r="GP104" s="73"/>
      <c r="GQ104" s="73"/>
      <c r="GR104" s="73"/>
      <c r="GS104" s="73"/>
      <c r="GT104" s="73"/>
      <c r="GU104" s="73"/>
      <c r="GV104" s="73"/>
      <c r="GW104" s="73"/>
      <c r="GX104" s="73"/>
      <c r="GY104" s="73"/>
      <c r="GZ104" s="73"/>
      <c r="HA104" s="73"/>
      <c r="HB104" s="73"/>
      <c r="HC104" s="73"/>
      <c r="HD104" s="73"/>
      <c r="HE104" s="73"/>
      <c r="HF104" s="73"/>
      <c r="HG104" s="73"/>
      <c r="HH104" s="73"/>
      <c r="HI104" s="73"/>
      <c r="HJ104" s="73"/>
      <c r="HK104" s="73"/>
      <c r="HL104" s="73"/>
      <c r="HM104" s="73"/>
      <c r="HN104" s="73"/>
      <c r="HO104" s="73"/>
      <c r="HP104" s="73"/>
      <c r="HQ104" s="73"/>
      <c r="HR104" s="73"/>
      <c r="HS104" s="73"/>
      <c r="HT104" s="73"/>
      <c r="HU104" s="73"/>
      <c r="HV104" s="73"/>
      <c r="HW104" s="73"/>
      <c r="HX104" s="73"/>
      <c r="HY104" s="73"/>
      <c r="HZ104" s="73"/>
      <c r="IA104" s="73"/>
      <c r="IB104" s="73"/>
      <c r="IC104" s="73"/>
      <c r="ID104" s="73"/>
      <c r="IE104" s="73"/>
      <c r="IF104" s="73"/>
      <c r="IG104" s="73"/>
      <c r="IH104" s="73"/>
      <c r="II104" s="73"/>
      <c r="IJ104" s="73"/>
      <c r="IK104" s="73"/>
      <c r="IL104" s="73"/>
      <c r="IM104" s="73"/>
      <c r="IN104" s="73"/>
      <c r="IO104" s="73"/>
      <c r="IP104" s="73"/>
      <c r="IQ104" s="73"/>
      <c r="IR104" s="73"/>
      <c r="IS104" s="73"/>
      <c r="IT104" s="73"/>
      <c r="IU104" s="73"/>
      <c r="IV104" s="73"/>
      <c r="IW104" s="73"/>
    </row>
    <row r="105" s="10" customFormat="1" ht="17.25" spans="2:257">
      <c r="B105" s="70"/>
      <c r="C105" s="70"/>
      <c r="D105" s="71"/>
      <c r="E105" s="72"/>
      <c r="F105" s="70"/>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c r="BG105" s="73"/>
      <c r="BH105" s="73"/>
      <c r="BI105" s="73"/>
      <c r="BJ105" s="73"/>
      <c r="BK105" s="73"/>
      <c r="BL105" s="73"/>
      <c r="BM105" s="73"/>
      <c r="BN105" s="73"/>
      <c r="BO105" s="73"/>
      <c r="BP105" s="73"/>
      <c r="BQ105" s="73"/>
      <c r="BR105" s="73"/>
      <c r="BS105" s="73"/>
      <c r="BT105" s="73"/>
      <c r="BU105" s="73"/>
      <c r="BV105" s="73"/>
      <c r="BW105" s="73"/>
      <c r="BX105" s="73"/>
      <c r="BY105" s="73"/>
      <c r="BZ105" s="73"/>
      <c r="CA105" s="73"/>
      <c r="CB105" s="73"/>
      <c r="CC105" s="73"/>
      <c r="CD105" s="73"/>
      <c r="CE105" s="73"/>
      <c r="CF105" s="73"/>
      <c r="CG105" s="73"/>
      <c r="CH105" s="73"/>
      <c r="CI105" s="73"/>
      <c r="CJ105" s="73"/>
      <c r="CK105" s="73"/>
      <c r="CL105" s="73"/>
      <c r="CM105" s="73"/>
      <c r="CN105" s="73"/>
      <c r="CO105" s="73"/>
      <c r="CP105" s="73"/>
      <c r="CQ105" s="73"/>
      <c r="CR105" s="73"/>
      <c r="CS105" s="73"/>
      <c r="CT105" s="73"/>
      <c r="CU105" s="73"/>
      <c r="CV105" s="73"/>
      <c r="CW105" s="73"/>
      <c r="CX105" s="73"/>
      <c r="CY105" s="73"/>
      <c r="CZ105" s="73"/>
      <c r="DA105" s="73"/>
      <c r="DB105" s="73"/>
      <c r="DC105" s="73"/>
      <c r="DD105" s="73"/>
      <c r="DE105" s="73"/>
      <c r="DF105" s="73"/>
      <c r="DG105" s="73"/>
      <c r="DH105" s="73"/>
      <c r="DI105" s="73"/>
      <c r="DJ105" s="73"/>
      <c r="DK105" s="73"/>
      <c r="DL105" s="73"/>
      <c r="DM105" s="73"/>
      <c r="DN105" s="73"/>
      <c r="DO105" s="73"/>
      <c r="DP105" s="73"/>
      <c r="DQ105" s="73"/>
      <c r="DR105" s="73"/>
      <c r="DS105" s="73"/>
      <c r="DT105" s="73"/>
      <c r="DU105" s="73"/>
      <c r="DV105" s="73"/>
      <c r="DW105" s="73"/>
      <c r="DX105" s="73"/>
      <c r="DY105" s="73"/>
      <c r="DZ105" s="73"/>
      <c r="EA105" s="73"/>
      <c r="EB105" s="73"/>
      <c r="EC105" s="73"/>
      <c r="ED105" s="73"/>
      <c r="EE105" s="73"/>
      <c r="EF105" s="73"/>
      <c r="EG105" s="73"/>
      <c r="EH105" s="73"/>
      <c r="EI105" s="73"/>
      <c r="EJ105" s="73"/>
      <c r="EK105" s="73"/>
      <c r="EL105" s="73"/>
      <c r="EM105" s="73"/>
      <c r="EN105" s="73"/>
      <c r="EO105" s="73"/>
      <c r="EP105" s="73"/>
      <c r="EQ105" s="73"/>
      <c r="ER105" s="73"/>
      <c r="ES105" s="73"/>
      <c r="ET105" s="73"/>
      <c r="EU105" s="73"/>
      <c r="EV105" s="73"/>
      <c r="EW105" s="73"/>
      <c r="EX105" s="73"/>
      <c r="EY105" s="73"/>
      <c r="EZ105" s="73"/>
      <c r="FA105" s="73"/>
      <c r="FB105" s="73"/>
      <c r="FC105" s="73"/>
      <c r="FD105" s="73"/>
      <c r="FE105" s="73"/>
      <c r="FF105" s="73"/>
      <c r="FG105" s="73"/>
      <c r="FH105" s="73"/>
      <c r="FI105" s="73"/>
      <c r="FJ105" s="73"/>
      <c r="FK105" s="73"/>
      <c r="FL105" s="73"/>
      <c r="FM105" s="73"/>
      <c r="FN105" s="73"/>
      <c r="FO105" s="73"/>
      <c r="FP105" s="73"/>
      <c r="FQ105" s="73"/>
      <c r="FR105" s="73"/>
      <c r="FS105" s="73"/>
      <c r="FT105" s="73"/>
      <c r="FU105" s="73"/>
      <c r="FV105" s="73"/>
      <c r="FW105" s="73"/>
      <c r="FX105" s="73"/>
      <c r="FY105" s="73"/>
      <c r="FZ105" s="73"/>
      <c r="GA105" s="73"/>
      <c r="GB105" s="73"/>
      <c r="GC105" s="73"/>
      <c r="GD105" s="73"/>
      <c r="GE105" s="73"/>
      <c r="GF105" s="73"/>
      <c r="GG105" s="73"/>
      <c r="GH105" s="73"/>
      <c r="GI105" s="73"/>
      <c r="GJ105" s="73"/>
      <c r="GK105" s="73"/>
      <c r="GL105" s="73"/>
      <c r="GM105" s="73"/>
      <c r="GN105" s="73"/>
      <c r="GO105" s="73"/>
      <c r="GP105" s="73"/>
      <c r="GQ105" s="73"/>
      <c r="GR105" s="73"/>
      <c r="GS105" s="73"/>
      <c r="GT105" s="73"/>
      <c r="GU105" s="73"/>
      <c r="GV105" s="73"/>
      <c r="GW105" s="73"/>
      <c r="GX105" s="73"/>
      <c r="GY105" s="73"/>
      <c r="GZ105" s="73"/>
      <c r="HA105" s="73"/>
      <c r="HB105" s="73"/>
      <c r="HC105" s="73"/>
      <c r="HD105" s="73"/>
      <c r="HE105" s="73"/>
      <c r="HF105" s="73"/>
      <c r="HG105" s="73"/>
      <c r="HH105" s="73"/>
      <c r="HI105" s="73"/>
      <c r="HJ105" s="73"/>
      <c r="HK105" s="73"/>
      <c r="HL105" s="73"/>
      <c r="HM105" s="73"/>
      <c r="HN105" s="73"/>
      <c r="HO105" s="73"/>
      <c r="HP105" s="73"/>
      <c r="HQ105" s="73"/>
      <c r="HR105" s="73"/>
      <c r="HS105" s="73"/>
      <c r="HT105" s="73"/>
      <c r="HU105" s="73"/>
      <c r="HV105" s="73"/>
      <c r="HW105" s="73"/>
      <c r="HX105" s="73"/>
      <c r="HY105" s="73"/>
      <c r="HZ105" s="73"/>
      <c r="IA105" s="73"/>
      <c r="IB105" s="73"/>
      <c r="IC105" s="73"/>
      <c r="ID105" s="73"/>
      <c r="IE105" s="73"/>
      <c r="IF105" s="73"/>
      <c r="IG105" s="73"/>
      <c r="IH105" s="73"/>
      <c r="II105" s="73"/>
      <c r="IJ105" s="73"/>
      <c r="IK105" s="73"/>
      <c r="IL105" s="73"/>
      <c r="IM105" s="73"/>
      <c r="IN105" s="73"/>
      <c r="IO105" s="73"/>
      <c r="IP105" s="73"/>
      <c r="IQ105" s="73"/>
      <c r="IR105" s="73"/>
      <c r="IS105" s="73"/>
      <c r="IT105" s="73"/>
      <c r="IU105" s="73"/>
      <c r="IV105" s="73"/>
      <c r="IW105" s="73"/>
    </row>
    <row r="106" s="10" customFormat="1" ht="17.25" spans="2:257">
      <c r="B106" s="70" t="s">
        <v>270</v>
      </c>
      <c r="C106" s="70"/>
      <c r="D106" s="71"/>
      <c r="E106" s="72"/>
      <c r="F106" s="70"/>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c r="AZ106" s="73"/>
      <c r="BA106" s="73"/>
      <c r="BB106" s="73"/>
      <c r="BC106" s="73"/>
      <c r="BD106" s="73"/>
      <c r="BE106" s="73"/>
      <c r="BF106" s="73"/>
      <c r="BG106" s="73"/>
      <c r="BH106" s="73"/>
      <c r="BI106" s="73"/>
      <c r="BJ106" s="73"/>
      <c r="BK106" s="73"/>
      <c r="BL106" s="73"/>
      <c r="BM106" s="73"/>
      <c r="BN106" s="73"/>
      <c r="BO106" s="73"/>
      <c r="BP106" s="73"/>
      <c r="BQ106" s="73"/>
      <c r="BR106" s="73"/>
      <c r="BS106" s="73"/>
      <c r="BT106" s="73"/>
      <c r="BU106" s="73"/>
      <c r="BV106" s="73"/>
      <c r="BW106" s="73"/>
      <c r="BX106" s="73"/>
      <c r="BY106" s="73"/>
      <c r="BZ106" s="73"/>
      <c r="CA106" s="73"/>
      <c r="CB106" s="73"/>
      <c r="CC106" s="73"/>
      <c r="CD106" s="73"/>
      <c r="CE106" s="73"/>
      <c r="CF106" s="73"/>
      <c r="CG106" s="73"/>
      <c r="CH106" s="73"/>
      <c r="CI106" s="73"/>
      <c r="CJ106" s="73"/>
      <c r="CK106" s="73"/>
      <c r="CL106" s="73"/>
      <c r="CM106" s="73"/>
      <c r="CN106" s="73"/>
      <c r="CO106" s="73"/>
      <c r="CP106" s="73"/>
      <c r="CQ106" s="73"/>
      <c r="CR106" s="73"/>
      <c r="CS106" s="73"/>
      <c r="CT106" s="73"/>
      <c r="CU106" s="73"/>
      <c r="CV106" s="73"/>
      <c r="CW106" s="73"/>
      <c r="CX106" s="73"/>
      <c r="CY106" s="73"/>
      <c r="CZ106" s="73"/>
      <c r="DA106" s="73"/>
      <c r="DB106" s="73"/>
      <c r="DC106" s="73"/>
      <c r="DD106" s="73"/>
      <c r="DE106" s="73"/>
      <c r="DF106" s="73"/>
      <c r="DG106" s="73"/>
      <c r="DH106" s="73"/>
      <c r="DI106" s="73"/>
      <c r="DJ106" s="73"/>
      <c r="DK106" s="73"/>
      <c r="DL106" s="73"/>
      <c r="DM106" s="73"/>
      <c r="DN106" s="73"/>
      <c r="DO106" s="73"/>
      <c r="DP106" s="73"/>
      <c r="DQ106" s="73"/>
      <c r="DR106" s="73"/>
      <c r="DS106" s="73"/>
      <c r="DT106" s="73"/>
      <c r="DU106" s="73"/>
      <c r="DV106" s="73"/>
      <c r="DW106" s="73"/>
      <c r="DX106" s="73"/>
      <c r="DY106" s="73"/>
      <c r="DZ106" s="73"/>
      <c r="EA106" s="73"/>
      <c r="EB106" s="73"/>
      <c r="EC106" s="73"/>
      <c r="ED106" s="73"/>
      <c r="EE106" s="73"/>
      <c r="EF106" s="73"/>
      <c r="EG106" s="73"/>
      <c r="EH106" s="73"/>
      <c r="EI106" s="73"/>
      <c r="EJ106" s="73"/>
      <c r="EK106" s="73"/>
      <c r="EL106" s="73"/>
      <c r="EM106" s="73"/>
      <c r="EN106" s="73"/>
      <c r="EO106" s="73"/>
      <c r="EP106" s="73"/>
      <c r="EQ106" s="73"/>
      <c r="ER106" s="73"/>
      <c r="ES106" s="73"/>
      <c r="ET106" s="73"/>
      <c r="EU106" s="73"/>
      <c r="EV106" s="73"/>
      <c r="EW106" s="73"/>
      <c r="EX106" s="73"/>
      <c r="EY106" s="73"/>
      <c r="EZ106" s="73"/>
      <c r="FA106" s="73"/>
      <c r="FB106" s="73"/>
      <c r="FC106" s="73"/>
      <c r="FD106" s="73"/>
      <c r="FE106" s="73"/>
      <c r="FF106" s="73"/>
      <c r="FG106" s="73"/>
      <c r="FH106" s="73"/>
      <c r="FI106" s="73"/>
      <c r="FJ106" s="73"/>
      <c r="FK106" s="73"/>
      <c r="FL106" s="73"/>
      <c r="FM106" s="73"/>
      <c r="FN106" s="73"/>
      <c r="FO106" s="73"/>
      <c r="FP106" s="73"/>
      <c r="FQ106" s="73"/>
      <c r="FR106" s="73"/>
      <c r="FS106" s="73"/>
      <c r="FT106" s="73"/>
      <c r="FU106" s="73"/>
      <c r="FV106" s="73"/>
      <c r="FW106" s="73"/>
      <c r="FX106" s="73"/>
      <c r="FY106" s="73"/>
      <c r="FZ106" s="73"/>
      <c r="GA106" s="73"/>
      <c r="GB106" s="73"/>
      <c r="GC106" s="73"/>
      <c r="GD106" s="73"/>
      <c r="GE106" s="73"/>
      <c r="GF106" s="73"/>
      <c r="GG106" s="73"/>
      <c r="GH106" s="73"/>
      <c r="GI106" s="73"/>
      <c r="GJ106" s="73"/>
      <c r="GK106" s="73"/>
      <c r="GL106" s="73"/>
      <c r="GM106" s="73"/>
      <c r="GN106" s="73"/>
      <c r="GO106" s="73"/>
      <c r="GP106" s="73"/>
      <c r="GQ106" s="73"/>
      <c r="GR106" s="73"/>
      <c r="GS106" s="73"/>
      <c r="GT106" s="73"/>
      <c r="GU106" s="73"/>
      <c r="GV106" s="73"/>
      <c r="GW106" s="73"/>
      <c r="GX106" s="73"/>
      <c r="GY106" s="73"/>
      <c r="GZ106" s="73"/>
      <c r="HA106" s="73"/>
      <c r="HB106" s="73"/>
      <c r="HC106" s="73"/>
      <c r="HD106" s="73"/>
      <c r="HE106" s="73"/>
      <c r="HF106" s="73"/>
      <c r="HG106" s="73"/>
      <c r="HH106" s="73"/>
      <c r="HI106" s="73"/>
      <c r="HJ106" s="73"/>
      <c r="HK106" s="73"/>
      <c r="HL106" s="73"/>
      <c r="HM106" s="73"/>
      <c r="HN106" s="73"/>
      <c r="HO106" s="73"/>
      <c r="HP106" s="73"/>
      <c r="HQ106" s="73"/>
      <c r="HR106" s="73"/>
      <c r="HS106" s="73"/>
      <c r="HT106" s="73"/>
      <c r="HU106" s="73"/>
      <c r="HV106" s="73"/>
      <c r="HW106" s="73"/>
      <c r="HX106" s="73"/>
      <c r="HY106" s="73"/>
      <c r="HZ106" s="73"/>
      <c r="IA106" s="73"/>
      <c r="IB106" s="73"/>
      <c r="IC106" s="73"/>
      <c r="ID106" s="73"/>
      <c r="IE106" s="73"/>
      <c r="IF106" s="73"/>
      <c r="IG106" s="73"/>
      <c r="IH106" s="73"/>
      <c r="II106" s="73"/>
      <c r="IJ106" s="73"/>
      <c r="IK106" s="73"/>
      <c r="IL106" s="73"/>
      <c r="IM106" s="73"/>
      <c r="IN106" s="73"/>
      <c r="IO106" s="73"/>
      <c r="IP106" s="73"/>
      <c r="IQ106" s="73"/>
      <c r="IR106" s="73"/>
      <c r="IS106" s="73"/>
      <c r="IT106" s="73"/>
      <c r="IU106" s="73"/>
      <c r="IV106" s="73"/>
      <c r="IW106" s="73"/>
    </row>
    <row r="107" s="10" customFormat="1" ht="17.25" spans="2:257">
      <c r="B107" s="74" t="s">
        <v>271</v>
      </c>
      <c r="C107" s="75"/>
      <c r="D107" s="75"/>
      <c r="E107" s="75"/>
      <c r="F107" s="75"/>
      <c r="G107" s="75"/>
      <c r="H107" s="76"/>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c r="AZ107" s="73"/>
      <c r="BA107" s="73"/>
      <c r="BB107" s="73"/>
      <c r="BC107" s="73"/>
      <c r="BD107" s="73"/>
      <c r="BE107" s="73"/>
      <c r="BF107" s="73"/>
      <c r="BG107" s="73"/>
      <c r="BH107" s="73"/>
      <c r="BI107" s="73"/>
      <c r="BJ107" s="73"/>
      <c r="BK107" s="73"/>
      <c r="BL107" s="73"/>
      <c r="BM107" s="73"/>
      <c r="BN107" s="73"/>
      <c r="BO107" s="73"/>
      <c r="BP107" s="73"/>
      <c r="BQ107" s="73"/>
      <c r="BR107" s="73"/>
      <c r="BS107" s="73"/>
      <c r="BT107" s="73"/>
      <c r="BU107" s="73"/>
      <c r="BV107" s="73"/>
      <c r="BW107" s="73"/>
      <c r="BX107" s="73"/>
      <c r="BY107" s="73"/>
      <c r="BZ107" s="73"/>
      <c r="CA107" s="73"/>
      <c r="CB107" s="73"/>
      <c r="CC107" s="73"/>
      <c r="CD107" s="73"/>
      <c r="CE107" s="73"/>
      <c r="CF107" s="73"/>
      <c r="CG107" s="73"/>
      <c r="CH107" s="73"/>
      <c r="CI107" s="73"/>
      <c r="CJ107" s="73"/>
      <c r="CK107" s="73"/>
      <c r="CL107" s="73"/>
      <c r="CM107" s="73"/>
      <c r="CN107" s="73"/>
      <c r="CO107" s="73"/>
      <c r="CP107" s="73"/>
      <c r="CQ107" s="73"/>
      <c r="CR107" s="73"/>
      <c r="CS107" s="73"/>
      <c r="CT107" s="73"/>
      <c r="CU107" s="73"/>
      <c r="CV107" s="73"/>
      <c r="CW107" s="73"/>
      <c r="CX107" s="73"/>
      <c r="CY107" s="73"/>
      <c r="CZ107" s="73"/>
      <c r="DA107" s="73"/>
      <c r="DB107" s="73"/>
      <c r="DC107" s="73"/>
      <c r="DD107" s="73"/>
      <c r="DE107" s="73"/>
      <c r="DF107" s="73"/>
      <c r="DG107" s="73"/>
      <c r="DH107" s="73"/>
      <c r="DI107" s="73"/>
      <c r="DJ107" s="73"/>
      <c r="DK107" s="73"/>
      <c r="DL107" s="73"/>
      <c r="DM107" s="73"/>
      <c r="DN107" s="73"/>
      <c r="DO107" s="73"/>
      <c r="DP107" s="73"/>
      <c r="DQ107" s="73"/>
      <c r="DR107" s="73"/>
      <c r="DS107" s="73"/>
      <c r="DT107" s="73"/>
      <c r="DU107" s="73"/>
      <c r="DV107" s="73"/>
      <c r="DW107" s="73"/>
      <c r="DX107" s="73"/>
      <c r="DY107" s="73"/>
      <c r="DZ107" s="73"/>
      <c r="EA107" s="73"/>
      <c r="EB107" s="73"/>
      <c r="EC107" s="73"/>
      <c r="ED107" s="73"/>
      <c r="EE107" s="73"/>
      <c r="EF107" s="73"/>
      <c r="EG107" s="73"/>
      <c r="EH107" s="73"/>
      <c r="EI107" s="73"/>
      <c r="EJ107" s="73"/>
      <c r="EK107" s="73"/>
      <c r="EL107" s="73"/>
      <c r="EM107" s="73"/>
      <c r="EN107" s="73"/>
      <c r="EO107" s="73"/>
      <c r="EP107" s="73"/>
      <c r="EQ107" s="73"/>
      <c r="ER107" s="73"/>
      <c r="ES107" s="73"/>
      <c r="ET107" s="73"/>
      <c r="EU107" s="73"/>
      <c r="EV107" s="73"/>
      <c r="EW107" s="73"/>
      <c r="EX107" s="73"/>
      <c r="EY107" s="73"/>
      <c r="EZ107" s="73"/>
      <c r="FA107" s="73"/>
      <c r="FB107" s="73"/>
      <c r="FC107" s="73"/>
      <c r="FD107" s="73"/>
      <c r="FE107" s="73"/>
      <c r="FF107" s="73"/>
      <c r="FG107" s="73"/>
      <c r="FH107" s="73"/>
      <c r="FI107" s="73"/>
      <c r="FJ107" s="73"/>
      <c r="FK107" s="73"/>
      <c r="FL107" s="73"/>
      <c r="FM107" s="73"/>
      <c r="FN107" s="73"/>
      <c r="FO107" s="73"/>
      <c r="FP107" s="73"/>
      <c r="FQ107" s="73"/>
      <c r="FR107" s="73"/>
      <c r="FS107" s="73"/>
      <c r="FT107" s="73"/>
      <c r="FU107" s="73"/>
      <c r="FV107" s="73"/>
      <c r="FW107" s="73"/>
      <c r="FX107" s="73"/>
      <c r="FY107" s="73"/>
      <c r="FZ107" s="73"/>
      <c r="GA107" s="73"/>
      <c r="GB107" s="73"/>
      <c r="GC107" s="73"/>
      <c r="GD107" s="73"/>
      <c r="GE107" s="73"/>
      <c r="GF107" s="73"/>
      <c r="GG107" s="73"/>
      <c r="GH107" s="73"/>
      <c r="GI107" s="73"/>
      <c r="GJ107" s="73"/>
      <c r="GK107" s="73"/>
      <c r="GL107" s="73"/>
      <c r="GM107" s="73"/>
      <c r="GN107" s="73"/>
      <c r="GO107" s="73"/>
      <c r="GP107" s="73"/>
      <c r="GQ107" s="73"/>
      <c r="GR107" s="73"/>
      <c r="GS107" s="73"/>
      <c r="GT107" s="73"/>
      <c r="GU107" s="73"/>
      <c r="GV107" s="73"/>
      <c r="GW107" s="73"/>
      <c r="GX107" s="73"/>
      <c r="GY107" s="73"/>
      <c r="GZ107" s="73"/>
      <c r="HA107" s="73"/>
      <c r="HB107" s="73"/>
      <c r="HC107" s="73"/>
      <c r="HD107" s="73"/>
      <c r="HE107" s="73"/>
      <c r="HF107" s="73"/>
      <c r="HG107" s="73"/>
      <c r="HH107" s="73"/>
      <c r="HI107" s="73"/>
      <c r="HJ107" s="73"/>
      <c r="HK107" s="73"/>
      <c r="HL107" s="73"/>
      <c r="HM107" s="73"/>
      <c r="HN107" s="73"/>
      <c r="HO107" s="73"/>
      <c r="HP107" s="73"/>
      <c r="HQ107" s="73"/>
      <c r="HR107" s="73"/>
      <c r="HS107" s="73"/>
      <c r="HT107" s="73"/>
      <c r="HU107" s="73"/>
      <c r="HV107" s="73"/>
      <c r="HW107" s="73"/>
      <c r="HX107" s="73"/>
      <c r="HY107" s="73"/>
      <c r="HZ107" s="73"/>
      <c r="IA107" s="73"/>
      <c r="IB107" s="73"/>
      <c r="IC107" s="73"/>
      <c r="ID107" s="73"/>
      <c r="IE107" s="73"/>
      <c r="IF107" s="73"/>
      <c r="IG107" s="73"/>
      <c r="IH107" s="73"/>
      <c r="II107" s="73"/>
      <c r="IJ107" s="73"/>
      <c r="IK107" s="73"/>
      <c r="IL107" s="73"/>
      <c r="IM107" s="73"/>
      <c r="IN107" s="73"/>
      <c r="IO107" s="73"/>
      <c r="IP107" s="73"/>
      <c r="IQ107" s="73"/>
      <c r="IR107" s="73"/>
      <c r="IS107" s="73"/>
      <c r="IT107" s="73"/>
      <c r="IU107" s="73"/>
      <c r="IV107" s="73"/>
      <c r="IW107" s="73"/>
    </row>
    <row r="108" s="10" customFormat="1" ht="17.25" spans="2:257">
      <c r="B108" s="77"/>
      <c r="C108" s="78"/>
      <c r="D108" s="78"/>
      <c r="E108" s="78"/>
      <c r="F108" s="78"/>
      <c r="G108" s="78"/>
      <c r="H108" s="79"/>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c r="AZ108" s="73"/>
      <c r="BA108" s="73"/>
      <c r="BB108" s="73"/>
      <c r="BC108" s="73"/>
      <c r="BD108" s="73"/>
      <c r="BE108" s="73"/>
      <c r="BF108" s="73"/>
      <c r="BG108" s="73"/>
      <c r="BH108" s="73"/>
      <c r="BI108" s="73"/>
      <c r="BJ108" s="73"/>
      <c r="BK108" s="73"/>
      <c r="BL108" s="73"/>
      <c r="BM108" s="73"/>
      <c r="BN108" s="73"/>
      <c r="BO108" s="73"/>
      <c r="BP108" s="73"/>
      <c r="BQ108" s="73"/>
      <c r="BR108" s="73"/>
      <c r="BS108" s="73"/>
      <c r="BT108" s="73"/>
      <c r="BU108" s="73"/>
      <c r="BV108" s="73"/>
      <c r="BW108" s="73"/>
      <c r="BX108" s="73"/>
      <c r="BY108" s="73"/>
      <c r="BZ108" s="73"/>
      <c r="CA108" s="73"/>
      <c r="CB108" s="73"/>
      <c r="CC108" s="73"/>
      <c r="CD108" s="73"/>
      <c r="CE108" s="73"/>
      <c r="CF108" s="73"/>
      <c r="CG108" s="73"/>
      <c r="CH108" s="73"/>
      <c r="CI108" s="73"/>
      <c r="CJ108" s="73"/>
      <c r="CK108" s="73"/>
      <c r="CL108" s="73"/>
      <c r="CM108" s="73"/>
      <c r="CN108" s="73"/>
      <c r="CO108" s="73"/>
      <c r="CP108" s="73"/>
      <c r="CQ108" s="73"/>
      <c r="CR108" s="73"/>
      <c r="CS108" s="73"/>
      <c r="CT108" s="73"/>
      <c r="CU108" s="73"/>
      <c r="CV108" s="73"/>
      <c r="CW108" s="73"/>
      <c r="CX108" s="73"/>
      <c r="CY108" s="73"/>
      <c r="CZ108" s="73"/>
      <c r="DA108" s="73"/>
      <c r="DB108" s="73"/>
      <c r="DC108" s="73"/>
      <c r="DD108" s="73"/>
      <c r="DE108" s="73"/>
      <c r="DF108" s="73"/>
      <c r="DG108" s="73"/>
      <c r="DH108" s="73"/>
      <c r="DI108" s="73"/>
      <c r="DJ108" s="73"/>
      <c r="DK108" s="73"/>
      <c r="DL108" s="73"/>
      <c r="DM108" s="73"/>
      <c r="DN108" s="73"/>
      <c r="DO108" s="73"/>
      <c r="DP108" s="73"/>
      <c r="DQ108" s="73"/>
      <c r="DR108" s="73"/>
      <c r="DS108" s="73"/>
      <c r="DT108" s="73"/>
      <c r="DU108" s="73"/>
      <c r="DV108" s="73"/>
      <c r="DW108" s="73"/>
      <c r="DX108" s="73"/>
      <c r="DY108" s="73"/>
      <c r="DZ108" s="73"/>
      <c r="EA108" s="73"/>
      <c r="EB108" s="73"/>
      <c r="EC108" s="73"/>
      <c r="ED108" s="73"/>
      <c r="EE108" s="73"/>
      <c r="EF108" s="73"/>
      <c r="EG108" s="73"/>
      <c r="EH108" s="73"/>
      <c r="EI108" s="73"/>
      <c r="EJ108" s="73"/>
      <c r="EK108" s="73"/>
      <c r="EL108" s="73"/>
      <c r="EM108" s="73"/>
      <c r="EN108" s="73"/>
      <c r="EO108" s="73"/>
      <c r="EP108" s="73"/>
      <c r="EQ108" s="73"/>
      <c r="ER108" s="73"/>
      <c r="ES108" s="73"/>
      <c r="ET108" s="73"/>
      <c r="EU108" s="73"/>
      <c r="EV108" s="73"/>
      <c r="EW108" s="73"/>
      <c r="EX108" s="73"/>
      <c r="EY108" s="73"/>
      <c r="EZ108" s="73"/>
      <c r="FA108" s="73"/>
      <c r="FB108" s="73"/>
      <c r="FC108" s="73"/>
      <c r="FD108" s="73"/>
      <c r="FE108" s="73"/>
      <c r="FF108" s="73"/>
      <c r="FG108" s="73"/>
      <c r="FH108" s="73"/>
      <c r="FI108" s="73"/>
      <c r="FJ108" s="73"/>
      <c r="FK108" s="73"/>
      <c r="FL108" s="73"/>
      <c r="FM108" s="73"/>
      <c r="FN108" s="73"/>
      <c r="FO108" s="73"/>
      <c r="FP108" s="73"/>
      <c r="FQ108" s="73"/>
      <c r="FR108" s="73"/>
      <c r="FS108" s="73"/>
      <c r="FT108" s="73"/>
      <c r="FU108" s="73"/>
      <c r="FV108" s="73"/>
      <c r="FW108" s="73"/>
      <c r="FX108" s="73"/>
      <c r="FY108" s="73"/>
      <c r="FZ108" s="73"/>
      <c r="GA108" s="73"/>
      <c r="GB108" s="73"/>
      <c r="GC108" s="73"/>
      <c r="GD108" s="73"/>
      <c r="GE108" s="73"/>
      <c r="GF108" s="73"/>
      <c r="GG108" s="73"/>
      <c r="GH108" s="73"/>
      <c r="GI108" s="73"/>
      <c r="GJ108" s="73"/>
      <c r="GK108" s="73"/>
      <c r="GL108" s="73"/>
      <c r="GM108" s="73"/>
      <c r="GN108" s="73"/>
      <c r="GO108" s="73"/>
      <c r="GP108" s="73"/>
      <c r="GQ108" s="73"/>
      <c r="GR108" s="73"/>
      <c r="GS108" s="73"/>
      <c r="GT108" s="73"/>
      <c r="GU108" s="73"/>
      <c r="GV108" s="73"/>
      <c r="GW108" s="73"/>
      <c r="GX108" s="73"/>
      <c r="GY108" s="73"/>
      <c r="GZ108" s="73"/>
      <c r="HA108" s="73"/>
      <c r="HB108" s="73"/>
      <c r="HC108" s="73"/>
      <c r="HD108" s="73"/>
      <c r="HE108" s="73"/>
      <c r="HF108" s="73"/>
      <c r="HG108" s="73"/>
      <c r="HH108" s="73"/>
      <c r="HI108" s="73"/>
      <c r="HJ108" s="73"/>
      <c r="HK108" s="73"/>
      <c r="HL108" s="73"/>
      <c r="HM108" s="73"/>
      <c r="HN108" s="73"/>
      <c r="HO108" s="73"/>
      <c r="HP108" s="73"/>
      <c r="HQ108" s="73"/>
      <c r="HR108" s="73"/>
      <c r="HS108" s="73"/>
      <c r="HT108" s="73"/>
      <c r="HU108" s="73"/>
      <c r="HV108" s="73"/>
      <c r="HW108" s="73"/>
      <c r="HX108" s="73"/>
      <c r="HY108" s="73"/>
      <c r="HZ108" s="73"/>
      <c r="IA108" s="73"/>
      <c r="IB108" s="73"/>
      <c r="IC108" s="73"/>
      <c r="ID108" s="73"/>
      <c r="IE108" s="73"/>
      <c r="IF108" s="73"/>
      <c r="IG108" s="73"/>
      <c r="IH108" s="73"/>
      <c r="II108" s="73"/>
      <c r="IJ108" s="73"/>
      <c r="IK108" s="73"/>
      <c r="IL108" s="73"/>
      <c r="IM108" s="73"/>
      <c r="IN108" s="73"/>
      <c r="IO108" s="73"/>
      <c r="IP108" s="73"/>
      <c r="IQ108" s="73"/>
      <c r="IR108" s="73"/>
      <c r="IS108" s="73"/>
      <c r="IT108" s="73"/>
      <c r="IU108" s="73"/>
      <c r="IV108" s="73"/>
      <c r="IW108" s="73"/>
    </row>
    <row r="109" s="10" customFormat="1" ht="17.25" spans="2:257">
      <c r="B109" s="80"/>
      <c r="C109" s="81"/>
      <c r="D109" s="81"/>
      <c r="E109" s="81"/>
      <c r="F109" s="81"/>
      <c r="G109" s="81"/>
      <c r="H109" s="82"/>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c r="AZ109" s="73"/>
      <c r="BA109" s="73"/>
      <c r="BB109" s="73"/>
      <c r="BC109" s="73"/>
      <c r="BD109" s="73"/>
      <c r="BE109" s="73"/>
      <c r="BF109" s="73"/>
      <c r="BG109" s="73"/>
      <c r="BH109" s="73"/>
      <c r="BI109" s="73"/>
      <c r="BJ109" s="73"/>
      <c r="BK109" s="73"/>
      <c r="BL109" s="73"/>
      <c r="BM109" s="73"/>
      <c r="BN109" s="73"/>
      <c r="BO109" s="73"/>
      <c r="BP109" s="73"/>
      <c r="BQ109" s="73"/>
      <c r="BR109" s="73"/>
      <c r="BS109" s="73"/>
      <c r="BT109" s="73"/>
      <c r="BU109" s="73"/>
      <c r="BV109" s="73"/>
      <c r="BW109" s="73"/>
      <c r="BX109" s="73"/>
      <c r="BY109" s="73"/>
      <c r="BZ109" s="73"/>
      <c r="CA109" s="73"/>
      <c r="CB109" s="73"/>
      <c r="CC109" s="73"/>
      <c r="CD109" s="73"/>
      <c r="CE109" s="73"/>
      <c r="CF109" s="73"/>
      <c r="CG109" s="73"/>
      <c r="CH109" s="73"/>
      <c r="CI109" s="73"/>
      <c r="CJ109" s="73"/>
      <c r="CK109" s="73"/>
      <c r="CL109" s="73"/>
      <c r="CM109" s="73"/>
      <c r="CN109" s="73"/>
      <c r="CO109" s="73"/>
      <c r="CP109" s="73"/>
      <c r="CQ109" s="73"/>
      <c r="CR109" s="73"/>
      <c r="CS109" s="73"/>
      <c r="CT109" s="73"/>
      <c r="CU109" s="73"/>
      <c r="CV109" s="73"/>
      <c r="CW109" s="73"/>
      <c r="CX109" s="73"/>
      <c r="CY109" s="73"/>
      <c r="CZ109" s="73"/>
      <c r="DA109" s="73"/>
      <c r="DB109" s="73"/>
      <c r="DC109" s="73"/>
      <c r="DD109" s="73"/>
      <c r="DE109" s="73"/>
      <c r="DF109" s="73"/>
      <c r="DG109" s="73"/>
      <c r="DH109" s="73"/>
      <c r="DI109" s="73"/>
      <c r="DJ109" s="73"/>
      <c r="DK109" s="73"/>
      <c r="DL109" s="73"/>
      <c r="DM109" s="73"/>
      <c r="DN109" s="73"/>
      <c r="DO109" s="73"/>
      <c r="DP109" s="73"/>
      <c r="DQ109" s="73"/>
      <c r="DR109" s="73"/>
      <c r="DS109" s="73"/>
      <c r="DT109" s="73"/>
      <c r="DU109" s="73"/>
      <c r="DV109" s="73"/>
      <c r="DW109" s="73"/>
      <c r="DX109" s="73"/>
      <c r="DY109" s="73"/>
      <c r="DZ109" s="73"/>
      <c r="EA109" s="73"/>
      <c r="EB109" s="73"/>
      <c r="EC109" s="73"/>
      <c r="ED109" s="73"/>
      <c r="EE109" s="73"/>
      <c r="EF109" s="73"/>
      <c r="EG109" s="73"/>
      <c r="EH109" s="73"/>
      <c r="EI109" s="73"/>
      <c r="EJ109" s="73"/>
      <c r="EK109" s="73"/>
      <c r="EL109" s="73"/>
      <c r="EM109" s="73"/>
      <c r="EN109" s="73"/>
      <c r="EO109" s="73"/>
      <c r="EP109" s="73"/>
      <c r="EQ109" s="73"/>
      <c r="ER109" s="73"/>
      <c r="ES109" s="73"/>
      <c r="ET109" s="73"/>
      <c r="EU109" s="73"/>
      <c r="EV109" s="73"/>
      <c r="EW109" s="73"/>
      <c r="EX109" s="73"/>
      <c r="EY109" s="73"/>
      <c r="EZ109" s="73"/>
      <c r="FA109" s="73"/>
      <c r="FB109" s="73"/>
      <c r="FC109" s="73"/>
      <c r="FD109" s="73"/>
      <c r="FE109" s="73"/>
      <c r="FF109" s="73"/>
      <c r="FG109" s="73"/>
      <c r="FH109" s="73"/>
      <c r="FI109" s="73"/>
      <c r="FJ109" s="73"/>
      <c r="FK109" s="73"/>
      <c r="FL109" s="73"/>
      <c r="FM109" s="73"/>
      <c r="FN109" s="73"/>
      <c r="FO109" s="73"/>
      <c r="FP109" s="73"/>
      <c r="FQ109" s="73"/>
      <c r="FR109" s="73"/>
      <c r="FS109" s="73"/>
      <c r="FT109" s="73"/>
      <c r="FU109" s="73"/>
      <c r="FV109" s="73"/>
      <c r="FW109" s="73"/>
      <c r="FX109" s="73"/>
      <c r="FY109" s="73"/>
      <c r="FZ109" s="73"/>
      <c r="GA109" s="73"/>
      <c r="GB109" s="73"/>
      <c r="GC109" s="73"/>
      <c r="GD109" s="73"/>
      <c r="GE109" s="73"/>
      <c r="GF109" s="73"/>
      <c r="GG109" s="73"/>
      <c r="GH109" s="73"/>
      <c r="GI109" s="73"/>
      <c r="GJ109" s="73"/>
      <c r="GK109" s="73"/>
      <c r="GL109" s="73"/>
      <c r="GM109" s="73"/>
      <c r="GN109" s="73"/>
      <c r="GO109" s="73"/>
      <c r="GP109" s="73"/>
      <c r="GQ109" s="73"/>
      <c r="GR109" s="73"/>
      <c r="GS109" s="73"/>
      <c r="GT109" s="73"/>
      <c r="GU109" s="73"/>
      <c r="GV109" s="73"/>
      <c r="GW109" s="73"/>
      <c r="GX109" s="73"/>
      <c r="GY109" s="73"/>
      <c r="GZ109" s="73"/>
      <c r="HA109" s="73"/>
      <c r="HB109" s="73"/>
      <c r="HC109" s="73"/>
      <c r="HD109" s="73"/>
      <c r="HE109" s="73"/>
      <c r="HF109" s="73"/>
      <c r="HG109" s="73"/>
      <c r="HH109" s="73"/>
      <c r="HI109" s="73"/>
      <c r="HJ109" s="73"/>
      <c r="HK109" s="73"/>
      <c r="HL109" s="73"/>
      <c r="HM109" s="73"/>
      <c r="HN109" s="73"/>
      <c r="HO109" s="73"/>
      <c r="HP109" s="73"/>
      <c r="HQ109" s="73"/>
      <c r="HR109" s="73"/>
      <c r="HS109" s="73"/>
      <c r="HT109" s="73"/>
      <c r="HU109" s="73"/>
      <c r="HV109" s="73"/>
      <c r="HW109" s="73"/>
      <c r="HX109" s="73"/>
      <c r="HY109" s="73"/>
      <c r="HZ109" s="73"/>
      <c r="IA109" s="73"/>
      <c r="IB109" s="73"/>
      <c r="IC109" s="73"/>
      <c r="ID109" s="73"/>
      <c r="IE109" s="73"/>
      <c r="IF109" s="73"/>
      <c r="IG109" s="73"/>
      <c r="IH109" s="73"/>
      <c r="II109" s="73"/>
      <c r="IJ109" s="73"/>
      <c r="IK109" s="73"/>
      <c r="IL109" s="73"/>
      <c r="IM109" s="73"/>
      <c r="IN109" s="73"/>
      <c r="IO109" s="73"/>
      <c r="IP109" s="73"/>
      <c r="IQ109" s="73"/>
      <c r="IR109" s="73"/>
      <c r="IS109" s="73"/>
      <c r="IT109" s="73"/>
      <c r="IU109" s="73"/>
      <c r="IV109" s="73"/>
      <c r="IW109" s="73"/>
    </row>
    <row r="110" s="10" customFormat="1" ht="17.25" spans="2:257">
      <c r="B110" s="59"/>
      <c r="C110" s="59"/>
      <c r="D110" s="59"/>
      <c r="E110" s="59"/>
      <c r="F110" s="59"/>
      <c r="G110" s="59"/>
      <c r="H110" s="59"/>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c r="AZ110" s="73"/>
      <c r="BA110" s="73"/>
      <c r="BB110" s="73"/>
      <c r="BC110" s="73"/>
      <c r="BD110" s="73"/>
      <c r="BE110" s="73"/>
      <c r="BF110" s="73"/>
      <c r="BG110" s="73"/>
      <c r="BH110" s="73"/>
      <c r="BI110" s="73"/>
      <c r="BJ110" s="73"/>
      <c r="BK110" s="73"/>
      <c r="BL110" s="73"/>
      <c r="BM110" s="73"/>
      <c r="BN110" s="73"/>
      <c r="BO110" s="73"/>
      <c r="BP110" s="73"/>
      <c r="BQ110" s="73"/>
      <c r="BR110" s="73"/>
      <c r="BS110" s="73"/>
      <c r="BT110" s="73"/>
      <c r="BU110" s="73"/>
      <c r="BV110" s="73"/>
      <c r="BW110" s="73"/>
      <c r="BX110" s="73"/>
      <c r="BY110" s="73"/>
      <c r="BZ110" s="73"/>
      <c r="CA110" s="73"/>
      <c r="CB110" s="73"/>
      <c r="CC110" s="73"/>
      <c r="CD110" s="73"/>
      <c r="CE110" s="73"/>
      <c r="CF110" s="73"/>
      <c r="CG110" s="73"/>
      <c r="CH110" s="73"/>
      <c r="CI110" s="73"/>
      <c r="CJ110" s="73"/>
      <c r="CK110" s="73"/>
      <c r="CL110" s="73"/>
      <c r="CM110" s="73"/>
      <c r="CN110" s="73"/>
      <c r="CO110" s="73"/>
      <c r="CP110" s="73"/>
      <c r="CQ110" s="73"/>
      <c r="CR110" s="73"/>
      <c r="CS110" s="73"/>
      <c r="CT110" s="73"/>
      <c r="CU110" s="73"/>
      <c r="CV110" s="73"/>
      <c r="CW110" s="73"/>
      <c r="CX110" s="73"/>
      <c r="CY110" s="73"/>
      <c r="CZ110" s="73"/>
      <c r="DA110" s="73"/>
      <c r="DB110" s="73"/>
      <c r="DC110" s="73"/>
      <c r="DD110" s="73"/>
      <c r="DE110" s="73"/>
      <c r="DF110" s="73"/>
      <c r="DG110" s="73"/>
      <c r="DH110" s="73"/>
      <c r="DI110" s="73"/>
      <c r="DJ110" s="73"/>
      <c r="DK110" s="73"/>
      <c r="DL110" s="73"/>
      <c r="DM110" s="73"/>
      <c r="DN110" s="73"/>
      <c r="DO110" s="73"/>
      <c r="DP110" s="73"/>
      <c r="DQ110" s="73"/>
      <c r="DR110" s="73"/>
      <c r="DS110" s="73"/>
      <c r="DT110" s="73"/>
      <c r="DU110" s="73"/>
      <c r="DV110" s="73"/>
      <c r="DW110" s="73"/>
      <c r="DX110" s="73"/>
      <c r="DY110" s="73"/>
      <c r="DZ110" s="73"/>
      <c r="EA110" s="73"/>
      <c r="EB110" s="73"/>
      <c r="EC110" s="73"/>
      <c r="ED110" s="73"/>
      <c r="EE110" s="73"/>
      <c r="EF110" s="73"/>
      <c r="EG110" s="73"/>
      <c r="EH110" s="73"/>
      <c r="EI110" s="73"/>
      <c r="EJ110" s="73"/>
      <c r="EK110" s="73"/>
      <c r="EL110" s="73"/>
      <c r="EM110" s="73"/>
      <c r="EN110" s="73"/>
      <c r="EO110" s="73"/>
      <c r="EP110" s="73"/>
      <c r="EQ110" s="73"/>
      <c r="ER110" s="73"/>
      <c r="ES110" s="73"/>
      <c r="ET110" s="73"/>
      <c r="EU110" s="73"/>
      <c r="EV110" s="73"/>
      <c r="EW110" s="73"/>
      <c r="EX110" s="73"/>
      <c r="EY110" s="73"/>
      <c r="EZ110" s="73"/>
      <c r="FA110" s="73"/>
      <c r="FB110" s="73"/>
      <c r="FC110" s="73"/>
      <c r="FD110" s="73"/>
      <c r="FE110" s="73"/>
      <c r="FF110" s="73"/>
      <c r="FG110" s="73"/>
      <c r="FH110" s="73"/>
      <c r="FI110" s="73"/>
      <c r="FJ110" s="73"/>
      <c r="FK110" s="73"/>
      <c r="FL110" s="73"/>
      <c r="FM110" s="73"/>
      <c r="FN110" s="73"/>
      <c r="FO110" s="73"/>
      <c r="FP110" s="73"/>
      <c r="FQ110" s="73"/>
      <c r="FR110" s="73"/>
      <c r="FS110" s="73"/>
      <c r="FT110" s="73"/>
      <c r="FU110" s="73"/>
      <c r="FV110" s="73"/>
      <c r="FW110" s="73"/>
      <c r="FX110" s="73"/>
      <c r="FY110" s="73"/>
      <c r="FZ110" s="73"/>
      <c r="GA110" s="73"/>
      <c r="GB110" s="73"/>
      <c r="GC110" s="73"/>
      <c r="GD110" s="73"/>
      <c r="GE110" s="73"/>
      <c r="GF110" s="73"/>
      <c r="GG110" s="73"/>
      <c r="GH110" s="73"/>
      <c r="GI110" s="73"/>
      <c r="GJ110" s="73"/>
      <c r="GK110" s="73"/>
      <c r="GL110" s="73"/>
      <c r="GM110" s="73"/>
      <c r="GN110" s="73"/>
      <c r="GO110" s="73"/>
      <c r="GP110" s="73"/>
      <c r="GQ110" s="73"/>
      <c r="GR110" s="73"/>
      <c r="GS110" s="73"/>
      <c r="GT110" s="73"/>
      <c r="GU110" s="73"/>
      <c r="GV110" s="73"/>
      <c r="GW110" s="73"/>
      <c r="GX110" s="73"/>
      <c r="GY110" s="73"/>
      <c r="GZ110" s="73"/>
      <c r="HA110" s="73"/>
      <c r="HB110" s="73"/>
      <c r="HC110" s="73"/>
      <c r="HD110" s="73"/>
      <c r="HE110" s="73"/>
      <c r="HF110" s="73"/>
      <c r="HG110" s="73"/>
      <c r="HH110" s="73"/>
      <c r="HI110" s="73"/>
      <c r="HJ110" s="73"/>
      <c r="HK110" s="73"/>
      <c r="HL110" s="73"/>
      <c r="HM110" s="73"/>
      <c r="HN110" s="73"/>
      <c r="HO110" s="73"/>
      <c r="HP110" s="73"/>
      <c r="HQ110" s="73"/>
      <c r="HR110" s="73"/>
      <c r="HS110" s="73"/>
      <c r="HT110" s="73"/>
      <c r="HU110" s="73"/>
      <c r="HV110" s="73"/>
      <c r="HW110" s="73"/>
      <c r="HX110" s="73"/>
      <c r="HY110" s="73"/>
      <c r="HZ110" s="73"/>
      <c r="IA110" s="73"/>
      <c r="IB110" s="73"/>
      <c r="IC110" s="73"/>
      <c r="ID110" s="73"/>
      <c r="IE110" s="73"/>
      <c r="IF110" s="73"/>
      <c r="IG110" s="73"/>
      <c r="IH110" s="73"/>
      <c r="II110" s="73"/>
      <c r="IJ110" s="73"/>
      <c r="IK110" s="73"/>
      <c r="IL110" s="73"/>
      <c r="IM110" s="73"/>
      <c r="IN110" s="73"/>
      <c r="IO110" s="73"/>
      <c r="IP110" s="73"/>
      <c r="IQ110" s="73"/>
      <c r="IR110" s="73"/>
      <c r="IS110" s="73"/>
      <c r="IT110" s="73"/>
      <c r="IU110" s="73"/>
      <c r="IV110" s="73"/>
      <c r="IW110" s="73"/>
    </row>
    <row r="111" s="10" customFormat="1" ht="17.25" spans="2:257">
      <c r="B111" s="70" t="s">
        <v>272</v>
      </c>
      <c r="C111" s="70"/>
      <c r="D111" s="71"/>
      <c r="E111" s="72"/>
      <c r="F111" s="70"/>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c r="AZ111" s="73"/>
      <c r="BA111" s="73"/>
      <c r="BB111" s="73"/>
      <c r="BC111" s="73"/>
      <c r="BD111" s="73"/>
      <c r="BE111" s="73"/>
      <c r="BF111" s="73"/>
      <c r="BG111" s="73"/>
      <c r="BH111" s="73"/>
      <c r="BI111" s="73"/>
      <c r="BJ111" s="73"/>
      <c r="BK111" s="73"/>
      <c r="BL111" s="73"/>
      <c r="BM111" s="73"/>
      <c r="BN111" s="73"/>
      <c r="BO111" s="73"/>
      <c r="BP111" s="73"/>
      <c r="BQ111" s="73"/>
      <c r="BR111" s="73"/>
      <c r="BS111" s="73"/>
      <c r="BT111" s="73"/>
      <c r="BU111" s="73"/>
      <c r="BV111" s="73"/>
      <c r="BW111" s="73"/>
      <c r="BX111" s="73"/>
      <c r="BY111" s="73"/>
      <c r="BZ111" s="73"/>
      <c r="CA111" s="73"/>
      <c r="CB111" s="73"/>
      <c r="CC111" s="73"/>
      <c r="CD111" s="73"/>
      <c r="CE111" s="73"/>
      <c r="CF111" s="73"/>
      <c r="CG111" s="73"/>
      <c r="CH111" s="73"/>
      <c r="CI111" s="73"/>
      <c r="CJ111" s="73"/>
      <c r="CK111" s="73"/>
      <c r="CL111" s="73"/>
      <c r="CM111" s="73"/>
      <c r="CN111" s="73"/>
      <c r="CO111" s="73"/>
      <c r="CP111" s="73"/>
      <c r="CQ111" s="73"/>
      <c r="CR111" s="73"/>
      <c r="CS111" s="73"/>
      <c r="CT111" s="73"/>
      <c r="CU111" s="73"/>
      <c r="CV111" s="73"/>
      <c r="CW111" s="73"/>
      <c r="CX111" s="73"/>
      <c r="CY111" s="73"/>
      <c r="CZ111" s="73"/>
      <c r="DA111" s="73"/>
      <c r="DB111" s="73"/>
      <c r="DC111" s="73"/>
      <c r="DD111" s="73"/>
      <c r="DE111" s="73"/>
      <c r="DF111" s="73"/>
      <c r="DG111" s="73"/>
      <c r="DH111" s="73"/>
      <c r="DI111" s="73"/>
      <c r="DJ111" s="73"/>
      <c r="DK111" s="73"/>
      <c r="DL111" s="73"/>
      <c r="DM111" s="73"/>
      <c r="DN111" s="73"/>
      <c r="DO111" s="73"/>
      <c r="DP111" s="73"/>
      <c r="DQ111" s="73"/>
      <c r="DR111" s="73"/>
      <c r="DS111" s="73"/>
      <c r="DT111" s="73"/>
      <c r="DU111" s="73"/>
      <c r="DV111" s="73"/>
      <c r="DW111" s="73"/>
      <c r="DX111" s="73"/>
      <c r="DY111" s="73"/>
      <c r="DZ111" s="73"/>
      <c r="EA111" s="73"/>
      <c r="EB111" s="73"/>
      <c r="EC111" s="73"/>
      <c r="ED111" s="73"/>
      <c r="EE111" s="73"/>
      <c r="EF111" s="73"/>
      <c r="EG111" s="73"/>
      <c r="EH111" s="73"/>
      <c r="EI111" s="73"/>
      <c r="EJ111" s="73"/>
      <c r="EK111" s="73"/>
      <c r="EL111" s="73"/>
      <c r="EM111" s="73"/>
      <c r="EN111" s="73"/>
      <c r="EO111" s="73"/>
      <c r="EP111" s="73"/>
      <c r="EQ111" s="73"/>
      <c r="ER111" s="73"/>
      <c r="ES111" s="73"/>
      <c r="ET111" s="73"/>
      <c r="EU111" s="73"/>
      <c r="EV111" s="73"/>
      <c r="EW111" s="73"/>
      <c r="EX111" s="73"/>
      <c r="EY111" s="73"/>
      <c r="EZ111" s="73"/>
      <c r="FA111" s="73"/>
      <c r="FB111" s="73"/>
      <c r="FC111" s="73"/>
      <c r="FD111" s="73"/>
      <c r="FE111" s="73"/>
      <c r="FF111" s="73"/>
      <c r="FG111" s="73"/>
      <c r="FH111" s="73"/>
      <c r="FI111" s="73"/>
      <c r="FJ111" s="73"/>
      <c r="FK111" s="73"/>
      <c r="FL111" s="73"/>
      <c r="FM111" s="73"/>
      <c r="FN111" s="73"/>
      <c r="FO111" s="73"/>
      <c r="FP111" s="73"/>
      <c r="FQ111" s="73"/>
      <c r="FR111" s="73"/>
      <c r="FS111" s="73"/>
      <c r="FT111" s="73"/>
      <c r="FU111" s="73"/>
      <c r="FV111" s="73"/>
      <c r="FW111" s="73"/>
      <c r="FX111" s="73"/>
      <c r="FY111" s="73"/>
      <c r="FZ111" s="73"/>
      <c r="GA111" s="73"/>
      <c r="GB111" s="73"/>
      <c r="GC111" s="73"/>
      <c r="GD111" s="73"/>
      <c r="GE111" s="73"/>
      <c r="GF111" s="73"/>
      <c r="GG111" s="73"/>
      <c r="GH111" s="73"/>
      <c r="GI111" s="73"/>
      <c r="GJ111" s="73"/>
      <c r="GK111" s="73"/>
      <c r="GL111" s="73"/>
      <c r="GM111" s="73"/>
      <c r="GN111" s="73"/>
      <c r="GO111" s="73"/>
      <c r="GP111" s="73"/>
      <c r="GQ111" s="73"/>
      <c r="GR111" s="73"/>
      <c r="GS111" s="73"/>
      <c r="GT111" s="73"/>
      <c r="GU111" s="73"/>
      <c r="GV111" s="73"/>
      <c r="GW111" s="73"/>
      <c r="GX111" s="73"/>
      <c r="GY111" s="73"/>
      <c r="GZ111" s="73"/>
      <c r="HA111" s="73"/>
      <c r="HB111" s="73"/>
      <c r="HC111" s="73"/>
      <c r="HD111" s="73"/>
      <c r="HE111" s="73"/>
      <c r="HF111" s="73"/>
      <c r="HG111" s="73"/>
      <c r="HH111" s="73"/>
      <c r="HI111" s="73"/>
      <c r="HJ111" s="73"/>
      <c r="HK111" s="73"/>
      <c r="HL111" s="73"/>
      <c r="HM111" s="73"/>
      <c r="HN111" s="73"/>
      <c r="HO111" s="73"/>
      <c r="HP111" s="73"/>
      <c r="HQ111" s="73"/>
      <c r="HR111" s="73"/>
      <c r="HS111" s="73"/>
      <c r="HT111" s="73"/>
      <c r="HU111" s="73"/>
      <c r="HV111" s="73"/>
      <c r="HW111" s="73"/>
      <c r="HX111" s="73"/>
      <c r="HY111" s="73"/>
      <c r="HZ111" s="73"/>
      <c r="IA111" s="73"/>
      <c r="IB111" s="73"/>
      <c r="IC111" s="73"/>
      <c r="ID111" s="73"/>
      <c r="IE111" s="73"/>
      <c r="IF111" s="73"/>
      <c r="IG111" s="73"/>
      <c r="IH111" s="73"/>
      <c r="II111" s="73"/>
      <c r="IJ111" s="73"/>
      <c r="IK111" s="73"/>
      <c r="IL111" s="73"/>
      <c r="IM111" s="73"/>
      <c r="IN111" s="73"/>
      <c r="IO111" s="73"/>
      <c r="IP111" s="73"/>
      <c r="IQ111" s="73"/>
      <c r="IR111" s="73"/>
      <c r="IS111" s="73"/>
      <c r="IT111" s="73"/>
      <c r="IU111" s="73"/>
      <c r="IV111" s="73"/>
      <c r="IW111" s="73"/>
    </row>
    <row r="112" s="10" customFormat="1" ht="49.5" spans="2:257">
      <c r="B112" s="83" t="s">
        <v>273</v>
      </c>
      <c r="C112" s="83" t="s">
        <v>274</v>
      </c>
      <c r="D112" s="83" t="s">
        <v>275</v>
      </c>
      <c r="E112" s="83" t="s">
        <v>276</v>
      </c>
      <c r="F112" s="83" t="s">
        <v>277</v>
      </c>
      <c r="G112" s="83" t="s">
        <v>278</v>
      </c>
      <c r="H112" s="83" t="s">
        <v>279</v>
      </c>
      <c r="I112" s="83" t="s">
        <v>280</v>
      </c>
      <c r="J112" s="83" t="s">
        <v>281</v>
      </c>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c r="AZ112" s="73"/>
      <c r="BA112" s="73"/>
      <c r="BB112" s="73"/>
      <c r="BC112" s="73"/>
      <c r="BD112" s="73"/>
      <c r="BE112" s="73"/>
      <c r="BF112" s="73"/>
      <c r="BG112" s="73"/>
      <c r="BH112" s="73"/>
      <c r="BI112" s="73"/>
      <c r="BJ112" s="73"/>
      <c r="BK112" s="73"/>
      <c r="BL112" s="73"/>
      <c r="BM112" s="73"/>
      <c r="BN112" s="73"/>
      <c r="BO112" s="73"/>
      <c r="BP112" s="73"/>
      <c r="BQ112" s="73"/>
      <c r="BR112" s="73"/>
      <c r="BS112" s="73"/>
      <c r="BT112" s="73"/>
      <c r="BU112" s="73"/>
      <c r="BV112" s="73"/>
      <c r="BW112" s="73"/>
      <c r="BX112" s="73"/>
      <c r="BY112" s="73"/>
      <c r="BZ112" s="73"/>
      <c r="CA112" s="73"/>
      <c r="CB112" s="73"/>
      <c r="CC112" s="73"/>
      <c r="CD112" s="73"/>
      <c r="CE112" s="73"/>
      <c r="CF112" s="73"/>
      <c r="CG112" s="73"/>
      <c r="CH112" s="73"/>
      <c r="CI112" s="73"/>
      <c r="CJ112" s="73"/>
      <c r="CK112" s="73"/>
      <c r="CL112" s="73"/>
      <c r="CM112" s="73"/>
      <c r="CN112" s="73"/>
      <c r="CO112" s="73"/>
      <c r="CP112" s="73"/>
      <c r="CQ112" s="73"/>
      <c r="CR112" s="73"/>
      <c r="CS112" s="73"/>
      <c r="CT112" s="73"/>
      <c r="CU112" s="73"/>
      <c r="CV112" s="73"/>
      <c r="CW112" s="73"/>
      <c r="CX112" s="73"/>
      <c r="CY112" s="73"/>
      <c r="CZ112" s="73"/>
      <c r="DA112" s="73"/>
      <c r="DB112" s="73"/>
      <c r="DC112" s="73"/>
      <c r="DD112" s="73"/>
      <c r="DE112" s="73"/>
      <c r="DF112" s="73"/>
      <c r="DG112" s="73"/>
      <c r="DH112" s="73"/>
      <c r="DI112" s="73"/>
      <c r="DJ112" s="73"/>
      <c r="DK112" s="73"/>
      <c r="DL112" s="73"/>
      <c r="DM112" s="73"/>
      <c r="DN112" s="73"/>
      <c r="DO112" s="73"/>
      <c r="DP112" s="73"/>
      <c r="DQ112" s="73"/>
      <c r="DR112" s="73"/>
      <c r="DS112" s="73"/>
      <c r="DT112" s="73"/>
      <c r="DU112" s="73"/>
      <c r="DV112" s="73"/>
      <c r="DW112" s="73"/>
      <c r="DX112" s="73"/>
      <c r="DY112" s="73"/>
      <c r="DZ112" s="73"/>
      <c r="EA112" s="73"/>
      <c r="EB112" s="73"/>
      <c r="EC112" s="73"/>
      <c r="ED112" s="73"/>
      <c r="EE112" s="73"/>
      <c r="EF112" s="73"/>
      <c r="EG112" s="73"/>
      <c r="EH112" s="73"/>
      <c r="EI112" s="73"/>
      <c r="EJ112" s="73"/>
      <c r="EK112" s="73"/>
      <c r="EL112" s="73"/>
      <c r="EM112" s="73"/>
      <c r="EN112" s="73"/>
      <c r="EO112" s="73"/>
      <c r="EP112" s="73"/>
      <c r="EQ112" s="73"/>
      <c r="ER112" s="73"/>
      <c r="ES112" s="73"/>
      <c r="ET112" s="73"/>
      <c r="EU112" s="73"/>
      <c r="EV112" s="73"/>
      <c r="EW112" s="73"/>
      <c r="EX112" s="73"/>
      <c r="EY112" s="73"/>
      <c r="EZ112" s="73"/>
      <c r="FA112" s="73"/>
      <c r="FB112" s="73"/>
      <c r="FC112" s="73"/>
      <c r="FD112" s="73"/>
      <c r="FE112" s="73"/>
      <c r="FF112" s="73"/>
      <c r="FG112" s="73"/>
      <c r="FH112" s="73"/>
      <c r="FI112" s="73"/>
      <c r="FJ112" s="73"/>
      <c r="FK112" s="73"/>
      <c r="FL112" s="73"/>
      <c r="FM112" s="73"/>
      <c r="FN112" s="73"/>
      <c r="FO112" s="73"/>
      <c r="FP112" s="73"/>
      <c r="FQ112" s="73"/>
      <c r="FR112" s="73"/>
      <c r="FS112" s="73"/>
      <c r="FT112" s="73"/>
      <c r="FU112" s="73"/>
      <c r="FV112" s="73"/>
      <c r="FW112" s="73"/>
      <c r="FX112" s="73"/>
      <c r="FY112" s="73"/>
      <c r="FZ112" s="73"/>
      <c r="GA112" s="73"/>
      <c r="GB112" s="73"/>
      <c r="GC112" s="73"/>
      <c r="GD112" s="73"/>
      <c r="GE112" s="73"/>
      <c r="GF112" s="73"/>
      <c r="GG112" s="73"/>
      <c r="GH112" s="73"/>
      <c r="GI112" s="73"/>
      <c r="GJ112" s="73"/>
      <c r="GK112" s="73"/>
      <c r="GL112" s="73"/>
      <c r="GM112" s="73"/>
      <c r="GN112" s="73"/>
      <c r="GO112" s="73"/>
      <c r="GP112" s="73"/>
      <c r="GQ112" s="73"/>
      <c r="GR112" s="73"/>
      <c r="GS112" s="73"/>
      <c r="GT112" s="73"/>
      <c r="GU112" s="73"/>
      <c r="GV112" s="73"/>
      <c r="GW112" s="73"/>
      <c r="GX112" s="73"/>
      <c r="GY112" s="73"/>
      <c r="GZ112" s="73"/>
      <c r="HA112" s="73"/>
      <c r="HB112" s="73"/>
      <c r="HC112" s="73"/>
      <c r="HD112" s="73"/>
      <c r="HE112" s="73"/>
      <c r="HF112" s="73"/>
      <c r="HG112" s="73"/>
      <c r="HH112" s="73"/>
      <c r="HI112" s="73"/>
      <c r="HJ112" s="73"/>
      <c r="HK112" s="73"/>
      <c r="HL112" s="73"/>
      <c r="HM112" s="73"/>
      <c r="HN112" s="73"/>
      <c r="HO112" s="73"/>
      <c r="HP112" s="73"/>
      <c r="HQ112" s="73"/>
      <c r="HR112" s="73"/>
      <c r="HS112" s="73"/>
      <c r="HT112" s="73"/>
      <c r="HU112" s="73"/>
      <c r="HV112" s="73"/>
      <c r="HW112" s="73"/>
      <c r="HX112" s="73"/>
      <c r="HY112" s="73"/>
      <c r="HZ112" s="73"/>
      <c r="IA112" s="73"/>
      <c r="IB112" s="73"/>
      <c r="IC112" s="73"/>
      <c r="ID112" s="73"/>
      <c r="IE112" s="73"/>
      <c r="IF112" s="73"/>
      <c r="IG112" s="73"/>
      <c r="IH112" s="73"/>
      <c r="II112" s="73"/>
      <c r="IJ112" s="73"/>
      <c r="IK112" s="73"/>
      <c r="IL112" s="73"/>
      <c r="IM112" s="73"/>
      <c r="IN112" s="73"/>
      <c r="IO112" s="73"/>
      <c r="IP112" s="73"/>
      <c r="IQ112" s="73"/>
      <c r="IR112" s="73"/>
      <c r="IS112" s="73"/>
      <c r="IT112" s="73"/>
      <c r="IU112" s="73"/>
      <c r="IV112" s="73"/>
      <c r="IW112" s="73"/>
    </row>
    <row r="113" s="10" customFormat="1" ht="17.25" spans="2:257">
      <c r="B113" s="84">
        <v>6</v>
      </c>
      <c r="C113" s="84">
        <v>1</v>
      </c>
      <c r="D113" s="84">
        <v>0</v>
      </c>
      <c r="E113" s="84">
        <v>0</v>
      </c>
      <c r="F113" s="85">
        <f>SUM(C113:E113)</f>
        <v>1</v>
      </c>
      <c r="G113" s="86">
        <f>IF(B113&gt;0,F113/B113,"")</f>
        <v>0.166666666666667</v>
      </c>
      <c r="H113" s="84" t="s">
        <v>282</v>
      </c>
      <c r="I113" s="84" t="s">
        <v>283</v>
      </c>
      <c r="J113" s="84" t="s">
        <v>284</v>
      </c>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c r="AZ113" s="73"/>
      <c r="BA113" s="73"/>
      <c r="BB113" s="73"/>
      <c r="BC113" s="73"/>
      <c r="BD113" s="73"/>
      <c r="BE113" s="73"/>
      <c r="BF113" s="73"/>
      <c r="BG113" s="73"/>
      <c r="BH113" s="73"/>
      <c r="BI113" s="73"/>
      <c r="BJ113" s="73"/>
      <c r="BK113" s="73"/>
      <c r="BL113" s="73"/>
      <c r="BM113" s="73"/>
      <c r="BN113" s="73"/>
      <c r="BO113" s="73"/>
      <c r="BP113" s="73"/>
      <c r="BQ113" s="73"/>
      <c r="BR113" s="73"/>
      <c r="BS113" s="73"/>
      <c r="BT113" s="73"/>
      <c r="BU113" s="73"/>
      <c r="BV113" s="73"/>
      <c r="BW113" s="73"/>
      <c r="BX113" s="73"/>
      <c r="BY113" s="73"/>
      <c r="BZ113" s="73"/>
      <c r="CA113" s="73"/>
      <c r="CB113" s="73"/>
      <c r="CC113" s="73"/>
      <c r="CD113" s="73"/>
      <c r="CE113" s="73"/>
      <c r="CF113" s="73"/>
      <c r="CG113" s="73"/>
      <c r="CH113" s="73"/>
      <c r="CI113" s="73"/>
      <c r="CJ113" s="73"/>
      <c r="CK113" s="73"/>
      <c r="CL113" s="73"/>
      <c r="CM113" s="73"/>
      <c r="CN113" s="73"/>
      <c r="CO113" s="73"/>
      <c r="CP113" s="73"/>
      <c r="CQ113" s="73"/>
      <c r="CR113" s="73"/>
      <c r="CS113" s="73"/>
      <c r="CT113" s="73"/>
      <c r="CU113" s="73"/>
      <c r="CV113" s="73"/>
      <c r="CW113" s="73"/>
      <c r="CX113" s="73"/>
      <c r="CY113" s="73"/>
      <c r="CZ113" s="73"/>
      <c r="DA113" s="73"/>
      <c r="DB113" s="73"/>
      <c r="DC113" s="73"/>
      <c r="DD113" s="73"/>
      <c r="DE113" s="73"/>
      <c r="DF113" s="73"/>
      <c r="DG113" s="73"/>
      <c r="DH113" s="73"/>
      <c r="DI113" s="73"/>
      <c r="DJ113" s="73"/>
      <c r="DK113" s="73"/>
      <c r="DL113" s="73"/>
      <c r="DM113" s="73"/>
      <c r="DN113" s="73"/>
      <c r="DO113" s="73"/>
      <c r="DP113" s="73"/>
      <c r="DQ113" s="73"/>
      <c r="DR113" s="73"/>
      <c r="DS113" s="73"/>
      <c r="DT113" s="73"/>
      <c r="DU113" s="73"/>
      <c r="DV113" s="73"/>
      <c r="DW113" s="73"/>
      <c r="DX113" s="73"/>
      <c r="DY113" s="73"/>
      <c r="DZ113" s="73"/>
      <c r="EA113" s="73"/>
      <c r="EB113" s="73"/>
      <c r="EC113" s="73"/>
      <c r="ED113" s="73"/>
      <c r="EE113" s="73"/>
      <c r="EF113" s="73"/>
      <c r="EG113" s="73"/>
      <c r="EH113" s="73"/>
      <c r="EI113" s="73"/>
      <c r="EJ113" s="73"/>
      <c r="EK113" s="73"/>
      <c r="EL113" s="73"/>
      <c r="EM113" s="73"/>
      <c r="EN113" s="73"/>
      <c r="EO113" s="73"/>
      <c r="EP113" s="73"/>
      <c r="EQ113" s="73"/>
      <c r="ER113" s="73"/>
      <c r="ES113" s="73"/>
      <c r="ET113" s="73"/>
      <c r="EU113" s="73"/>
      <c r="EV113" s="73"/>
      <c r="EW113" s="73"/>
      <c r="EX113" s="73"/>
      <c r="EY113" s="73"/>
      <c r="EZ113" s="73"/>
      <c r="FA113" s="73"/>
      <c r="FB113" s="73"/>
      <c r="FC113" s="73"/>
      <c r="FD113" s="73"/>
      <c r="FE113" s="73"/>
      <c r="FF113" s="73"/>
      <c r="FG113" s="73"/>
      <c r="FH113" s="73"/>
      <c r="FI113" s="73"/>
      <c r="FJ113" s="73"/>
      <c r="FK113" s="73"/>
      <c r="FL113" s="73"/>
      <c r="FM113" s="73"/>
      <c r="FN113" s="73"/>
      <c r="FO113" s="73"/>
      <c r="FP113" s="73"/>
      <c r="FQ113" s="73"/>
      <c r="FR113" s="73"/>
      <c r="FS113" s="73"/>
      <c r="FT113" s="73"/>
      <c r="FU113" s="73"/>
      <c r="FV113" s="73"/>
      <c r="FW113" s="73"/>
      <c r="FX113" s="73"/>
      <c r="FY113" s="73"/>
      <c r="FZ113" s="73"/>
      <c r="GA113" s="73"/>
      <c r="GB113" s="73"/>
      <c r="GC113" s="73"/>
      <c r="GD113" s="73"/>
      <c r="GE113" s="73"/>
      <c r="GF113" s="73"/>
      <c r="GG113" s="73"/>
      <c r="GH113" s="73"/>
      <c r="GI113" s="73"/>
      <c r="GJ113" s="73"/>
      <c r="GK113" s="73"/>
      <c r="GL113" s="73"/>
      <c r="GM113" s="73"/>
      <c r="GN113" s="73"/>
      <c r="GO113" s="73"/>
      <c r="GP113" s="73"/>
      <c r="GQ113" s="73"/>
      <c r="GR113" s="73"/>
      <c r="GS113" s="73"/>
      <c r="GT113" s="73"/>
      <c r="GU113" s="73"/>
      <c r="GV113" s="73"/>
      <c r="GW113" s="73"/>
      <c r="GX113" s="73"/>
      <c r="GY113" s="73"/>
      <c r="GZ113" s="73"/>
      <c r="HA113" s="73"/>
      <c r="HB113" s="73"/>
      <c r="HC113" s="73"/>
      <c r="HD113" s="73"/>
      <c r="HE113" s="73"/>
      <c r="HF113" s="73"/>
      <c r="HG113" s="73"/>
      <c r="HH113" s="73"/>
      <c r="HI113" s="73"/>
      <c r="HJ113" s="73"/>
      <c r="HK113" s="73"/>
      <c r="HL113" s="73"/>
      <c r="HM113" s="73"/>
      <c r="HN113" s="73"/>
      <c r="HO113" s="73"/>
      <c r="HP113" s="73"/>
      <c r="HQ113" s="73"/>
      <c r="HR113" s="73"/>
      <c r="HS113" s="73"/>
      <c r="HT113" s="73"/>
      <c r="HU113" s="73"/>
      <c r="HV113" s="73"/>
      <c r="HW113" s="73"/>
      <c r="HX113" s="73"/>
      <c r="HY113" s="73"/>
      <c r="HZ113" s="73"/>
      <c r="IA113" s="73"/>
      <c r="IB113" s="73"/>
      <c r="IC113" s="73"/>
      <c r="ID113" s="73"/>
      <c r="IE113" s="73"/>
      <c r="IF113" s="73"/>
      <c r="IG113" s="73"/>
      <c r="IH113" s="73"/>
      <c r="II113" s="73"/>
      <c r="IJ113" s="73"/>
      <c r="IK113" s="73"/>
      <c r="IL113" s="73"/>
      <c r="IM113" s="73"/>
      <c r="IN113" s="73"/>
      <c r="IO113" s="73"/>
      <c r="IP113" s="73"/>
      <c r="IQ113" s="73"/>
      <c r="IR113" s="73"/>
      <c r="IS113" s="73"/>
      <c r="IT113" s="73"/>
      <c r="IU113" s="73"/>
      <c r="IV113" s="73"/>
      <c r="IW113" s="73"/>
    </row>
    <row r="114" s="10" customFormat="1" ht="17.25" spans="2:257">
      <c r="B114" s="70" t="s">
        <v>285</v>
      </c>
      <c r="C114" s="70"/>
      <c r="D114" s="71"/>
      <c r="E114" s="72"/>
      <c r="F114" s="70"/>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73"/>
      <c r="BA114" s="73"/>
      <c r="BB114" s="73"/>
      <c r="BC114" s="73"/>
      <c r="BD114" s="73"/>
      <c r="BE114" s="73"/>
      <c r="BF114" s="73"/>
      <c r="BG114" s="73"/>
      <c r="BH114" s="73"/>
      <c r="BI114" s="73"/>
      <c r="BJ114" s="73"/>
      <c r="BK114" s="73"/>
      <c r="BL114" s="73"/>
      <c r="BM114" s="73"/>
      <c r="BN114" s="73"/>
      <c r="BO114" s="73"/>
      <c r="BP114" s="73"/>
      <c r="BQ114" s="73"/>
      <c r="BR114" s="73"/>
      <c r="BS114" s="73"/>
      <c r="BT114" s="73"/>
      <c r="BU114" s="73"/>
      <c r="BV114" s="73"/>
      <c r="BW114" s="73"/>
      <c r="BX114" s="73"/>
      <c r="BY114" s="73"/>
      <c r="BZ114" s="73"/>
      <c r="CA114" s="73"/>
      <c r="CB114" s="73"/>
      <c r="CC114" s="73"/>
      <c r="CD114" s="73"/>
      <c r="CE114" s="73"/>
      <c r="CF114" s="73"/>
      <c r="CG114" s="73"/>
      <c r="CH114" s="73"/>
      <c r="CI114" s="73"/>
      <c r="CJ114" s="73"/>
      <c r="CK114" s="73"/>
      <c r="CL114" s="73"/>
      <c r="CM114" s="73"/>
      <c r="CN114" s="73"/>
      <c r="CO114" s="73"/>
      <c r="CP114" s="73"/>
      <c r="CQ114" s="73"/>
      <c r="CR114" s="73"/>
      <c r="CS114" s="73"/>
      <c r="CT114" s="73"/>
      <c r="CU114" s="73"/>
      <c r="CV114" s="73"/>
      <c r="CW114" s="73"/>
      <c r="CX114" s="73"/>
      <c r="CY114" s="73"/>
      <c r="CZ114" s="73"/>
      <c r="DA114" s="73"/>
      <c r="DB114" s="73"/>
      <c r="DC114" s="73"/>
      <c r="DD114" s="73"/>
      <c r="DE114" s="73"/>
      <c r="DF114" s="73"/>
      <c r="DG114" s="73"/>
      <c r="DH114" s="73"/>
      <c r="DI114" s="73"/>
      <c r="DJ114" s="73"/>
      <c r="DK114" s="73"/>
      <c r="DL114" s="73"/>
      <c r="DM114" s="73"/>
      <c r="DN114" s="73"/>
      <c r="DO114" s="73"/>
      <c r="DP114" s="73"/>
      <c r="DQ114" s="73"/>
      <c r="DR114" s="73"/>
      <c r="DS114" s="73"/>
      <c r="DT114" s="73"/>
      <c r="DU114" s="73"/>
      <c r="DV114" s="73"/>
      <c r="DW114" s="73"/>
      <c r="DX114" s="73"/>
      <c r="DY114" s="73"/>
      <c r="DZ114" s="73"/>
      <c r="EA114" s="73"/>
      <c r="EB114" s="73"/>
      <c r="EC114" s="73"/>
      <c r="ED114" s="73"/>
      <c r="EE114" s="73"/>
      <c r="EF114" s="73"/>
      <c r="EG114" s="73"/>
      <c r="EH114" s="73"/>
      <c r="EI114" s="73"/>
      <c r="EJ114" s="73"/>
      <c r="EK114" s="73"/>
      <c r="EL114" s="73"/>
      <c r="EM114" s="73"/>
      <c r="EN114" s="73"/>
      <c r="EO114" s="73"/>
      <c r="EP114" s="73"/>
      <c r="EQ114" s="73"/>
      <c r="ER114" s="73"/>
      <c r="ES114" s="73"/>
      <c r="ET114" s="73"/>
      <c r="EU114" s="73"/>
      <c r="EV114" s="73"/>
      <c r="EW114" s="73"/>
      <c r="EX114" s="73"/>
      <c r="EY114" s="73"/>
      <c r="EZ114" s="73"/>
      <c r="FA114" s="73"/>
      <c r="FB114" s="73"/>
      <c r="FC114" s="73"/>
      <c r="FD114" s="73"/>
      <c r="FE114" s="73"/>
      <c r="FF114" s="73"/>
      <c r="FG114" s="73"/>
      <c r="FH114" s="73"/>
      <c r="FI114" s="73"/>
      <c r="FJ114" s="73"/>
      <c r="FK114" s="73"/>
      <c r="FL114" s="73"/>
      <c r="FM114" s="73"/>
      <c r="FN114" s="73"/>
      <c r="FO114" s="73"/>
      <c r="FP114" s="73"/>
      <c r="FQ114" s="73"/>
      <c r="FR114" s="73"/>
      <c r="FS114" s="73"/>
      <c r="FT114" s="73"/>
      <c r="FU114" s="73"/>
      <c r="FV114" s="73"/>
      <c r="FW114" s="73"/>
      <c r="FX114" s="73"/>
      <c r="FY114" s="73"/>
      <c r="FZ114" s="73"/>
      <c r="GA114" s="73"/>
      <c r="GB114" s="73"/>
      <c r="GC114" s="73"/>
      <c r="GD114" s="73"/>
      <c r="GE114" s="73"/>
      <c r="GF114" s="73"/>
      <c r="GG114" s="73"/>
      <c r="GH114" s="73"/>
      <c r="GI114" s="73"/>
      <c r="GJ114" s="73"/>
      <c r="GK114" s="73"/>
      <c r="GL114" s="73"/>
      <c r="GM114" s="73"/>
      <c r="GN114" s="73"/>
      <c r="GO114" s="73"/>
      <c r="GP114" s="73"/>
      <c r="GQ114" s="73"/>
      <c r="GR114" s="73"/>
      <c r="GS114" s="73"/>
      <c r="GT114" s="73"/>
      <c r="GU114" s="73"/>
      <c r="GV114" s="73"/>
      <c r="GW114" s="73"/>
      <c r="GX114" s="73"/>
      <c r="GY114" s="73"/>
      <c r="GZ114" s="73"/>
      <c r="HA114" s="73"/>
      <c r="HB114" s="73"/>
      <c r="HC114" s="73"/>
      <c r="HD114" s="73"/>
      <c r="HE114" s="73"/>
      <c r="HF114" s="73"/>
      <c r="HG114" s="73"/>
      <c r="HH114" s="73"/>
      <c r="HI114" s="73"/>
      <c r="HJ114" s="73"/>
      <c r="HK114" s="73"/>
      <c r="HL114" s="73"/>
      <c r="HM114" s="73"/>
      <c r="HN114" s="73"/>
      <c r="HO114" s="73"/>
      <c r="HP114" s="73"/>
      <c r="HQ114" s="73"/>
      <c r="HR114" s="73"/>
      <c r="HS114" s="73"/>
      <c r="HT114" s="73"/>
      <c r="HU114" s="73"/>
      <c r="HV114" s="73"/>
      <c r="HW114" s="73"/>
      <c r="HX114" s="73"/>
      <c r="HY114" s="73"/>
      <c r="HZ114" s="73"/>
      <c r="IA114" s="73"/>
      <c r="IB114" s="73"/>
      <c r="IC114" s="73"/>
      <c r="ID114" s="73"/>
      <c r="IE114" s="73"/>
      <c r="IF114" s="73"/>
      <c r="IG114" s="73"/>
      <c r="IH114" s="73"/>
      <c r="II114" s="73"/>
      <c r="IJ114" s="73"/>
      <c r="IK114" s="73"/>
      <c r="IL114" s="73"/>
      <c r="IM114" s="73"/>
      <c r="IN114" s="73"/>
      <c r="IO114" s="73"/>
      <c r="IP114" s="73"/>
      <c r="IQ114" s="73"/>
      <c r="IR114" s="73"/>
      <c r="IS114" s="73"/>
      <c r="IT114" s="73"/>
      <c r="IU114" s="73"/>
      <c r="IV114" s="73"/>
      <c r="IW114" s="73"/>
    </row>
    <row r="115" s="10" customFormat="1" ht="17.25" spans="2:257">
      <c r="B115" s="61" t="s">
        <v>286</v>
      </c>
      <c r="C115" s="62"/>
      <c r="D115" s="62"/>
      <c r="E115" s="62"/>
      <c r="F115" s="62"/>
      <c r="G115" s="62"/>
      <c r="H115" s="6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c r="AZ115" s="73"/>
      <c r="BA115" s="73"/>
      <c r="BB115" s="73"/>
      <c r="BC115" s="73"/>
      <c r="BD115" s="73"/>
      <c r="BE115" s="73"/>
      <c r="BF115" s="73"/>
      <c r="BG115" s="73"/>
      <c r="BH115" s="73"/>
      <c r="BI115" s="73"/>
      <c r="BJ115" s="73"/>
      <c r="BK115" s="73"/>
      <c r="BL115" s="73"/>
      <c r="BM115" s="73"/>
      <c r="BN115" s="73"/>
      <c r="BO115" s="73"/>
      <c r="BP115" s="73"/>
      <c r="BQ115" s="73"/>
      <c r="BR115" s="73"/>
      <c r="BS115" s="73"/>
      <c r="BT115" s="73"/>
      <c r="BU115" s="73"/>
      <c r="BV115" s="73"/>
      <c r="BW115" s="73"/>
      <c r="BX115" s="73"/>
      <c r="BY115" s="73"/>
      <c r="BZ115" s="73"/>
      <c r="CA115" s="73"/>
      <c r="CB115" s="73"/>
      <c r="CC115" s="73"/>
      <c r="CD115" s="73"/>
      <c r="CE115" s="73"/>
      <c r="CF115" s="73"/>
      <c r="CG115" s="73"/>
      <c r="CH115" s="73"/>
      <c r="CI115" s="73"/>
      <c r="CJ115" s="73"/>
      <c r="CK115" s="73"/>
      <c r="CL115" s="73"/>
      <c r="CM115" s="73"/>
      <c r="CN115" s="73"/>
      <c r="CO115" s="73"/>
      <c r="CP115" s="73"/>
      <c r="CQ115" s="73"/>
      <c r="CR115" s="73"/>
      <c r="CS115" s="73"/>
      <c r="CT115" s="73"/>
      <c r="CU115" s="73"/>
      <c r="CV115" s="73"/>
      <c r="CW115" s="73"/>
      <c r="CX115" s="73"/>
      <c r="CY115" s="73"/>
      <c r="CZ115" s="73"/>
      <c r="DA115" s="73"/>
      <c r="DB115" s="73"/>
      <c r="DC115" s="73"/>
      <c r="DD115" s="73"/>
      <c r="DE115" s="73"/>
      <c r="DF115" s="73"/>
      <c r="DG115" s="73"/>
      <c r="DH115" s="73"/>
      <c r="DI115" s="73"/>
      <c r="DJ115" s="73"/>
      <c r="DK115" s="73"/>
      <c r="DL115" s="73"/>
      <c r="DM115" s="73"/>
      <c r="DN115" s="73"/>
      <c r="DO115" s="73"/>
      <c r="DP115" s="73"/>
      <c r="DQ115" s="73"/>
      <c r="DR115" s="73"/>
      <c r="DS115" s="73"/>
      <c r="DT115" s="73"/>
      <c r="DU115" s="73"/>
      <c r="DV115" s="73"/>
      <c r="DW115" s="73"/>
      <c r="DX115" s="73"/>
      <c r="DY115" s="73"/>
      <c r="DZ115" s="73"/>
      <c r="EA115" s="73"/>
      <c r="EB115" s="73"/>
      <c r="EC115" s="73"/>
      <c r="ED115" s="73"/>
      <c r="EE115" s="73"/>
      <c r="EF115" s="73"/>
      <c r="EG115" s="73"/>
      <c r="EH115" s="73"/>
      <c r="EI115" s="73"/>
      <c r="EJ115" s="73"/>
      <c r="EK115" s="73"/>
      <c r="EL115" s="73"/>
      <c r="EM115" s="73"/>
      <c r="EN115" s="73"/>
      <c r="EO115" s="73"/>
      <c r="EP115" s="73"/>
      <c r="EQ115" s="73"/>
      <c r="ER115" s="73"/>
      <c r="ES115" s="73"/>
      <c r="ET115" s="73"/>
      <c r="EU115" s="73"/>
      <c r="EV115" s="73"/>
      <c r="EW115" s="73"/>
      <c r="EX115" s="73"/>
      <c r="EY115" s="73"/>
      <c r="EZ115" s="73"/>
      <c r="FA115" s="73"/>
      <c r="FB115" s="73"/>
      <c r="FC115" s="73"/>
      <c r="FD115" s="73"/>
      <c r="FE115" s="73"/>
      <c r="FF115" s="73"/>
      <c r="FG115" s="73"/>
      <c r="FH115" s="73"/>
      <c r="FI115" s="73"/>
      <c r="FJ115" s="73"/>
      <c r="FK115" s="73"/>
      <c r="FL115" s="73"/>
      <c r="FM115" s="73"/>
      <c r="FN115" s="73"/>
      <c r="FO115" s="73"/>
      <c r="FP115" s="73"/>
      <c r="FQ115" s="73"/>
      <c r="FR115" s="73"/>
      <c r="FS115" s="73"/>
      <c r="FT115" s="73"/>
      <c r="FU115" s="73"/>
      <c r="FV115" s="73"/>
      <c r="FW115" s="73"/>
      <c r="FX115" s="73"/>
      <c r="FY115" s="73"/>
      <c r="FZ115" s="73"/>
      <c r="GA115" s="73"/>
      <c r="GB115" s="73"/>
      <c r="GC115" s="73"/>
      <c r="GD115" s="73"/>
      <c r="GE115" s="73"/>
      <c r="GF115" s="73"/>
      <c r="GG115" s="73"/>
      <c r="GH115" s="73"/>
      <c r="GI115" s="73"/>
      <c r="GJ115" s="73"/>
      <c r="GK115" s="73"/>
      <c r="GL115" s="73"/>
      <c r="GM115" s="73"/>
      <c r="GN115" s="73"/>
      <c r="GO115" s="73"/>
      <c r="GP115" s="73"/>
      <c r="GQ115" s="73"/>
      <c r="GR115" s="73"/>
      <c r="GS115" s="73"/>
      <c r="GT115" s="73"/>
      <c r="GU115" s="73"/>
      <c r="GV115" s="73"/>
      <c r="GW115" s="73"/>
      <c r="GX115" s="73"/>
      <c r="GY115" s="73"/>
      <c r="GZ115" s="73"/>
      <c r="HA115" s="73"/>
      <c r="HB115" s="73"/>
      <c r="HC115" s="73"/>
      <c r="HD115" s="73"/>
      <c r="HE115" s="73"/>
      <c r="HF115" s="73"/>
      <c r="HG115" s="73"/>
      <c r="HH115" s="73"/>
      <c r="HI115" s="73"/>
      <c r="HJ115" s="73"/>
      <c r="HK115" s="73"/>
      <c r="HL115" s="73"/>
      <c r="HM115" s="73"/>
      <c r="HN115" s="73"/>
      <c r="HO115" s="73"/>
      <c r="HP115" s="73"/>
      <c r="HQ115" s="73"/>
      <c r="HR115" s="73"/>
      <c r="HS115" s="73"/>
      <c r="HT115" s="73"/>
      <c r="HU115" s="73"/>
      <c r="HV115" s="73"/>
      <c r="HW115" s="73"/>
      <c r="HX115" s="73"/>
      <c r="HY115" s="73"/>
      <c r="HZ115" s="73"/>
      <c r="IA115" s="73"/>
      <c r="IB115" s="73"/>
      <c r="IC115" s="73"/>
      <c r="ID115" s="73"/>
      <c r="IE115" s="73"/>
      <c r="IF115" s="73"/>
      <c r="IG115" s="73"/>
      <c r="IH115" s="73"/>
      <c r="II115" s="73"/>
      <c r="IJ115" s="73"/>
      <c r="IK115" s="73"/>
      <c r="IL115" s="73"/>
      <c r="IM115" s="73"/>
      <c r="IN115" s="73"/>
      <c r="IO115" s="73"/>
      <c r="IP115" s="73"/>
      <c r="IQ115" s="73"/>
      <c r="IR115" s="73"/>
      <c r="IS115" s="73"/>
      <c r="IT115" s="73"/>
      <c r="IU115" s="73"/>
      <c r="IV115" s="73"/>
      <c r="IW115" s="73"/>
    </row>
    <row r="116" s="10" customFormat="1" ht="17.25" spans="2:257">
      <c r="B116" s="64"/>
      <c r="C116" s="65"/>
      <c r="D116" s="65"/>
      <c r="E116" s="65"/>
      <c r="F116" s="65"/>
      <c r="G116" s="65"/>
      <c r="H116" s="66"/>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3"/>
      <c r="BG116" s="73"/>
      <c r="BH116" s="73"/>
      <c r="BI116" s="73"/>
      <c r="BJ116" s="73"/>
      <c r="BK116" s="73"/>
      <c r="BL116" s="73"/>
      <c r="BM116" s="73"/>
      <c r="BN116" s="73"/>
      <c r="BO116" s="73"/>
      <c r="BP116" s="73"/>
      <c r="BQ116" s="73"/>
      <c r="BR116" s="73"/>
      <c r="BS116" s="73"/>
      <c r="BT116" s="73"/>
      <c r="BU116" s="73"/>
      <c r="BV116" s="73"/>
      <c r="BW116" s="73"/>
      <c r="BX116" s="73"/>
      <c r="BY116" s="73"/>
      <c r="BZ116" s="73"/>
      <c r="CA116" s="73"/>
      <c r="CB116" s="73"/>
      <c r="CC116" s="73"/>
      <c r="CD116" s="73"/>
      <c r="CE116" s="73"/>
      <c r="CF116" s="73"/>
      <c r="CG116" s="73"/>
      <c r="CH116" s="73"/>
      <c r="CI116" s="73"/>
      <c r="CJ116" s="73"/>
      <c r="CK116" s="73"/>
      <c r="CL116" s="73"/>
      <c r="CM116" s="73"/>
      <c r="CN116" s="73"/>
      <c r="CO116" s="73"/>
      <c r="CP116" s="73"/>
      <c r="CQ116" s="73"/>
      <c r="CR116" s="73"/>
      <c r="CS116" s="73"/>
      <c r="CT116" s="73"/>
      <c r="CU116" s="73"/>
      <c r="CV116" s="73"/>
      <c r="CW116" s="73"/>
      <c r="CX116" s="73"/>
      <c r="CY116" s="73"/>
      <c r="CZ116" s="73"/>
      <c r="DA116" s="73"/>
      <c r="DB116" s="73"/>
      <c r="DC116" s="73"/>
      <c r="DD116" s="73"/>
      <c r="DE116" s="73"/>
      <c r="DF116" s="73"/>
      <c r="DG116" s="73"/>
      <c r="DH116" s="73"/>
      <c r="DI116" s="73"/>
      <c r="DJ116" s="73"/>
      <c r="DK116" s="73"/>
      <c r="DL116" s="73"/>
      <c r="DM116" s="73"/>
      <c r="DN116" s="73"/>
      <c r="DO116" s="73"/>
      <c r="DP116" s="73"/>
      <c r="DQ116" s="73"/>
      <c r="DR116" s="73"/>
      <c r="DS116" s="73"/>
      <c r="DT116" s="73"/>
      <c r="DU116" s="73"/>
      <c r="DV116" s="73"/>
      <c r="DW116" s="73"/>
      <c r="DX116" s="73"/>
      <c r="DY116" s="73"/>
      <c r="DZ116" s="73"/>
      <c r="EA116" s="73"/>
      <c r="EB116" s="73"/>
      <c r="EC116" s="73"/>
      <c r="ED116" s="73"/>
      <c r="EE116" s="73"/>
      <c r="EF116" s="73"/>
      <c r="EG116" s="73"/>
      <c r="EH116" s="73"/>
      <c r="EI116" s="73"/>
      <c r="EJ116" s="73"/>
      <c r="EK116" s="73"/>
      <c r="EL116" s="73"/>
      <c r="EM116" s="73"/>
      <c r="EN116" s="73"/>
      <c r="EO116" s="73"/>
      <c r="EP116" s="73"/>
      <c r="EQ116" s="73"/>
      <c r="ER116" s="73"/>
      <c r="ES116" s="73"/>
      <c r="ET116" s="73"/>
      <c r="EU116" s="73"/>
      <c r="EV116" s="73"/>
      <c r="EW116" s="73"/>
      <c r="EX116" s="73"/>
      <c r="EY116" s="73"/>
      <c r="EZ116" s="73"/>
      <c r="FA116" s="73"/>
      <c r="FB116" s="73"/>
      <c r="FC116" s="73"/>
      <c r="FD116" s="73"/>
      <c r="FE116" s="73"/>
      <c r="FF116" s="73"/>
      <c r="FG116" s="73"/>
      <c r="FH116" s="73"/>
      <c r="FI116" s="73"/>
      <c r="FJ116" s="73"/>
      <c r="FK116" s="73"/>
      <c r="FL116" s="73"/>
      <c r="FM116" s="73"/>
      <c r="FN116" s="73"/>
      <c r="FO116" s="73"/>
      <c r="FP116" s="73"/>
      <c r="FQ116" s="73"/>
      <c r="FR116" s="73"/>
      <c r="FS116" s="73"/>
      <c r="FT116" s="73"/>
      <c r="FU116" s="73"/>
      <c r="FV116" s="73"/>
      <c r="FW116" s="73"/>
      <c r="FX116" s="73"/>
      <c r="FY116" s="73"/>
      <c r="FZ116" s="73"/>
      <c r="GA116" s="73"/>
      <c r="GB116" s="73"/>
      <c r="GC116" s="73"/>
      <c r="GD116" s="73"/>
      <c r="GE116" s="73"/>
      <c r="GF116" s="73"/>
      <c r="GG116" s="73"/>
      <c r="GH116" s="73"/>
      <c r="GI116" s="73"/>
      <c r="GJ116" s="73"/>
      <c r="GK116" s="73"/>
      <c r="GL116" s="73"/>
      <c r="GM116" s="73"/>
      <c r="GN116" s="73"/>
      <c r="GO116" s="73"/>
      <c r="GP116" s="73"/>
      <c r="GQ116" s="73"/>
      <c r="GR116" s="73"/>
      <c r="GS116" s="73"/>
      <c r="GT116" s="73"/>
      <c r="GU116" s="73"/>
      <c r="GV116" s="73"/>
      <c r="GW116" s="73"/>
      <c r="GX116" s="73"/>
      <c r="GY116" s="73"/>
      <c r="GZ116" s="73"/>
      <c r="HA116" s="73"/>
      <c r="HB116" s="73"/>
      <c r="HC116" s="73"/>
      <c r="HD116" s="73"/>
      <c r="HE116" s="73"/>
      <c r="HF116" s="73"/>
      <c r="HG116" s="73"/>
      <c r="HH116" s="73"/>
      <c r="HI116" s="73"/>
      <c r="HJ116" s="73"/>
      <c r="HK116" s="73"/>
      <c r="HL116" s="73"/>
      <c r="HM116" s="73"/>
      <c r="HN116" s="73"/>
      <c r="HO116" s="73"/>
      <c r="HP116" s="73"/>
      <c r="HQ116" s="73"/>
      <c r="HR116" s="73"/>
      <c r="HS116" s="73"/>
      <c r="HT116" s="73"/>
      <c r="HU116" s="73"/>
      <c r="HV116" s="73"/>
      <c r="HW116" s="73"/>
      <c r="HX116" s="73"/>
      <c r="HY116" s="73"/>
      <c r="HZ116" s="73"/>
      <c r="IA116" s="73"/>
      <c r="IB116" s="73"/>
      <c r="IC116" s="73"/>
      <c r="ID116" s="73"/>
      <c r="IE116" s="73"/>
      <c r="IF116" s="73"/>
      <c r="IG116" s="73"/>
      <c r="IH116" s="73"/>
      <c r="II116" s="73"/>
      <c r="IJ116" s="73"/>
      <c r="IK116" s="73"/>
      <c r="IL116" s="73"/>
      <c r="IM116" s="73"/>
      <c r="IN116" s="73"/>
      <c r="IO116" s="73"/>
      <c r="IP116" s="73"/>
      <c r="IQ116" s="73"/>
      <c r="IR116" s="73"/>
      <c r="IS116" s="73"/>
      <c r="IT116" s="73"/>
      <c r="IU116" s="73"/>
      <c r="IV116" s="73"/>
      <c r="IW116" s="73"/>
    </row>
    <row r="117" s="10" customFormat="1" ht="17.25" spans="2:257">
      <c r="B117" s="67"/>
      <c r="C117" s="68"/>
      <c r="D117" s="68"/>
      <c r="E117" s="68"/>
      <c r="F117" s="68"/>
      <c r="G117" s="68"/>
      <c r="H117" s="69"/>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c r="AM117" s="73"/>
      <c r="AN117" s="73"/>
      <c r="AO117" s="73"/>
      <c r="AP117" s="73"/>
      <c r="AQ117" s="73"/>
      <c r="AR117" s="73"/>
      <c r="AS117" s="73"/>
      <c r="AT117" s="73"/>
      <c r="AU117" s="73"/>
      <c r="AV117" s="73"/>
      <c r="AW117" s="73"/>
      <c r="AX117" s="73"/>
      <c r="AY117" s="73"/>
      <c r="AZ117" s="73"/>
      <c r="BA117" s="73"/>
      <c r="BB117" s="73"/>
      <c r="BC117" s="73"/>
      <c r="BD117" s="73"/>
      <c r="BE117" s="73"/>
      <c r="BF117" s="73"/>
      <c r="BG117" s="73"/>
      <c r="BH117" s="73"/>
      <c r="BI117" s="73"/>
      <c r="BJ117" s="73"/>
      <c r="BK117" s="73"/>
      <c r="BL117" s="73"/>
      <c r="BM117" s="73"/>
      <c r="BN117" s="73"/>
      <c r="BO117" s="73"/>
      <c r="BP117" s="73"/>
      <c r="BQ117" s="73"/>
      <c r="BR117" s="73"/>
      <c r="BS117" s="73"/>
      <c r="BT117" s="73"/>
      <c r="BU117" s="73"/>
      <c r="BV117" s="73"/>
      <c r="BW117" s="73"/>
      <c r="BX117" s="73"/>
      <c r="BY117" s="73"/>
      <c r="BZ117" s="73"/>
      <c r="CA117" s="73"/>
      <c r="CB117" s="73"/>
      <c r="CC117" s="73"/>
      <c r="CD117" s="73"/>
      <c r="CE117" s="73"/>
      <c r="CF117" s="73"/>
      <c r="CG117" s="73"/>
      <c r="CH117" s="73"/>
      <c r="CI117" s="73"/>
      <c r="CJ117" s="73"/>
      <c r="CK117" s="73"/>
      <c r="CL117" s="73"/>
      <c r="CM117" s="73"/>
      <c r="CN117" s="73"/>
      <c r="CO117" s="73"/>
      <c r="CP117" s="73"/>
      <c r="CQ117" s="73"/>
      <c r="CR117" s="73"/>
      <c r="CS117" s="73"/>
      <c r="CT117" s="73"/>
      <c r="CU117" s="73"/>
      <c r="CV117" s="73"/>
      <c r="CW117" s="73"/>
      <c r="CX117" s="73"/>
      <c r="CY117" s="73"/>
      <c r="CZ117" s="73"/>
      <c r="DA117" s="73"/>
      <c r="DB117" s="73"/>
      <c r="DC117" s="73"/>
      <c r="DD117" s="73"/>
      <c r="DE117" s="73"/>
      <c r="DF117" s="73"/>
      <c r="DG117" s="73"/>
      <c r="DH117" s="73"/>
      <c r="DI117" s="73"/>
      <c r="DJ117" s="73"/>
      <c r="DK117" s="73"/>
      <c r="DL117" s="73"/>
      <c r="DM117" s="73"/>
      <c r="DN117" s="73"/>
      <c r="DO117" s="73"/>
      <c r="DP117" s="73"/>
      <c r="DQ117" s="73"/>
      <c r="DR117" s="73"/>
      <c r="DS117" s="73"/>
      <c r="DT117" s="73"/>
      <c r="DU117" s="73"/>
      <c r="DV117" s="73"/>
      <c r="DW117" s="73"/>
      <c r="DX117" s="73"/>
      <c r="DY117" s="73"/>
      <c r="DZ117" s="73"/>
      <c r="EA117" s="73"/>
      <c r="EB117" s="73"/>
      <c r="EC117" s="73"/>
      <c r="ED117" s="73"/>
      <c r="EE117" s="73"/>
      <c r="EF117" s="73"/>
      <c r="EG117" s="73"/>
      <c r="EH117" s="73"/>
      <c r="EI117" s="73"/>
      <c r="EJ117" s="73"/>
      <c r="EK117" s="73"/>
      <c r="EL117" s="73"/>
      <c r="EM117" s="73"/>
      <c r="EN117" s="73"/>
      <c r="EO117" s="73"/>
      <c r="EP117" s="73"/>
      <c r="EQ117" s="73"/>
      <c r="ER117" s="73"/>
      <c r="ES117" s="73"/>
      <c r="ET117" s="73"/>
      <c r="EU117" s="73"/>
      <c r="EV117" s="73"/>
      <c r="EW117" s="73"/>
      <c r="EX117" s="73"/>
      <c r="EY117" s="73"/>
      <c r="EZ117" s="73"/>
      <c r="FA117" s="73"/>
      <c r="FB117" s="73"/>
      <c r="FC117" s="73"/>
      <c r="FD117" s="73"/>
      <c r="FE117" s="73"/>
      <c r="FF117" s="73"/>
      <c r="FG117" s="73"/>
      <c r="FH117" s="73"/>
      <c r="FI117" s="73"/>
      <c r="FJ117" s="73"/>
      <c r="FK117" s="73"/>
      <c r="FL117" s="73"/>
      <c r="FM117" s="73"/>
      <c r="FN117" s="73"/>
      <c r="FO117" s="73"/>
      <c r="FP117" s="73"/>
      <c r="FQ117" s="73"/>
      <c r="FR117" s="73"/>
      <c r="FS117" s="73"/>
      <c r="FT117" s="73"/>
      <c r="FU117" s="73"/>
      <c r="FV117" s="73"/>
      <c r="FW117" s="73"/>
      <c r="FX117" s="73"/>
      <c r="FY117" s="73"/>
      <c r="FZ117" s="73"/>
      <c r="GA117" s="73"/>
      <c r="GB117" s="73"/>
      <c r="GC117" s="73"/>
      <c r="GD117" s="73"/>
      <c r="GE117" s="73"/>
      <c r="GF117" s="73"/>
      <c r="GG117" s="73"/>
      <c r="GH117" s="73"/>
      <c r="GI117" s="73"/>
      <c r="GJ117" s="73"/>
      <c r="GK117" s="73"/>
      <c r="GL117" s="73"/>
      <c r="GM117" s="73"/>
      <c r="GN117" s="73"/>
      <c r="GO117" s="73"/>
      <c r="GP117" s="73"/>
      <c r="GQ117" s="73"/>
      <c r="GR117" s="73"/>
      <c r="GS117" s="73"/>
      <c r="GT117" s="73"/>
      <c r="GU117" s="73"/>
      <c r="GV117" s="73"/>
      <c r="GW117" s="73"/>
      <c r="GX117" s="73"/>
      <c r="GY117" s="73"/>
      <c r="GZ117" s="73"/>
      <c r="HA117" s="73"/>
      <c r="HB117" s="73"/>
      <c r="HC117" s="73"/>
      <c r="HD117" s="73"/>
      <c r="HE117" s="73"/>
      <c r="HF117" s="73"/>
      <c r="HG117" s="73"/>
      <c r="HH117" s="73"/>
      <c r="HI117" s="73"/>
      <c r="HJ117" s="73"/>
      <c r="HK117" s="73"/>
      <c r="HL117" s="73"/>
      <c r="HM117" s="73"/>
      <c r="HN117" s="73"/>
      <c r="HO117" s="73"/>
      <c r="HP117" s="73"/>
      <c r="HQ117" s="73"/>
      <c r="HR117" s="73"/>
      <c r="HS117" s="73"/>
      <c r="HT117" s="73"/>
      <c r="HU117" s="73"/>
      <c r="HV117" s="73"/>
      <c r="HW117" s="73"/>
      <c r="HX117" s="73"/>
      <c r="HY117" s="73"/>
      <c r="HZ117" s="73"/>
      <c r="IA117" s="73"/>
      <c r="IB117" s="73"/>
      <c r="IC117" s="73"/>
      <c r="ID117" s="73"/>
      <c r="IE117" s="73"/>
      <c r="IF117" s="73"/>
      <c r="IG117" s="73"/>
      <c r="IH117" s="73"/>
      <c r="II117" s="73"/>
      <c r="IJ117" s="73"/>
      <c r="IK117" s="73"/>
      <c r="IL117" s="73"/>
      <c r="IM117" s="73"/>
      <c r="IN117" s="73"/>
      <c r="IO117" s="73"/>
      <c r="IP117" s="73"/>
      <c r="IQ117" s="73"/>
      <c r="IR117" s="73"/>
      <c r="IS117" s="73"/>
      <c r="IT117" s="73"/>
      <c r="IU117" s="73"/>
      <c r="IV117" s="73"/>
      <c r="IW117" s="73"/>
    </row>
  </sheetData>
  <sheetProtection formatCells="0" formatColumns="0" formatRows="0" insertRows="0" insertColumns="0" insertHyperlinks="0" deleteColumns="0"/>
  <mergeCells count="38">
    <mergeCell ref="A1:C1"/>
    <mergeCell ref="A2:C2"/>
    <mergeCell ref="B3:E3"/>
    <mergeCell ref="B10:E10"/>
    <mergeCell ref="B26:E26"/>
    <mergeCell ref="B27:G27"/>
    <mergeCell ref="A29:C29"/>
    <mergeCell ref="D29:E29"/>
    <mergeCell ref="B30:E30"/>
    <mergeCell ref="B31:G31"/>
    <mergeCell ref="B32:C32"/>
    <mergeCell ref="B33:C33"/>
    <mergeCell ref="B34:C34"/>
    <mergeCell ref="B35:C35"/>
    <mergeCell ref="B36:C36"/>
    <mergeCell ref="B37:C37"/>
    <mergeCell ref="B38:C38"/>
    <mergeCell ref="B39:C39"/>
    <mergeCell ref="B40:C40"/>
    <mergeCell ref="B41:C41"/>
    <mergeCell ref="B43:E43"/>
    <mergeCell ref="B59:G59"/>
    <mergeCell ref="B73:C73"/>
    <mergeCell ref="B74:C74"/>
    <mergeCell ref="B75:C75"/>
    <mergeCell ref="B76:C76"/>
    <mergeCell ref="B77:C77"/>
    <mergeCell ref="B82:C82"/>
    <mergeCell ref="B83:C83"/>
    <mergeCell ref="B84:C84"/>
    <mergeCell ref="B85:C85"/>
    <mergeCell ref="B86:C86"/>
    <mergeCell ref="B87:C87"/>
    <mergeCell ref="B78:B81"/>
    <mergeCell ref="B92:H98"/>
    <mergeCell ref="B101:H104"/>
    <mergeCell ref="B107:H109"/>
    <mergeCell ref="B115:H117"/>
  </mergeCells>
  <dataValidations count="1">
    <dataValidation type="list" allowBlank="1" showInputMessage="1" showErrorMessage="1" sqref="E64:E69">
      <formula1>"达成,未达成,暂不判断"</formula1>
    </dataValidation>
  </dataValidations>
  <pageMargins left="0.748031496062992" right="0.748031496062992" top="0.984251968503937" bottom="0.984251968503937" header="0.511811023622047" footer="0.511811023622047"/>
  <pageSetup paperSize="9" scale="61" fitToHeight="0" orientation="portrait" horizontalDpi="600" verticalDpi="600"/>
  <headerFooter alignWithMargins="0">
    <oddHeader>&amp;L&amp;"幼圆,常规"&amp;9&amp;U里程碑总结_小项目&amp;R&amp;"幼圆,常规"&amp;9&amp;U第&amp;P页</oddHeader>
    <oddFooter>&amp;C&amp;"幼圆,常规"&amp;9东软集团股份有限公司</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F4" sqref="E4:F4"/>
    </sheetView>
  </sheetViews>
  <sheetFormatPr defaultColWidth="9" defaultRowHeight="13.5" outlineLevelRow="3" outlineLevelCol="3"/>
  <cols>
    <col min="3" max="3" width="22.45" customWidth="1"/>
  </cols>
  <sheetData>
    <row r="1" spans="1:4">
      <c r="A1" t="s">
        <v>28</v>
      </c>
      <c r="C1" s="1" t="s">
        <v>187</v>
      </c>
      <c r="D1" s="2"/>
    </row>
    <row r="2" spans="1:4">
      <c r="A2" t="s">
        <v>29</v>
      </c>
      <c r="C2" s="1" t="s">
        <v>189</v>
      </c>
      <c r="D2" s="2"/>
    </row>
    <row r="3" spans="1:4">
      <c r="A3" t="s">
        <v>30</v>
      </c>
      <c r="C3" s="1" t="s">
        <v>191</v>
      </c>
      <c r="D3" s="2"/>
    </row>
    <row r="4" ht="14.25" spans="1:4">
      <c r="A4" t="s">
        <v>31</v>
      </c>
      <c r="C4" s="3" t="s">
        <v>193</v>
      </c>
      <c r="D4" s="4"/>
    </row>
  </sheetData>
  <sheetProtection formatCells="0" insertHyperlinks="0" autoFilter="0"/>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  m a s t e r = " " / > < r a n g e L i s t   s h e e t S t i d = " 2 "   m a s t e r = " " / > < r a n g e L i s t   s h e e t S t i d = " 3 "   m a s t e r = " " / > < r a n g e L i s t   s h e e t S t i d = " 1 0 "   m a s t e r = " " / > < r a n g e L i s t   s h e e t S t i d = " 9 "   m a s t e r = " " / > < r a n g e L i s t   s h e e t S t i d = " 7 "   m a s t e r = " " / > < / a l l o w E d i t U s e r > 
</file>

<file path=customXml/item2.xml>��< ? x m l   v e r s i o n = " 1 . 0 "   s t a n d a l o n e = " y e s " ? > < s h e e t I n t e r l i n e   x m l n s = " h t t p s : / / w e b . w p s . c n / e t / 2 0 1 8 / m a i n "   x m l n s : s = " h t t p : / / s c h e m a s . o p e n x m l f o r m a t s . o r g / s p r e a d s h e e t m l / 2 0 0 6 / m a i n " > < i n t e r l i n e I t e m   s h e e t S t i d = " 1 "   i n t e r l i n e O n O f f = " 0 "   i n t e r l i n e C o l o r = " 0 " / > < i n t e r l i n e I t e m   s h e e t S t i d = " 2 "   i n t e r l i n e O n O f f = " 0 "   i n t e r l i n e C o l o r = " 0 " / > < i n t e r l i n e I t e m   s h e e t S t i d = " 3 "   i n t e r l i n e O n O f f = " 0 "   i n t e r l i n e C o l o r = " 0 " / > < i n t e r l i n e I t e m   s h e e t S t i d = " 1 0 "   i n t e r l i n e O n O f f = " 0 "   i n t e r l i n e C o l o r = " 0 " / > < i n t e r l i n e I t e m   s h e e t S t i d = " 9 "   i n t e r l i n e O n O f f = " 0 "   i n t e r l i n e C o l o r = " 0 " / > < i n t e r l i n e I t e m   s h e e t S t i d = " 7 "   i n t e r l i n e O n O f f = " 0 "   i n t e r l i n e C o l o r = " 0 " / > < i n t e r l i n e I t e m   s h e e t S t i d = " 1 1 "   i n t e r l i n e O n O f f = " 0 "   i n t e r l i n e C o l o r = " 0 " / > < / s h e e t I n t e r l i n e > 
</file>

<file path=customXml/item3.xml>��< ? x m l   v e r s i o n = " 1 . 0 "   s t a n d a l o n e = " y e s " ? > < p i x e l a t o r s   x m l n s = " h t t p s : / / w e b . w p s . c n / e t / 2 0 1 8 / m a i n "   x m l n s : s = " h t t p : / / s c h e m a s . o p e n x m l f o r m a t s . o r g / s p r e a d s h e e t m l / 2 0 0 6 / m a i n " > < p i x e l a t o r L i s t   s h e e t S t i d = " 1 " / > < p i x e l a t o r L i s t   s h e e t S t i d = " 2 " / > < p i x e l a t o r L i s t   s h e e t S t i d = " 3 " / > < p i x e l a t o r L i s t   s h e e t S t i d = " 1 0 " / > < p i x e l a t o r L i s t   s h e e t S t i d = " 9 " / > < p i x e l a t o r L i s t   s h e e t S t i d = " 7 " / > < p i x e l a t o r L i s t   s h e e t S t i d = " 1 1 " / > < / p i x e l a t o r s > 
</file>

<file path=customXml/item4.xml>��< ? x m l   v e r s i o n = " 1 . 0 "   s t a n d a l o n e = " y e s " ? > < c o m m e n t s   x m l n s = " h t t p s : / / w e b . w p s . c n / e t / 2 0 1 8 / m a i n "   x m l n s : s = " h t t p : / / s c h e m a s . o p e n x m l f o r m a t s . o r g / s p r e a d s h e e t m l / 2 0 0 6 / m a i n " > < c o m m e n t L i s t   s h e e t S t i d = " 3 " > < c o m m e n t   s : r e f = " B 2 "   r g b C l r = " F F 0 0 0 0 " > < i t e m   i d = " { f 2 4 3 c 6 8 e - a b e e - 4 2 4 b - b f 9 5 - 9 0 e 0 2 4 7 7 9 5 7 4 } "   i s N o r m a l = " 1 " > < s : t e x t > < s : r > < s : t   x m l : s p a c e = " p r e s e r v e " > �f,g!kKmՋS�b�T�N�R���p�b�NS�b�T�N�R���p	�0�S�N�ǏD��RRh��f�vb__U\�s0< / s : t > < / s : r > < / s : t e x t > < / i t e m > < / c o m m e n t > < c o m m e n t   s : r e f = " C 4 "   r g b C l r = " F F 0 0 0 0 " > < i t e m   i d = " { 2 7 e 4 d a b 2 - 6 9 4 5 - 4 6 1 6 - b 9 6 c - 4 9 1 d 6 2 5 2 2 4 1 b } "   i s N o r m a l = " 1 " > < s : t e x t > < s : r > < s : t   x m l : s p a c e = " p r e s e r v e " > �f(Wdk!kKmՋ��Q�T�N:N͑�pKmՋ�Q�[��T�N�R���p(Wُ*No��N-NX[(WؚΘi�0< / s : t > < / s : r > < / s : t e x t > < / i t e m > < / c o m m e n t > < / c o m m e n t L i s t > < c o m m e n t L i s t   s h e e t S t i d = " 1 0 " > < c o m m e n t   s : r e f = " B 6 4 "   r g b C l r = " F F 0 0 0 0 " > < i t e m   i d = " { 1 f f 8 b 4 2 f - 2 0 6 d - 4 6 9 a - 8 2 b 4 - 3 8 4 6 c e d 6 f 9 c 1 } "   i s N o r m a l = " 1 " > < s : t e x t > < s : r > < s : t   x m l : s p a c e = " p r e s e r v e " > ( B u g ;`pe- �eHeB u g ) / B U G ;`pe 
  
 < / s : t > < / s : r > < / s : t e x t > < / i t e m > < / c o m m e n t > < c o m m e n t   s : r e f = " B 6 5 "   r g b C l r = " F F 0 0 0 0 " > < i t e m   i d = " { c b f 7 6 0 f f - a 1 6 e - 4 7 0 e - a e b a - 7 4 f f b 2 7 5 e 5 d 0 } "   i s N o r m a l = " 1 " > < s : t e x t > < s : r > < s : t   x m l : s p a c e = " p r e s e r v e " > ( :w�;`pe/ x6��k�Xϑ�NxL�) * 1 0 0 0  
  
  
  
 < / s : t > < / s : r > < / s : t e x t > < / i t e m > < / c o m m e n t > < c o m m e n t   s : r e f = " D 6 9 "   r g b C l r = " F F 0 0 0 0 " > < i t e m   i d = " { f 9 e 1 4 f 0 e - b 5 5 f - 4 f 8 8 - b e a f - 4 f 6 a e 2 d c d 7 8 8 } "   i s N o r m a l = " 1 " > < s : t e x t > < s : r > < s : t   x m l : s p a c e = " p r e s e r v e " > �v�cg*g�Su�peϑkX0 < / s : t > < / s : r > < / s : t e x t > < / i t e m > < / c o m m e n t > < / c o m m e n t L i s t > < c o m m e n t L i s t   s h e e t S t i d = " 9 " > < c o m m e n t   s : r e f = " B 1 "   r g b C l r = " F F 0 0 0 0 " > < i t e m   i d = " { a 9 2 7 8 6 a 0 - 9 6 d 6 - 4 b 7 a - 8 8 e 3 - 4 6 0 3 f b f 5 5 5 e 3 } "   i s N o r m a l = " 1 " > < s : t e x t > < s : r > < s : t   x m l : s p a c e = " p r e s e r v e " > 1 0dkY�v:w�R�g�sQ�l�|�~KmՋǏz-N�S�s�vo��N:w��B u g 	�0 
 2 0�NNR�g�Vh��c�O�N:w�R�g�[�O��~�~�~�S9hncN�R ���ꁚ[INR�g�v�e_0 
 3 0�Vh��v�S�O:N�S�Ypenc:S��S�N:w��{t�]wQ-Ntet�vsQpenc�kXeQ�S�O�vpench��sS�Sub�Vh�0< / s : t > < / s : r > < / s : t e x t > < / i t e m > < / c o m m e n t > < c o m m e n t   s : r e f = " B 5 "   r g b C l r = " F F 0 0 0 0 " > < i t e m   i d = " { f e 9 6 4 6 b e - e a e 6 - 4 1 7 8 - a 8 f 3 - 8 e c 2 2 c 0 b a 1 d 1 } "   i s N o r m a l = " 1 " > < s : t e x t > < s : r > < s : t   x m l : s p a c e = " p r e s e r v e " > �S�s�v@b	g:w�/ gbL�(u�O�vagpe� 
  
 < / s : t > < / s : r > < / s : t e x t > < / i t e m > < / c o m m e n t > < c o m m e n t   s : r e f = " B 6 "   r g b C l r = " F F 0 0 0 0 " > < i t e m   i d = " { 7 1 d d d e 2 6 - 4 c 0 0 - 4 7 8 5 - a 6 d f - 5 8 4 f 4 9 e a b e 8 e } "   i s N o r m a l = " 1 " > < s : t e x t > < s : r > < s : t   x m l : s p a c e = " p r e s e r v e " > N/f�Ǐ(u�O�����S�s�v�pe 
  
 < / s : t > < / s : r > < / s : t e x t > < / i t e m > < / c o m m e n t > < c o m m e n t   s : r e f = " B 1 0 "   r g b C l r = " F F 0 0 0 0 " > < i t e m   i d = " { a 2 4 7 4 8 a 1 - d 5 1 9 - 4 c 2 7 - b 5 9 b - f 5 2 3 6 f f 1 9 d c 8 } "   i s N o r m a l = " 1 " > < s : t e x t > < s : r > < s : t   x m l : s p a c e = " p r e s e r v e " > KmՋ6��kċ�[�sQ�pe�KmՋ��R0KmՋ(u�O	� 
  
 < / s : t > < / s : r > < / s : t e x t > < / i t e m > < / c o m m e n t > < c o m m e n t   s : r e f = " B 1 1 "   r g b C l r = " F F 0 0 0 0 " > < i t e m   i d = " { 5 a 3 4 0 7 8 f - e 6 7 c - 4 f 4 f - b d e 8 - 2 c 5 9 4 c 3 2 2 a f 6 } "   i s N o r m a l = " 1 " > < s : t e x t > < s : r > < s : t   x m l : s p a c e = " p r e s e r v e " > KmՋ6��k�S�s�ċ�[�;`pe�S�bKmՋ��R0KmՋ(u�O	� 
 < / s : t > < / s : r > < / s : t e x t > < / i t e m > < / c o m m e n t > < / c o m m e n t L i s t > < / c o m m e n t s > 
</file>

<file path=customXml/item5.xml>��< ? x m l   v e r s i o n = " 1 . 0 "   s t a n d a l o n e = " y e s " ? > < s e t t i n g s   x m l n s = " h t t p s : / / w e b . w p s . c n / e t / 2 0 1 8 / m a i n "   x m l n s : s = " h t t p : / / s c h e m a s . o p e n x m l f o r m a t s . o r g / s p r e a d s h e e t m l / 2 0 0 6 / m a i n " > < b o o k S e t t i n g s > < i s F i l t e r S h a r e d > 1 < / i s F i l t e r S h a r e d > < i s A u t o U p d a t e P a u s e d > 0 < / i s A u t o U p d a t e P a u s e d > < f i l t e r T y p e > c o n n < / f i l t e r T y p e > < / b o o k S e t t i n g s > < / s e t t i n g s > 
</file>

<file path=customXml/item6.xml>��< ? x m l   v e r s i o n = " 1 . 0 "   s t a n d a l o n e = " y e s " ? > < m e r g e F i l e   x m l n s = " h t t p s : / / w e b . w p s . c n / e t / 2 0 1 8 / m a i n "   x m l n s : s = " h t t p : / / s c h e m a s . o p e n x m l f o r m a t s . o r g / s p r e a d s h e e t m l / 2 0 0 6 / m a i n " > < l i s t F i l e / > < / m e r g e F i l 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3F8FC9E7-9E3E-4D00-BC07-C2C84DFACBCF}">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9F91F69C-6E8C-4246-BC25-297BFDC75D90}">
  <ds:schemaRefs/>
</ds:datastoreItem>
</file>

<file path=customXml/itemProps6.xml><?xml version="1.0" encoding="utf-8"?>
<ds:datastoreItem xmlns:ds="http://schemas.openxmlformats.org/officeDocument/2006/customXml" ds:itemID="{DC3875BF-13D6-4817-9B69-0B22B651B2C7}">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6</vt:i4>
      </vt:variant>
    </vt:vector>
  </HeadingPairs>
  <TitlesOfParts>
    <vt:vector size="6" baseType="lpstr">
      <vt:lpstr>封面</vt:lpstr>
      <vt:lpstr>修改控制</vt:lpstr>
      <vt:lpstr>缺陷统计分析</vt:lpstr>
      <vt:lpstr>测试交付清单+遗留问题</vt:lpstr>
      <vt:lpstr>软件质量（结项后更新完成）</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10066308</cp:lastModifiedBy>
  <dcterms:created xsi:type="dcterms:W3CDTF">2006-09-16T16:00:00Z</dcterms:created>
  <dcterms:modified xsi:type="dcterms:W3CDTF">2021-07-02T06:38:24Z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E421175816414A69B74F5AF59BDC6140</vt:lpwstr>
  </property>
</Properties>
</file>