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32.xml" ContentType="application/vnd.ms-office.chartcolorstyle+xml"/>
  <Override PartName="/xl/charts/colors3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32.xml" ContentType="application/vnd.ms-office.chartstyle+xml"/>
  <Override PartName="/xl/charts/style3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52"/>
  </bookViews>
  <sheets>
    <sheet name="封面" sheetId="76" r:id="rId1"/>
    <sheet name="修改控制" sheetId="75" r:id="rId2"/>
    <sheet name="软件质量" sheetId="43" r:id="rId3"/>
    <sheet name="缺陷统计分析（第一迭代）" sheetId="70" r:id="rId4"/>
    <sheet name="缺陷统计分析（第二迭代）" sheetId="72" r:id="rId5"/>
    <sheet name="缺陷统计分析（第三迭代）" sheetId="73" r:id="rId6"/>
    <sheet name="性能指标参考" sheetId="69" r:id="rId7"/>
    <sheet name="检查单" sheetId="71" r:id="rId8"/>
  </sheets>
  <calcPr calcId="144525"/>
</workbook>
</file>

<file path=xl/comments1.xml><?xml version="1.0" encoding="utf-8"?>
<comments xmlns="http://schemas.openxmlformats.org/spreadsheetml/2006/main">
  <authors>
    <author>2200236</author>
    <author>Sky123.Org</author>
    <author>高继红</author>
    <author>10066308</author>
  </authors>
  <commentList>
    <comment ref="B5" authorId="0">
      <text>
        <r>
          <rPr>
            <sz val="9"/>
            <rFont val="SimSun"/>
            <charset val="134"/>
          </rPr>
          <t>1.需求设计阶段的评审问题都解决
2.下游阶段未出现需求设计的质量问题</t>
        </r>
      </text>
    </comment>
    <comment ref="B6" authorId="1">
      <text>
        <r>
          <rPr>
            <sz val="9"/>
            <rFont val="SimSun"/>
            <charset val="128"/>
          </rPr>
          <t>IT上线通过，由QA咨询PJL或PM，然后填写反馈数据。
业务上线发现缺陷比率：PJL验收发现业务上线发现缺陷数/测试阶段的所有BUG总和</t>
        </r>
      </text>
    </comment>
    <comment ref="B7" authorId="2">
      <text>
        <r>
          <rPr>
            <sz val="9"/>
            <rFont val="SimSun"/>
            <charset val="128"/>
          </rPr>
          <t>(Bug总数-无效Bug)/BUG总数
无效BUG:是排除设计缺陷和需求缺陷外，测试理解错误，提出的bug
;测试提的问题，程序和设计是对的，但由于测试数据或理解偏差，而提出来的问题</t>
        </r>
      </text>
    </comment>
    <comment ref="B8" authorId="2">
      <text>
        <r>
          <rPr>
            <sz val="9"/>
            <rFont val="SimSun"/>
            <charset val="128"/>
          </rPr>
          <t xml:space="preserve">(缺陷总数/编码阶段增量代码行)*1000
</t>
        </r>
      </text>
    </comment>
    <comment ref="B9" authorId="0">
      <text>
        <r>
          <rPr>
            <sz val="9"/>
            <rFont val="SimSun"/>
            <charset val="134"/>
          </rPr>
          <t>增量代码行：
项目新产生的代码行数</t>
        </r>
      </text>
    </comment>
    <comment ref="B10" authorId="0">
      <text>
        <r>
          <rPr>
            <sz val="9"/>
            <rFont val="SimSun"/>
            <charset val="134"/>
          </rPr>
          <t xml:space="preserve">遗留率：遗漏问题总和/总缺陷的数量   说明（PJL验收缺陷没有解决数+用户测试发现的问题数（属于遗漏问题））
</t>
        </r>
      </text>
    </comment>
    <comment ref="B11" authorId="0">
      <text>
        <r>
          <rPr>
            <sz val="9"/>
            <rFont val="SimSun"/>
            <charset val="134"/>
          </rPr>
          <t>--参考sheet[性能指标参考]，多个指标可多行</t>
        </r>
      </text>
    </comment>
    <comment ref="D12" authorId="3">
      <text>
        <r>
          <rPr>
            <sz val="9"/>
            <rFont val="SimSun"/>
            <charset val="134"/>
          </rPr>
          <t>监控期未发生，数量填0</t>
        </r>
      </text>
    </comment>
    <comment ref="D13" authorId="3">
      <text>
        <r>
          <rPr>
            <sz val="9"/>
            <rFont val="SimSun"/>
            <charset val="134"/>
          </rPr>
          <t>监控期未发生，填中划线-</t>
        </r>
      </text>
    </comment>
    <comment ref="D15" authorId="2">
      <text>
        <r>
          <rPr>
            <sz val="9"/>
            <rFont val="SimSun"/>
            <charset val="134"/>
          </rPr>
          <t xml:space="preserve">
未达成：【A,B,C有任一未达成 为未达标】
【考量点1：未能100%上线【每迭代】； 
 考量点2:返工率 高；返工率=（返工的工时/总工作量）*100
考量点3：项目叫停（我方责任导致）；变更没有控制】；</t>
        </r>
      </text>
    </comment>
    <comment ref="F15" authorId="2">
      <text>
        <r>
          <rPr>
            <sz val="9"/>
            <rFont val="SimSun"/>
            <charset val="134"/>
          </rPr>
          <t xml:space="preserve">返工率说明：
原则：返工尽量避免；
返工率=（返工的工时/总工作量）*100 ；
1）产品类和研发类，返工率基线20%-30%；
2）外包类，返工率基线5~10%；
返工的工时：二次BUG的返工工时【是指由于程序质量差而导致】【控制在5%以内】；
需求变更：投入沟通和验证成本；【是否有无效需求】
技术选型风险：由于技术风险评估不足造成的返工；
基线值，执行2个季度再考虑优化与调整；
要求： 返工率大于基线参考值，要求项目组务必找到改善原因，有整改计划，让返工有意义和价值。
补充说明：
1）对于产品/研发类项目:为业务需求不明确、需我方进行需求、设计开发的项目
2）开发软件外包类型：项目为业务明确的项目开发软件外包类型，即客户需求和设计明确的项目。
</t>
        </r>
      </text>
    </comment>
    <comment ref="D19" authorId="3">
      <text>
        <r>
          <rPr>
            <sz val="9"/>
            <rFont val="SimSun"/>
            <charset val="134"/>
          </rPr>
          <t>项目所有阶段的Bug</t>
        </r>
      </text>
    </comment>
    <comment ref="E78" authorId="0">
      <text>
        <r>
          <rPr>
            <sz val="9"/>
            <rFont val="SimSun"/>
            <charset val="134"/>
          </rPr>
          <t xml:space="preserve">〇  偏差&lt;=10%
△　偏差&lt;=20%
×　偏差&gt;20%
</t>
        </r>
      </text>
    </comment>
  </commentList>
</comments>
</file>

<file path=xl/comments2.xml><?xml version="1.0" encoding="utf-8"?>
<comments xmlns="http://schemas.openxmlformats.org/spreadsheetml/2006/main">
  <authors>
    <author>作者</author>
    <author>高继红</author>
  </authors>
  <commentList>
    <comment ref="B1" authorId="0">
      <text>
        <r>
          <rPr>
            <sz val="9"/>
            <rFont val="SimSun"/>
            <charset val="134"/>
          </rPr>
          <t>1、此处的缺陷分析，关注系统测试过程中发现的软件缺陷（Bug）。
2、以下分析图表提供了缺陷分析实例，组织级可根据业务需要自定义分析的方式。
3、图表的右侧为原始数据区，可从缺陷管理工具中整理相关数据，填入右侧的数据表，即可生成图表。</t>
        </r>
      </text>
    </comment>
    <comment ref="B5" authorId="1">
      <text>
        <r>
          <rPr>
            <sz val="9"/>
            <rFont val="SimSun"/>
            <charset val="134"/>
          </rPr>
          <t xml:space="preserve">发现的所有缺陷/执行用例的条数；
</t>
        </r>
      </text>
    </comment>
    <comment ref="B6" authorId="1">
      <text>
        <r>
          <rPr>
            <sz val="9"/>
            <rFont val="SimSun"/>
            <charset val="134"/>
          </rPr>
          <t xml:space="preserve">不是通过用例设计发现的问题数
</t>
        </r>
      </text>
    </comment>
    <comment ref="B7" authorId="1">
      <text>
        <r>
          <rPr>
            <sz val="9"/>
            <rFont val="SimSun"/>
            <charset val="134"/>
          </rPr>
          <t>项目结项后更新比例【开发投入工作量/测试投入工作量】；测试总结报告时，只填写测试投入的人日。</t>
        </r>
      </text>
    </comment>
    <comment ref="B10" authorId="1">
      <text>
        <r>
          <rPr>
            <sz val="9"/>
            <rFont val="SimSun"/>
            <charset val="134"/>
          </rPr>
          <t xml:space="preserve">测试阶段评审问题关闭数（测试计划、测试用例）
</t>
        </r>
      </text>
    </comment>
    <comment ref="B11" authorId="1">
      <text>
        <r>
          <rPr>
            <sz val="9"/>
            <rFont val="SimSun"/>
            <charset val="134"/>
          </rPr>
          <t xml:space="preserve">测试阶段发现问题评审问题总数（包括测试计划、测试用例）
</t>
        </r>
      </text>
    </comment>
  </commentList>
</comments>
</file>

<file path=xl/comments3.xml><?xml version="1.0" encoding="utf-8"?>
<comments xmlns="http://schemas.openxmlformats.org/spreadsheetml/2006/main">
  <authors>
    <author>作者</author>
    <author>高继红</author>
  </authors>
  <commentList>
    <comment ref="B1" authorId="0">
      <text>
        <r>
          <rPr>
            <sz val="9"/>
            <rFont val="SimSun"/>
            <charset val="134"/>
          </rPr>
          <t>1、此处的缺陷分析，关注系统测试过程中发现的软件缺陷（Bug）。
2、以下分析图表提供了缺陷分析实例，组织级可根据业务需要自定义分析的方式。
3、图表的右侧为原始数据区，可从缺陷管理工具中整理相关数据，填入右侧的数据表，即可生成图表。</t>
        </r>
      </text>
    </comment>
    <comment ref="B5" authorId="1">
      <text>
        <r>
          <rPr>
            <sz val="9"/>
            <rFont val="SimSun"/>
            <charset val="134"/>
          </rPr>
          <t xml:space="preserve">发现的所有缺陷/执行用例的条数；
</t>
        </r>
      </text>
    </comment>
    <comment ref="B6" authorId="1">
      <text>
        <r>
          <rPr>
            <sz val="9"/>
            <rFont val="SimSun"/>
            <charset val="134"/>
          </rPr>
          <t xml:space="preserve">不是通过用例设计发现的问题数
</t>
        </r>
      </text>
    </comment>
    <comment ref="B7" authorId="1">
      <text>
        <r>
          <rPr>
            <sz val="9"/>
            <rFont val="SimSun"/>
            <charset val="134"/>
          </rPr>
          <t>项目结项后更新比例【开发投入工作量/测试投入工作量】；测试总结报告时，只填写测试投入的人日。</t>
        </r>
      </text>
    </comment>
    <comment ref="B10" authorId="1">
      <text>
        <r>
          <rPr>
            <sz val="9"/>
            <rFont val="SimSun"/>
            <charset val="134"/>
          </rPr>
          <t xml:space="preserve">测试阶段评审问题关闭数（测试计划、测试用例）
</t>
        </r>
      </text>
    </comment>
    <comment ref="B11" authorId="1">
      <text>
        <r>
          <rPr>
            <sz val="9"/>
            <rFont val="SimSun"/>
            <charset val="134"/>
          </rPr>
          <t xml:space="preserve">测试阶段发现问题评审问题总数（包括测试计划、测试用例）
</t>
        </r>
      </text>
    </comment>
  </commentList>
</comments>
</file>

<file path=xl/comments4.xml><?xml version="1.0" encoding="utf-8"?>
<comments xmlns="http://schemas.openxmlformats.org/spreadsheetml/2006/main">
  <authors>
    <author>作者</author>
    <author>高继红</author>
  </authors>
  <commentList>
    <comment ref="B1" authorId="0">
      <text>
        <r>
          <rPr>
            <sz val="9"/>
            <rFont val="SimSun"/>
            <charset val="134"/>
          </rPr>
          <t>1、此处的缺陷分析，关注系统测试过程中发现的软件缺陷（Bug）。
2、以下分析图表提供了缺陷分析实例，组织级可根据业务需要自定义分析的方式。
3、图表的右侧为原始数据区，可从缺陷管理工具中整理相关数据，填入右侧的数据表，即可生成图表。</t>
        </r>
      </text>
    </comment>
    <comment ref="B5" authorId="1">
      <text>
        <r>
          <rPr>
            <sz val="9"/>
            <rFont val="SimSun"/>
            <charset val="134"/>
          </rPr>
          <t xml:space="preserve">发现的所有缺陷/执行用例的条数；
</t>
        </r>
      </text>
    </comment>
    <comment ref="B6" authorId="1">
      <text>
        <r>
          <rPr>
            <sz val="9"/>
            <rFont val="SimSun"/>
            <charset val="134"/>
          </rPr>
          <t xml:space="preserve">不是通过用例设计发现的问题数
</t>
        </r>
      </text>
    </comment>
    <comment ref="B7" authorId="1">
      <text>
        <r>
          <rPr>
            <sz val="9"/>
            <rFont val="SimSun"/>
            <charset val="134"/>
          </rPr>
          <t>项目结项后更新比例【开发投入工作量/测试投入工作量】；测试总结报告时，只填写测试投入的人日。</t>
        </r>
      </text>
    </comment>
    <comment ref="B10" authorId="1">
      <text>
        <r>
          <rPr>
            <sz val="9"/>
            <rFont val="SimSun"/>
            <charset val="134"/>
          </rPr>
          <t xml:space="preserve">测试阶段评审问题关闭数（测试计划、测试用例）
</t>
        </r>
      </text>
    </comment>
    <comment ref="B11" authorId="1">
      <text>
        <r>
          <rPr>
            <sz val="9"/>
            <rFont val="SimSun"/>
            <charset val="134"/>
          </rPr>
          <t xml:space="preserve">测试阶段发现问题评审问题总数（包括测试计划、测试用例）
</t>
        </r>
      </text>
    </comment>
  </commentList>
</comments>
</file>

<file path=xl/comments5.xml><?xml version="1.0" encoding="utf-8"?>
<comments xmlns="http://schemas.openxmlformats.org/spreadsheetml/2006/main">
  <authors>
    <author>高继红</author>
  </authors>
  <commentList>
    <comment ref="C7" authorId="0">
      <text>
        <r>
          <rPr>
            <sz val="9"/>
            <rFont val="SimSun"/>
            <charset val="134"/>
          </rPr>
          <t>说明：
需求缺陷，不是指需求变更；
需求缺陷，是指需求错误或描述不准确，而导致的开发错误及引发的设计错误。
需求变更是指：需求与客户方评审通过，形成基线后，客户方提出新需求而满足业务要求[评审后业务或政策方式变化或遗漏的]，为需求变更。
设计缺陷：等同由于设计错误而引起的下游缺陷。</t>
        </r>
      </text>
    </comment>
    <comment ref="C16" authorId="0">
      <text>
        <r>
          <rPr>
            <sz val="9"/>
            <rFont val="SimSun"/>
            <charset val="134"/>
          </rPr>
          <t>1、考量1：
上线模块，需与设计模块相比对一致性；
2、考量2：
返工率：
工作量 收集【激活BUG、无效变更，技术选型评估不足；尽量从缺陷工具导出】
3、考量3：
需求变更，要求从禅道和redmine 中维护和管理；如果没有是否有文档维护，可评估是否进行了需求变更管理。</t>
        </r>
      </text>
    </comment>
  </commentList>
</comments>
</file>

<file path=xl/sharedStrings.xml><?xml version="1.0" encoding="utf-8"?>
<sst xmlns="http://schemas.openxmlformats.org/spreadsheetml/2006/main" count="654" uniqueCount="304">
  <si>
    <t>季度里程碑总结报告_A类</t>
  </si>
  <si>
    <t>系统名称</t>
  </si>
  <si>
    <t>子系统名称</t>
  </si>
  <si>
    <t>项目号</t>
  </si>
  <si>
    <t>项目名</t>
  </si>
  <si>
    <t>版本号</t>
  </si>
  <si>
    <t>版本描述</t>
  </si>
  <si>
    <t>修订人</t>
  </si>
  <si>
    <t>修订日期</t>
  </si>
  <si>
    <t>TRE-CHINA 煙台/青島/瀋陽</t>
  </si>
  <si>
    <t>文件修改控制</t>
  </si>
  <si>
    <t>修改条款及内容</t>
  </si>
  <si>
    <t>修改人</t>
  </si>
  <si>
    <t>审核人</t>
  </si>
  <si>
    <t>修改日期</t>
  </si>
  <si>
    <t>V1.0</t>
  </si>
  <si>
    <t>作成</t>
  </si>
  <si>
    <t>高继红</t>
  </si>
  <si>
    <t>V1.1</t>
  </si>
  <si>
    <t>1 目标，工作量，项目管理的内容合并到软件质量sheet中（数据统计体现项目内多迭代信息）
2 缺陷统计分析按照迭代sheet分析记录</t>
  </si>
  <si>
    <t>刘淼</t>
  </si>
  <si>
    <t>一.项目目标达成状况</t>
  </si>
  <si>
    <t>项目目标</t>
  </si>
  <si>
    <t>里程碑分析</t>
  </si>
  <si>
    <t>目标未达成原因分析
以及改善措施</t>
  </si>
  <si>
    <t>目标值</t>
  </si>
  <si>
    <t>实际值</t>
  </si>
  <si>
    <t>结果判定</t>
  </si>
  <si>
    <t>文档质量（需求和设计质量）【必选】</t>
  </si>
  <si>
    <t>需求设计阶段的评审问题都解决；
下游需求设计的质量问题数为0</t>
  </si>
  <si>
    <t>评审问题都解决（在下游不出测试质量问题）</t>
  </si>
  <si>
    <t>业务上线发现缺陷比率【必选】</t>
  </si>
  <si>
    <t>达成</t>
  </si>
  <si>
    <t>预生产环境没有发现问题</t>
  </si>
  <si>
    <t>Bug有效率</t>
  </si>
  <si>
    <t>未达成</t>
  </si>
  <si>
    <t>需求理解不足，及未与开发人员及时沟通。加强需求理解，发现不确定问题及时与开发人员或项目经理沟通，确定问题。</t>
  </si>
  <si>
    <t>Bug缺陷密度（千行）</t>
  </si>
  <si>
    <t>总有效代码行数</t>
  </si>
  <si>
    <t>---</t>
  </si>
  <si>
    <t>遗留率指标达成【必选】</t>
  </si>
  <si>
    <t>小于5%</t>
  </si>
  <si>
    <t>性能指标达成【必选，无特殊原因】</t>
  </si>
  <si>
    <t>故障发生率【必选】</t>
  </si>
  <si>
    <t>参见执行标准（标准为0 ，比上一年减少件数或处理工作量减少）</t>
  </si>
  <si>
    <t>RTO和RPO是否达成</t>
  </si>
  <si>
    <t>安全扫描是否通过</t>
  </si>
  <si>
    <t>通过</t>
  </si>
  <si>
    <t>安全等级说明</t>
  </si>
  <si>
    <t>交付达成（是/否）</t>
  </si>
  <si>
    <t>是</t>
  </si>
  <si>
    <t>是/否</t>
  </si>
  <si>
    <t>达成基准：
A、按期按质完成交付100%上线为达成【按redmine或禅道计划任务，审核时间点为准】
B、返工率基线值：
1）产品类和研发类，返工率基线20%-30%；
2）外包类，返工率基线5~10%；
C、变更控制在范围内，未超出成本阀值；</t>
  </si>
  <si>
    <t>二.项目Bug累计分析</t>
  </si>
  <si>
    <t>1.BUG数值统计</t>
  </si>
  <si>
    <t>（迭代次数4次以上项目的PJL自行追加表格数据及趋势图）</t>
  </si>
  <si>
    <t>迭代信息</t>
  </si>
  <si>
    <t>测试版本（轮次）</t>
  </si>
  <si>
    <t>BUG统计</t>
  </si>
  <si>
    <t>有效Bug数</t>
  </si>
  <si>
    <t>关闭Bug数</t>
  </si>
  <si>
    <t>剩余Bug数</t>
  </si>
  <si>
    <t>第一迭代</t>
  </si>
  <si>
    <t>第一版本</t>
  </si>
  <si>
    <t>第二版本</t>
  </si>
  <si>
    <t>第三版本</t>
  </si>
  <si>
    <t>Bug汇总</t>
  </si>
  <si>
    <t>第二迭代</t>
  </si>
  <si>
    <t>第三迭代</t>
  </si>
  <si>
    <t>第四迭代</t>
  </si>
  <si>
    <t>2.趋势图</t>
  </si>
  <si>
    <t>3.整体分析说明：</t>
  </si>
  <si>
    <t>各个迭代的状况说明，迭代间的对比变化，整理分析</t>
  </si>
  <si>
    <t xml:space="preserve">分析说明：
项目期间共发生三次迭代，三次迭代均进行了三轮测试，Bug趋势都呈现收敛。
第一迭代剩余未解决Bug，由于纳期的原因都留在第二迭代进行解决，并在第二迭代都已解决。第三迭代剩余Bug定于下一阶段的项目中进行修改。
项目Bug总数为83个，其中有效Bug数为83个，目前剩余的bug为未解决和延期解决的问题。
改善对策：
提高业务功能理解，减少无效BUG，提高测试覆盖率，减少BUG遗漏。
</t>
  </si>
  <si>
    <t>三.工作量</t>
  </si>
  <si>
    <t>项目流程</t>
  </si>
  <si>
    <t>实际工时</t>
  </si>
  <si>
    <t>计划工时</t>
  </si>
  <si>
    <t>分布比例</t>
  </si>
  <si>
    <t>立项</t>
  </si>
  <si>
    <t>需求分析阶段</t>
  </si>
  <si>
    <t>设计阶段</t>
  </si>
  <si>
    <t>开发阶段</t>
  </si>
  <si>
    <t>测试阶段细分</t>
  </si>
  <si>
    <t>需求理解</t>
  </si>
  <si>
    <t>测试设计</t>
  </si>
  <si>
    <t>测试执行</t>
  </si>
  <si>
    <t>项目管理</t>
  </si>
  <si>
    <t>测试总计</t>
  </si>
  <si>
    <t>发布交付</t>
  </si>
  <si>
    <t>监控运行</t>
  </si>
  <si>
    <t>项目总量</t>
  </si>
  <si>
    <t>测试工时偏差</t>
  </si>
  <si>
    <t>评价</t>
  </si>
  <si>
    <t>项目工时偏差</t>
  </si>
  <si>
    <t>四.项目整体分析总结</t>
  </si>
  <si>
    <r>
      <rPr>
        <sz val="10"/>
        <rFont val="Microsoft YaHei Light"/>
        <charset val="128"/>
      </rPr>
      <t>1.工作量偏差说明分析</t>
    </r>
    <r>
      <rPr>
        <i/>
        <sz val="10"/>
        <color rgb="FF0000FF"/>
        <rFont val="Microsoft YaHei Light"/>
        <charset val="128"/>
      </rPr>
      <t>（实际工时与预计工时百分比进行定性分析，主要判断项目是否会有由于工作量偏大，给项目进度上的带来的影响）</t>
    </r>
  </si>
  <si>
    <t>1.由于客户每次提出新需求，提出的交付时间较为紧张，开发人员需要在较短的时间内开发出一个版本，因此，可能测试的时间也较为紧张，可能造成边缘功能没有遍历到的情况。
2.由于客户部署的环境与本地测试的环境不一致，现场出现了本地测试没有出现过的问题，但是最后都排查出是因为部署的环境问题造成的，系统功能是可用的。
3.由于新进来一位开发人员，对需求的理解还需要一段时间，因此在开发功能和修改代码的同时可能会出现可能增加了修改bug的时间和开发功能的时间。
4.由于开发人员手头工作任务较多，针对开发测试工具的时间相对较少。因此造成了一天的工时偏差。</t>
  </si>
  <si>
    <r>
      <rPr>
        <sz val="10"/>
        <rFont val="Microsoft YaHei Light"/>
        <charset val="128"/>
      </rPr>
      <t>2.进度状况说明分析</t>
    </r>
    <r>
      <rPr>
        <i/>
        <sz val="10"/>
        <color rgb="FF0000FF"/>
        <rFont val="Microsoft YaHei Light"/>
        <charset val="128"/>
      </rPr>
      <t>（分析进度状态及对后续项目的影响及改善对策）</t>
    </r>
  </si>
  <si>
    <t>项目进度正常，按计划完成单元、集成测试，由于本组新来一位开发人员，其对业务的理解需要一段时间，因此开发和修改bug会影响一些时间，但是不影响项目进度。
目前所有文档已经按计划完成，并且通过评审，开发人员需要的针对客户新提出的需求进行对需求文档进行补充和修改。
所有版本都能够按时交付，并且都通过测试。发现的问题较少，开发人员都能及时的对应bug的修改，版本质量较高。</t>
  </si>
  <si>
    <r>
      <rPr>
        <sz val="10"/>
        <rFont val="Microsoft YaHei Light"/>
        <charset val="128"/>
      </rPr>
      <t>3.文档完成验证状况</t>
    </r>
    <r>
      <rPr>
        <i/>
        <sz val="10"/>
        <color rgb="FF0000FF"/>
        <rFont val="Microsoft YaHei Light"/>
        <charset val="128"/>
      </rPr>
      <t>（计划内要完成的文档是否都已完成，包含评审要求补充的文档资料完成状况，分析补齐文档对后续项目的影响及影响对策）</t>
    </r>
  </si>
  <si>
    <t>目前除详细设计文档外所有有文档已经按计划完成，并且通过评审，部署文档和详细设计文档已经完成并且通过测试。由于客户的需求，增加了UPE集群功能和多级审核功能，因此，需要开发人员对需求分析说明文档进行了补齐。</t>
  </si>
  <si>
    <t>4.设计变更状况管理分析</t>
  </si>
  <si>
    <t>初始设计数</t>
  </si>
  <si>
    <t>新增</t>
  </si>
  <si>
    <t>删除</t>
  </si>
  <si>
    <t>修改</t>
  </si>
  <si>
    <t>变更总数</t>
  </si>
  <si>
    <t>变更比例</t>
  </si>
  <si>
    <t>规模影响</t>
  </si>
  <si>
    <t>工作量影响</t>
  </si>
  <si>
    <t>进度影响</t>
  </si>
  <si>
    <t>1个模块</t>
  </si>
  <si>
    <t>3人日</t>
  </si>
  <si>
    <t>无</t>
  </si>
  <si>
    <r>
      <rPr>
        <sz val="10"/>
        <rFont val="Microsoft YaHei Light"/>
        <charset val="128"/>
      </rPr>
      <t xml:space="preserve">设计管理分析  </t>
    </r>
    <r>
      <rPr>
        <i/>
        <sz val="10"/>
        <color rgb="FF0000FF"/>
        <rFont val="Microsoft YaHei Light"/>
        <charset val="128"/>
      </rPr>
      <t>(分析设计稳定性，总结本项目内设计变更的影响。分析设计变更对后续项目的影响及影响对策。)</t>
    </r>
  </si>
  <si>
    <t>由于客户的需求变更，增加了1个功能，影响到一个功能模块。需求规格说明书文档需要体现新追加的需求，测试范围，测试用例都应有相应的调整和内容的追加。测试时对追加功能本身及周边功能进行充分的测试。</t>
  </si>
  <si>
    <t>缺陷统计分析</t>
  </si>
  <si>
    <t>BUG总数</t>
  </si>
  <si>
    <t>遗留缺陷总数</t>
  </si>
  <si>
    <t>有效BUG数</t>
  </si>
  <si>
    <t>用例设计缺陷发现率(个/条</t>
  </si>
  <si>
    <t>探索性测试发现问题数</t>
  </si>
  <si>
    <t>开发/测试投入工作量比例</t>
  </si>
  <si>
    <t>6人日</t>
  </si>
  <si>
    <t>测试用例数</t>
  </si>
  <si>
    <t>已执行用例数</t>
  </si>
  <si>
    <t>评审已关闭问题数</t>
  </si>
  <si>
    <t>评审问题总数</t>
  </si>
  <si>
    <t>BUG等级分布</t>
  </si>
  <si>
    <t>问题等级</t>
  </si>
  <si>
    <t>缺陷数量</t>
  </si>
  <si>
    <t>致命</t>
  </si>
  <si>
    <t>严重</t>
  </si>
  <si>
    <t>一般</t>
  </si>
  <si>
    <t>轻微</t>
  </si>
  <si>
    <t>分析说明：</t>
  </si>
  <si>
    <t>项目Bug总数为48个，严重等级Bug3个，占比达到6%，其余等级较低，为一般或轻微
改善对策：
提高代码质量，减少严重级别的Bug</t>
  </si>
  <si>
    <t>模块缺陷数统计</t>
  </si>
  <si>
    <t>模块</t>
  </si>
  <si>
    <t>缺陷数</t>
  </si>
  <si>
    <t>顾客Group</t>
  </si>
  <si>
    <t>顾客购买年代层</t>
  </si>
  <si>
    <t>商品module</t>
  </si>
  <si>
    <t>売上7日間趨勢図</t>
  </si>
  <si>
    <t>RetailMap</t>
  </si>
  <si>
    <t>売上分解(カテゴリー表形式）</t>
  </si>
  <si>
    <t>IDPOS酒</t>
  </si>
  <si>
    <t>店铺module</t>
  </si>
  <si>
    <t>IDPOS企业</t>
  </si>
  <si>
    <t>売上分解(ツリー）</t>
  </si>
  <si>
    <t>收藏</t>
  </si>
  <si>
    <t>単品リピート分析</t>
  </si>
  <si>
    <t>单品module</t>
  </si>
  <si>
    <t>顾客group模块发现Bug30个，占比较高，顾客group模块为核心模块，也是需求集中的模块，所以问题集中在该模块出现
改善对策：
1. 顾客group作为核心模块集中发现较多缺陷，大概率的还存在未发现的Bug，即使迭代结束后，也要继续测试，发现问题解决问题；
2. 观察下一个迭代该模块的Bug数量是否有所减少，Bug数呈递减趋势后，才可认为模块功能趋于稳定。</t>
  </si>
  <si>
    <t>Bug优先级统计</t>
  </si>
  <si>
    <t>目标版本</t>
  </si>
  <si>
    <t>非常紧急</t>
  </si>
  <si>
    <t>紧急</t>
  </si>
  <si>
    <t>高</t>
  </si>
  <si>
    <t>通常</t>
  </si>
  <si>
    <t>低</t>
  </si>
  <si>
    <t>Total</t>
  </si>
  <si>
    <t>迭代19</t>
  </si>
  <si>
    <t>Bug优先级高的缺陷有44个，占比较高，分析原因：是创建Bug时，优先级默认值是”高“，未确认优先级就提交了。
改善对策：
注意优先级的选择，设定合理的优先级后，再提交Bug</t>
  </si>
  <si>
    <t>Bug触发操作分布</t>
  </si>
  <si>
    <t>操作类型</t>
  </si>
  <si>
    <t>正常操作</t>
  </si>
  <si>
    <t>不正常操作</t>
  </si>
  <si>
    <t>异常流程操作</t>
  </si>
  <si>
    <t>跨模块操作</t>
  </si>
  <si>
    <t>超负载/超时操作</t>
  </si>
  <si>
    <t>恢复操作</t>
  </si>
  <si>
    <t>启动、重启</t>
  </si>
  <si>
    <t>配置操作</t>
  </si>
  <si>
    <t>项目Bug的触发操作主要是正常操作，从项目角度来看，测试类型不够全面。
改善对策：
在现有资源条件下增加异常流程操作、高负载操作、启动重启测试。</t>
  </si>
  <si>
    <t>Bug修改类型分布</t>
  </si>
  <si>
    <t>类型</t>
  </si>
  <si>
    <t>代码缺陷</t>
  </si>
  <si>
    <t>配置相关</t>
  </si>
  <si>
    <t>安装部署</t>
  </si>
  <si>
    <t>安全缺陷</t>
  </si>
  <si>
    <t>性能缺陷</t>
  </si>
  <si>
    <t>逻辑缺陷</t>
  </si>
  <si>
    <t>测试脚本</t>
  </si>
  <si>
    <t>设计缺陷</t>
  </si>
  <si>
    <t>界面缺陷</t>
  </si>
  <si>
    <t>兼容缺陷</t>
  </si>
  <si>
    <t>需求缺陷</t>
  </si>
  <si>
    <t>数据缺陷</t>
  </si>
  <si>
    <t>命令缺陷</t>
  </si>
  <si>
    <t>初始化缺陷</t>
  </si>
  <si>
    <t>检查值缺陷</t>
  </si>
  <si>
    <t>通用模块缺陷</t>
  </si>
  <si>
    <t>组件缺陷</t>
  </si>
  <si>
    <t>实例化缺陷</t>
  </si>
  <si>
    <t>未实装(功能遗漏)</t>
  </si>
  <si>
    <t>余分(多余实现)</t>
  </si>
  <si>
    <t>其他</t>
  </si>
  <si>
    <t>迭代所有Bug的类型主要集中在代码逻辑的缺陷。
改善对策：
加强代码质量，加强代码review，提前发现代码中逻辑错误</t>
  </si>
  <si>
    <t>解决方案</t>
  </si>
  <si>
    <t>已解决-既存Bug</t>
  </si>
  <si>
    <t>已解决-变更Bug</t>
  </si>
  <si>
    <t>已解决-重复Bug</t>
  </si>
  <si>
    <t>已解决-设计Bug</t>
  </si>
  <si>
    <t>已解决-需求Bug</t>
  </si>
  <si>
    <t>设计如此</t>
  </si>
  <si>
    <t>重复BUG</t>
  </si>
  <si>
    <t>外部原因</t>
  </si>
  <si>
    <t>已解决-新Bug</t>
  </si>
  <si>
    <t>无法重现</t>
  </si>
  <si>
    <t>延期处理</t>
  </si>
  <si>
    <t>无效BUG</t>
  </si>
  <si>
    <t>转为需求</t>
  </si>
  <si>
    <t>整个迭代过程，提交无效Bug1个，延期处理Bug1个，比例在正常范围内
改善对策：
延期处理问题在下一迭代解决，持续跟踪延期处理的Bug。减少无效Bug的提交，与开发人员确认是缺陷后，再提交Bug</t>
  </si>
  <si>
    <t>发现节点</t>
  </si>
  <si>
    <t>单元测试</t>
  </si>
  <si>
    <t>集成测试/接口测试</t>
  </si>
  <si>
    <t>系统测试/结合测试</t>
  </si>
  <si>
    <t>验证测试</t>
  </si>
  <si>
    <t>线上环境</t>
  </si>
  <si>
    <t>各阶段缺陷数逐级递减，在各个测试阶段，Bug均被发现检出。单元测试阶段缺陷占比较高，分析原因后，是在提交Bug时选择了默认值单元测试，未区分发现阶段
改善对策：
注意发现节点字段的值，设定合理的发现节点后，再提交Bug</t>
  </si>
  <si>
    <t>功能测试</t>
  </si>
  <si>
    <t>功能测试覆盖率&gt;95%；缺陷全收敛;遗留bug率&lt;5%</t>
  </si>
  <si>
    <t>WEB或网页版项目指标要求：</t>
  </si>
  <si>
    <t>Ø 性能要求说明</t>
  </si>
  <si>
    <t>1.核心业务场景满足3~5倍峰值压力下，系统满足业务或者资源性能指标，业务数据不丢失；</t>
  </si>
  <si>
    <t>2.稳定性测试至少执行8小时，资源消耗平稳，无内存泄露或者宕机现象。</t>
  </si>
  <si>
    <t>Ø 性能指标</t>
  </si>
  <si>
    <t>1.pc端关键页面打开和操作响应时间不超过3s；</t>
  </si>
  <si>
    <t>2.接口类产品/项目响应时间不超过1s。</t>
  </si>
  <si>
    <t>注：同时参考客户方指标需求，如有偏差过大，需由项目与技术委员会给予仲裁。</t>
  </si>
  <si>
    <t>Ø 上传下载类指标</t>
  </si>
  <si>
    <t>1.IT网络人均带宽大于等于200Kb；</t>
  </si>
  <si>
    <t>2.email收发性能：1M邮件发送小于等于5s，1M接收小于等于8s；</t>
  </si>
  <si>
    <t>3.文件导入导出性能（未包含业务处理时间，1M大小文件业务处理耗时应在5s内完成）：1M下载小于等于5s，上传小于等于10s。</t>
  </si>
  <si>
    <t>移动端性能指标参考：</t>
  </si>
  <si>
    <t>支持用户数</t>
  </si>
  <si>
    <t>描述</t>
  </si>
  <si>
    <t>要求</t>
  </si>
  <si>
    <t>实际</t>
  </si>
  <si>
    <t>是否达标</t>
  </si>
  <si>
    <t>启动时间</t>
  </si>
  <si>
    <t>用户对APP的一般印象</t>
  </si>
  <si>
    <t>3.13S</t>
  </si>
  <si>
    <t>包体大小</t>
  </si>
  <si>
    <t>从性能及运营的角度，期望包体小同时性能好</t>
  </si>
  <si>
    <t>150M</t>
  </si>
  <si>
    <t>CPU占用率</t>
  </si>
  <si>
    <t>使用率过高，会使手机发烫，降低整体性能&amp;用户体验差。</t>
  </si>
  <si>
    <t>内存使用率</t>
  </si>
  <si>
    <t>移动内存有限，合理使用内存。</t>
  </si>
  <si>
    <t>76.16M</t>
  </si>
  <si>
    <t>耗电功率</t>
  </si>
  <si>
    <t>运行时及后台状态下的耗电（移动设备电量有限，期望保持持久续航）</t>
  </si>
  <si>
    <t>5.56MAH/min</t>
  </si>
  <si>
    <t>流量</t>
  </si>
  <si>
    <t>流量用于用户付费的资源</t>
  </si>
  <si>
    <t>4598.35KB/min</t>
  </si>
  <si>
    <t>分类</t>
  </si>
  <si>
    <t>检查项</t>
  </si>
  <si>
    <t>状态
Yes, No, NA</t>
  </si>
  <si>
    <t>备注（说明NO/NA的原因）</t>
  </si>
  <si>
    <t>抽检对象</t>
  </si>
  <si>
    <t>结项阶段</t>
  </si>
  <si>
    <t>文档整体检查</t>
  </si>
  <si>
    <t>季度里程碑结项报告</t>
  </si>
  <si>
    <t>1.项目目标要求，所有执行项目，最后结项后是否完成季度指标数据的目标要求项目</t>
  </si>
  <si>
    <t>QA抽检</t>
  </si>
  <si>
    <t>2.项目质量维度，是否QC人员按模板维度要求填写数据与分析内容</t>
  </si>
  <si>
    <t>3.缺陷分析维度，是否统计分析出QDC的维度数据</t>
  </si>
  <si>
    <t>4.工作量管理维度，是否对测试工作量、项目工作量做好分析与度量；针对项目延期是否有进度分析说明，是否有后续改善对策</t>
  </si>
  <si>
    <t>目标-指标检查关键点</t>
  </si>
  <si>
    <t xml:space="preserve">1.登录缺陷库，查询是否有需求缺陷和设计缺陷 引入的BUG；如果有 未达标；
2.需求和设计文档，评审会议记录，是否跟踪并关闭。
如果未关闭，未达标；（存在管理不足及质量风险）
</t>
  </si>
  <si>
    <t>任何有1条不满足，要求QA提出不符合问题。</t>
  </si>
  <si>
    <t>1.业务负责人PJL ，是否对测试交付进行验收测试；
2.PJL,是否按业务上线检查单的场景进行验证执行；（QA核实对应文件）【输出粒度达到：[PF项目样例]_上线检查表+上线红线_20201222a】 中业务上线检查单即可。
3.是否有验收BUG，是否有记录；【要求记录到禅道或redmine中】</t>
  </si>
  <si>
    <t>同上</t>
  </si>
  <si>
    <t xml:space="preserve">1.BUG总数与缺陷库是否填写一致；
2.无效BUG在禅道或redmine 记录是否与填写一致；
3.是否达标，判定是否正确；
</t>
  </si>
  <si>
    <t>1、此项目在产出的有效增量代码行（要求同业务改革部统一的代码行统计工具），QA需用工具做下验证是否正确；
2、(缺陷总数/编码阶段增量代码行)*1000，验证公式是否正常；</t>
  </si>
  <si>
    <t>1、遗漏问题总和/总缺陷的数量   说明（PJL验收缺陷没有解决数+用户测试发现的问题数（属于遗漏问题））
2、PJL和用户 是否进行验证，并记录缺陷库中；
3、记录的BUG数是否在测试总结报告中体现；</t>
  </si>
  <si>
    <t>性能指标达成</t>
  </si>
  <si>
    <t>1、性能测试报告中的数值，是否满足指标要求；
2、和PM季度指标进行对比是否达成；
3、报告中是否有性能指标的截图。</t>
  </si>
  <si>
    <t>1、结项会到运行监视里程碑结束前，是否发生故障；
2、结项后3个月~1年，是否发生故障；如果发生故障，依然追踪到此项目中。</t>
  </si>
  <si>
    <t>1、是否有推算过程；
2、是否有验证记录；
如果1、2有为达标；缺失其中之一为未达标；</t>
  </si>
  <si>
    <t>1、安全通过邮件；
2、是否如实记录报告中；</t>
  </si>
  <si>
    <t xml:space="preserve">未达成：【A,B,C有任一未达成 为未达标】
【考量点1：未能100%上线【每迭代】； 
 考量点2:返工率 高；返工率=（返工的工时/总工作量）*100
考量点3：项目叫停（我方责任导致）；变更没有控制】；
以上A,B,C有任一未达成 为未达标，是否如实记录；
注：
redmine统计激活工时参考：【需输入课题号或项目名称】
http://redmine.trechina.cn/public/reopen.html 
禅道统计台账工时参考：【需项目名称，目前课题号商未开发完成】
http://172.20.1.8:9001/product
</t>
  </si>
  <si>
    <t>项目Bug</t>
  </si>
  <si>
    <t>项目Bug累计分析;</t>
  </si>
  <si>
    <t>1）项目Bug累计分析,是否体现3个以上版本管理（AB类项目，C类项目至少有版本号规则控制）趋势图是否呈收敛趋势；</t>
  </si>
  <si>
    <t>项目整体分析总结</t>
  </si>
  <si>
    <t>项目工作量估计与跟踪；
工作量偏差说明分析；
设计管理；
需求和设计分析：
文档验证计划；
文档验证分析；</t>
  </si>
  <si>
    <t>1）项目总量、测试工时偏差、项目工时偏差，是否与PM季度指标相吻合；
2）返工工作量和变更的工作量、是否也在统计范围内；
3）设计管理，是否对设计变更统计做了统计和管理，是否做了分析说明；
4）文档验证计划；
A)是否把此项目或课题，项目组内和组外的评审过的文档做了记录，并明确责任人。
同时可看到评审的评审记录及验证文档的问题记录；
B)针对文档验证分析：针对评审有重大变更的、或遗留问题、性能问题、以及验证不通过的，客户要求后续重新给方案的；或产品中有遗留的文档分析；
需在文档验证分析中进行分析说明，并要求有备忘录输出。
C）备忘录，要求给出分析文档或完成任务的具体承诺时间、责任人等。</t>
  </si>
  <si>
    <t>1、核实缺失数正确（测试人员提出BUG；PJL提出BUG；PJL是否把客户BUG也如实记录）
2、所有BUG数是否都由测试人员进行关闭；如由解决未验证的，同样需提出不符合问题。</t>
  </si>
  <si>
    <t>QC半验收+QA确认整改情况（产品类 QC测试阶段全程参与 QA抽检）</t>
  </si>
  <si>
    <t>1、遗留问题，是否有解决对策，在总结报告中是否按承诺时间对应完成；
2、如遗漏到二期，在此总结报告的《项目管理》SHEET页的分析中，说明有备忘录。</t>
  </si>
  <si>
    <t>1）BUG总数-无效BUG数
2）缺陷是否为公司要求的统一IP地址进行管理；</t>
  </si>
  <si>
    <t>发现的所有缺陷/执行用例的条数；</t>
  </si>
  <si>
    <t>不是通过用例设计发现的问题数</t>
  </si>
  <si>
    <t>项目结项后更新比例【开发投入工作量/测试投入工作量】；测试总结报告时，只填写测试投入的人日。</t>
  </si>
  <si>
    <t>1）用业务改革部规定的模板输出测试用例；
2）测试用例数是否记录准确；
3）测试用例规模是否满足；</t>
  </si>
  <si>
    <t>1）全量执行；
2）查看测试大纲和测试用例覆盖范围是否一致；
3）测试用例中，NG和Error的，是否做BUG关联，记录发生和修改原因。
NG：不合格
別紙：別紙参照（请参阅附件）
Error：バグ発生、バグ修正の組み合わせ不正（中文说明：错误发生和错误修复的错误组合）
4）检查探索性测试，是否有更新用例；
5）需求变更，是否有变更测试用例；</t>
  </si>
  <si>
    <t>是否为NG或ERROR的；
是否记录Bug发生和BUG修改；或者记录BUG编号。
以上，如果小于10个需要进行逐项说明；
如果BUG超出用例数</t>
  </si>
  <si>
    <t>测试阶段评审问题关闭数（测试计划、测试用例）</t>
  </si>
  <si>
    <t>测试阶段发现问题评审问题总数（包括测试计划、测试用例）</t>
  </si>
</sst>
</file>

<file path=xl/styles.xml><?xml version="1.0" encoding="utf-8"?>
<styleSheet xmlns="http://schemas.openxmlformats.org/spreadsheetml/2006/main">
  <numFmts count="17">
    <numFmt numFmtId="176" formatCode="_-* #,##0.00_-;\-* #,##0.00_-;_-* &quot;-&quot;??_-;_-@_-"/>
    <numFmt numFmtId="177" formatCode="mmm"/>
    <numFmt numFmtId="178" formatCode="_ &quot;￥&quot;* #,##0_ ;_ &quot;￥&quot;* \-#,##0_ ;_ &quot;￥&quot;* &quot;-&quot;_ ;_ @_ "/>
    <numFmt numFmtId="43" formatCode="_ * #,##0.00_ ;_ * \-#,##0.00_ ;_ * &quot;-&quot;??_ ;_ @_ "/>
    <numFmt numFmtId="179" formatCode="yyyy\-m\-d"/>
    <numFmt numFmtId="41" formatCode="_ * #,##0_ ;_ * \-#,##0_ ;_ * &quot;-&quot;_ ;_ @_ "/>
    <numFmt numFmtId="180" formatCode="0_ "/>
    <numFmt numFmtId="181" formatCode="_(* #,##0_);_(* \(#,##0\);_(* &quot;-&quot;??_);_(@_)"/>
    <numFmt numFmtId="182" formatCode="0_);[Red]\(0\)"/>
    <numFmt numFmtId="183" formatCode="_ &quot;￥&quot;* #,##0.00_ ;_ &quot;￥&quot;* \-#,##0.00_ ;_ &quot;￥&quot;* &quot;-&quot;??_ ;_ @_ "/>
    <numFmt numFmtId="184" formatCode="[$-400000]dd\-mmm;@"/>
    <numFmt numFmtId="185" formatCode="&quot;$&quot;#,##0.0_);\(&quot;$&quot;#,##0.0\)"/>
    <numFmt numFmtId="186" formatCode="_(* #,##0_);_(* \(#,##0\);_(* &quot;-&quot;_);_(@_)"/>
    <numFmt numFmtId="187" formatCode="_(&quot;￥&quot;* #,##0_);_(&quot;￥&quot;* \(#,##0\);_(&quot;￥&quot;* &quot;-&quot;??_);_(@_)"/>
    <numFmt numFmtId="188" formatCode="_(&quot;￥&quot;* #,##0_);_(&quot;￥&quot;* \(#,##0\);_(&quot;￥&quot;* &quot;-&quot;_);_(@_)"/>
    <numFmt numFmtId="189" formatCode="0.0_ "/>
    <numFmt numFmtId="190" formatCode="0.0%"/>
  </numFmts>
  <fonts count="94">
    <font>
      <sz val="12"/>
      <name val="宋体"/>
      <charset val="128"/>
    </font>
    <font>
      <sz val="10"/>
      <name val="宋体"/>
      <charset val="134"/>
      <scheme val="minor"/>
    </font>
    <font>
      <sz val="10"/>
      <name val="宋体"/>
      <charset val="134"/>
    </font>
    <font>
      <sz val="12"/>
      <name val="宋体"/>
      <charset val="134"/>
    </font>
    <font>
      <sz val="12"/>
      <name val="Microsoft YaHei Light"/>
      <charset val="134"/>
    </font>
    <font>
      <b/>
      <sz val="12"/>
      <name val="Microsoft YaHei Light"/>
      <charset val="134"/>
    </font>
    <font>
      <sz val="12"/>
      <color rgb="FF0000FF"/>
      <name val="Microsoft YaHei Light"/>
      <charset val="134"/>
    </font>
    <font>
      <sz val="11"/>
      <name val="Microsoft YaHei Light"/>
      <charset val="134"/>
    </font>
    <font>
      <sz val="11"/>
      <color rgb="FF000000"/>
      <name val="Microsoft YaHei Light"/>
      <charset val="134"/>
    </font>
    <font>
      <i/>
      <sz val="11"/>
      <name val="Microsoft YaHei Light"/>
      <charset val="134"/>
    </font>
    <font>
      <sz val="10"/>
      <color rgb="FF000000"/>
      <name val="Microsoft YaHei Light"/>
      <charset val="134"/>
    </font>
    <font>
      <sz val="12"/>
      <color theme="4" tint="-0.249977111117893"/>
      <name val="Microsoft YaHei Light"/>
      <charset val="134"/>
    </font>
    <font>
      <sz val="10"/>
      <name val="Microsoft YaHei Light"/>
      <charset val="134"/>
    </font>
    <font>
      <b/>
      <sz val="18"/>
      <name val="Microsoft YaHei Light"/>
      <charset val="134"/>
    </font>
    <font>
      <sz val="11"/>
      <name val="Microsoft YaHei Light"/>
      <charset val="0"/>
    </font>
    <font>
      <sz val="10"/>
      <name val="Microsoft YaHei Light"/>
      <charset val="0"/>
    </font>
    <font>
      <sz val="11"/>
      <color theme="1"/>
      <name val="宋体"/>
      <charset val="134"/>
      <scheme val="minor"/>
    </font>
    <font>
      <sz val="12"/>
      <name val="Microsoft YaHei Light"/>
      <charset val="128"/>
    </font>
    <font>
      <sz val="10"/>
      <name val="Microsoft YaHei Light"/>
      <charset val="128"/>
    </font>
    <font>
      <b/>
      <sz val="14"/>
      <color rgb="FF0000FF"/>
      <name val="Microsoft YaHei Light"/>
      <charset val="0"/>
    </font>
    <font>
      <b/>
      <sz val="12"/>
      <color rgb="FF0000FF"/>
      <name val="Microsoft YaHei Light"/>
      <charset val="0"/>
    </font>
    <font>
      <sz val="12"/>
      <name val="Microsoft YaHei Light"/>
      <charset val="0"/>
    </font>
    <font>
      <sz val="10"/>
      <color theme="6" tint="-0.249977111117893"/>
      <name val="Microsoft YaHei Light"/>
      <charset val="0"/>
    </font>
    <font>
      <sz val="12"/>
      <color rgb="FFFF0000"/>
      <name val="Microsoft YaHei Light"/>
      <charset val="128"/>
    </font>
    <font>
      <sz val="10"/>
      <color rgb="FF7030A0"/>
      <name val="Microsoft YaHei Light"/>
      <charset val="0"/>
    </font>
    <font>
      <sz val="11"/>
      <color rgb="FF0000FF"/>
      <name val="Microsoft YaHei Light"/>
      <charset val="128"/>
    </font>
    <font>
      <sz val="11"/>
      <name val="Microsoft YaHei Light"/>
      <charset val="128"/>
    </font>
    <font>
      <sz val="10"/>
      <color rgb="FFFF0000"/>
      <name val="Microsoft YaHei Light"/>
      <charset val="0"/>
    </font>
    <font>
      <b/>
      <sz val="14"/>
      <color rgb="FF0000FF"/>
      <name val="Microsoft YaHei Light"/>
      <charset val="128"/>
    </font>
    <font>
      <b/>
      <sz val="12"/>
      <color rgb="FF0000FF"/>
      <name val="Microsoft YaHei Light"/>
      <charset val="128"/>
    </font>
    <font>
      <i/>
      <sz val="10"/>
      <color rgb="FF0000FF"/>
      <name val="Microsoft YaHei Light"/>
      <charset val="128"/>
    </font>
    <font>
      <sz val="10"/>
      <name val="NSimSun"/>
      <charset val="128"/>
    </font>
    <font>
      <sz val="11"/>
      <color rgb="FF191F25"/>
      <name val="Microsoft YaHei Light"/>
      <charset val="128"/>
    </font>
    <font>
      <sz val="12"/>
      <name val="微软雅黑"/>
      <charset val="134"/>
    </font>
    <font>
      <b/>
      <sz val="20"/>
      <name val="Microsoft YaHei Light"/>
      <charset val="134"/>
    </font>
    <font>
      <sz val="11"/>
      <color theme="1"/>
      <name val="Microsoft YaHei Light"/>
      <charset val="134"/>
    </font>
    <font>
      <sz val="12"/>
      <color theme="1"/>
      <name val="Microsoft YaHei Light"/>
      <charset val="134"/>
    </font>
    <font>
      <sz val="14"/>
      <color theme="1"/>
      <name val="Microsoft YaHei Light"/>
      <charset val="134"/>
    </font>
    <font>
      <b/>
      <sz val="11"/>
      <color theme="0"/>
      <name val="宋体"/>
      <charset val="128"/>
      <scheme val="minor"/>
    </font>
    <font>
      <b/>
      <sz val="11"/>
      <color rgb="FFFA7D00"/>
      <name val="宋体"/>
      <charset val="128"/>
      <scheme val="minor"/>
    </font>
    <font>
      <sz val="11"/>
      <color rgb="FF3F3F76"/>
      <name val="宋体"/>
      <charset val="128"/>
      <scheme val="minor"/>
    </font>
    <font>
      <b/>
      <sz val="13"/>
      <color theme="3"/>
      <name val="宋体"/>
      <charset val="128"/>
      <scheme val="minor"/>
    </font>
    <font>
      <sz val="11"/>
      <color indexed="8"/>
      <name val="ＭＳ Ｐゴシック"/>
      <charset val="128"/>
    </font>
    <font>
      <sz val="11"/>
      <color theme="0"/>
      <name val="宋体"/>
      <charset val="128"/>
      <scheme val="minor"/>
    </font>
    <font>
      <sz val="11"/>
      <color rgb="FF9C6500"/>
      <name val="宋体"/>
      <charset val="128"/>
      <scheme val="minor"/>
    </font>
    <font>
      <sz val="11"/>
      <color indexed="9"/>
      <name val="ＭＳ Ｐゴシック"/>
      <charset val="128"/>
    </font>
    <font>
      <sz val="11"/>
      <color rgb="FF9C0006"/>
      <name val="宋体"/>
      <charset val="128"/>
      <scheme val="minor"/>
    </font>
    <font>
      <sz val="11"/>
      <color theme="1"/>
      <name val="宋体"/>
      <charset val="128"/>
      <scheme val="minor"/>
    </font>
    <font>
      <sz val="11"/>
      <color rgb="FF006100"/>
      <name val="宋体"/>
      <charset val="128"/>
      <scheme val="minor"/>
    </font>
    <font>
      <u/>
      <sz val="11"/>
      <color indexed="12"/>
      <name val="ＭＳ Ｐゴシック"/>
      <charset val="128"/>
    </font>
    <font>
      <i/>
      <sz val="11"/>
      <color rgb="FF7F7F7F"/>
      <name val="宋体"/>
      <charset val="128"/>
      <scheme val="minor"/>
    </font>
    <font>
      <u/>
      <sz val="11"/>
      <color indexed="36"/>
      <name val="ＭＳ Ｐゴシック"/>
      <charset val="128"/>
    </font>
    <font>
      <sz val="10"/>
      <name val="Arial"/>
      <charset val="134"/>
    </font>
    <font>
      <sz val="11"/>
      <color rgb="FFFA7D00"/>
      <name val="宋体"/>
      <charset val="128"/>
      <scheme val="minor"/>
    </font>
    <font>
      <b/>
      <sz val="11"/>
      <color indexed="8"/>
      <name val="ＭＳ Ｐゴシック"/>
      <charset val="128"/>
    </font>
    <font>
      <sz val="11"/>
      <color indexed="62"/>
      <name val="ＭＳ Ｐゴシック"/>
      <charset val="128"/>
    </font>
    <font>
      <b/>
      <sz val="10"/>
      <name val="Arial"/>
      <charset val="134"/>
    </font>
    <font>
      <sz val="11"/>
      <name val="ＭＳ Ｐゴシック"/>
      <charset val="128"/>
    </font>
    <font>
      <sz val="11"/>
      <color rgb="FFFF0000"/>
      <name val="宋体"/>
      <charset val="128"/>
      <scheme val="minor"/>
    </font>
    <font>
      <b/>
      <sz val="11"/>
      <color theme="3"/>
      <name val="宋体"/>
      <charset val="128"/>
      <scheme val="minor"/>
    </font>
    <font>
      <b/>
      <sz val="11"/>
      <color rgb="FF3F3F3F"/>
      <name val="宋体"/>
      <charset val="128"/>
      <scheme val="minor"/>
    </font>
    <font>
      <b/>
      <sz val="18"/>
      <color theme="3"/>
      <name val="宋体"/>
      <charset val="128"/>
      <scheme val="major"/>
    </font>
    <font>
      <b/>
      <sz val="15"/>
      <color theme="3"/>
      <name val="宋体"/>
      <charset val="128"/>
      <scheme val="minor"/>
    </font>
    <font>
      <b/>
      <sz val="11"/>
      <color indexed="62"/>
      <name val="ＭＳ Ｐゴシック"/>
      <charset val="128"/>
    </font>
    <font>
      <b/>
      <sz val="11"/>
      <color theme="1"/>
      <name val="宋体"/>
      <charset val="128"/>
      <scheme val="minor"/>
    </font>
    <font>
      <sz val="11"/>
      <color indexed="16"/>
      <name val="ＭＳ Ｐゴシック"/>
      <charset val="128"/>
    </font>
    <font>
      <b/>
      <sz val="11"/>
      <color indexed="53"/>
      <name val="ＭＳ Ｐゴシック"/>
      <charset val="128"/>
    </font>
    <font>
      <b/>
      <sz val="11"/>
      <color indexed="9"/>
      <name val="ＭＳ Ｐゴシック"/>
      <charset val="128"/>
    </font>
    <font>
      <b/>
      <sz val="10"/>
      <name val="MS Sans Serif"/>
      <charset val="0"/>
    </font>
    <font>
      <sz val="10"/>
      <name val="MS Sans Serif"/>
      <charset val="0"/>
    </font>
    <font>
      <sz val="11"/>
      <color indexed="17"/>
      <name val="ＭＳ Ｐゴシック"/>
      <charset val="128"/>
    </font>
    <font>
      <sz val="8"/>
      <name val="Arial"/>
      <charset val="0"/>
    </font>
    <font>
      <b/>
      <sz val="12"/>
      <name val="Arial"/>
      <charset val="0"/>
    </font>
    <font>
      <b/>
      <sz val="15"/>
      <color indexed="62"/>
      <name val="ＭＳ Ｐゴシック"/>
      <charset val="128"/>
    </font>
    <font>
      <b/>
      <sz val="13"/>
      <color indexed="62"/>
      <name val="ＭＳ Ｐゴシック"/>
      <charset val="128"/>
    </font>
    <font>
      <sz val="11"/>
      <color indexed="53"/>
      <name val="ＭＳ Ｐゴシック"/>
      <charset val="128"/>
    </font>
    <font>
      <sz val="11"/>
      <color indexed="60"/>
      <name val="ＭＳ Ｐゴシック"/>
      <charset val="128"/>
    </font>
    <font>
      <sz val="10"/>
      <name val="Times New Roman"/>
      <charset val="0"/>
    </font>
    <font>
      <sz val="11"/>
      <name val="明朝"/>
      <charset val="128"/>
    </font>
    <font>
      <sz val="8"/>
      <name val="Times New Roman"/>
      <charset val="0"/>
    </font>
    <font>
      <sz val="10"/>
      <name val="宋体"/>
      <charset val="128"/>
    </font>
    <font>
      <b/>
      <sz val="11"/>
      <color indexed="63"/>
      <name val="ＭＳ Ｐゴシック"/>
      <charset val="128"/>
    </font>
    <font>
      <sz val="10"/>
      <name val="Arial"/>
      <charset val="0"/>
    </font>
    <font>
      <i/>
      <sz val="10"/>
      <name val="MS Sans Serif"/>
      <charset val="0"/>
    </font>
    <font>
      <b/>
      <sz val="18"/>
      <color indexed="62"/>
      <name val="ＭＳ Ｐゴシック"/>
      <charset val="128"/>
    </font>
    <font>
      <sz val="11"/>
      <color indexed="10"/>
      <name val="ＭＳ Ｐゴシック"/>
      <charset val="128"/>
    </font>
    <font>
      <sz val="12"/>
      <name val="楷体_GB2312"/>
      <charset val="128"/>
    </font>
    <font>
      <sz val="10"/>
      <name val="Helv"/>
      <charset val="0"/>
    </font>
    <font>
      <sz val="12"/>
      <name val="黑体"/>
      <charset val="0"/>
    </font>
    <font>
      <b/>
      <sz val="12"/>
      <name val="楷体_GB2312"/>
      <charset val="128"/>
    </font>
    <font>
      <sz val="10"/>
      <name val="仿宋体"/>
      <charset val="128"/>
    </font>
    <font>
      <sz val="10"/>
      <name val="Verdana"/>
      <charset val="134"/>
    </font>
    <font>
      <sz val="9"/>
      <name val="SimSun"/>
      <charset val="128"/>
    </font>
    <font>
      <sz val="9"/>
      <name val="SimSun"/>
      <charset val="134"/>
    </font>
  </fonts>
  <fills count="65">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96C8FF"/>
        <bgColor indexed="64"/>
      </patternFill>
    </fill>
    <fill>
      <patternFill patternType="solid">
        <fgColor rgb="FFD0D8E8"/>
        <bgColor indexed="64"/>
      </patternFill>
    </fill>
    <fill>
      <patternFill patternType="solid">
        <fgColor theme="0"/>
        <bgColor theme="4" tint="0.799981688894314"/>
      </patternFill>
    </fill>
    <fill>
      <patternFill patternType="solid">
        <fgColor rgb="FF99CCFF"/>
        <bgColor indexed="64"/>
      </patternFill>
    </fill>
    <fill>
      <patternFill patternType="solid">
        <fgColor rgb="FFF6FC14"/>
        <bgColor indexed="64"/>
      </patternFill>
    </fill>
    <fill>
      <patternFill patternType="solid">
        <fgColor theme="0" tint="-0.249977111117893"/>
        <bgColor indexed="64"/>
      </patternFill>
    </fill>
    <fill>
      <patternFill patternType="solid">
        <fgColor theme="0" tint="-0.25"/>
        <bgColor indexed="64"/>
      </patternFill>
    </fill>
    <fill>
      <patternFill patternType="solid">
        <fgColor indexed="22"/>
        <bgColor indexed="64"/>
      </patternFill>
    </fill>
    <fill>
      <patternFill patternType="solid">
        <fgColor rgb="FFFFFFCC"/>
        <bgColor indexed="64"/>
      </patternFill>
    </fill>
    <fill>
      <patternFill patternType="solid">
        <fgColor indexed="44"/>
        <bgColor indexed="31"/>
      </patternFill>
    </fill>
    <fill>
      <patternFill patternType="solid">
        <fgColor indexed="22"/>
        <bgColor indexed="55"/>
      </patternFill>
    </fill>
    <fill>
      <patternFill patternType="solid">
        <fgColor rgb="FFE7E6E6"/>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indexed="31"/>
        <bgColor indexed="31"/>
      </patternFill>
    </fill>
    <fill>
      <patternFill patternType="solid">
        <fgColor theme="9"/>
        <bgColor indexed="64"/>
      </patternFill>
    </fill>
    <fill>
      <patternFill patternType="solid">
        <fgColor rgb="FFFFEB9C"/>
        <bgColor indexed="64"/>
      </patternFill>
    </fill>
    <fill>
      <patternFill patternType="solid">
        <fgColor indexed="55"/>
        <bgColor indexed="55"/>
      </patternFill>
    </fill>
    <fill>
      <patternFill patternType="solid">
        <fgColor rgb="FFFFC7CE"/>
        <bgColor indexed="64"/>
      </patternFill>
    </fill>
    <fill>
      <patternFill patternType="solid">
        <fgColor indexed="54"/>
        <bgColor indexed="5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C6EFCE"/>
        <bgColor indexed="64"/>
      </patternFill>
    </fill>
    <fill>
      <patternFill patternType="solid">
        <fgColor indexed="26"/>
        <bgColor indexed="26"/>
      </patternFill>
    </fill>
    <fill>
      <patternFill patternType="solid">
        <fgColor theme="6" tint="0.399975585192419"/>
        <bgColor indexed="64"/>
      </patternFill>
    </fill>
    <fill>
      <patternFill patternType="solid">
        <fgColor indexed="22"/>
        <bgColor indexed="22"/>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lightUp">
        <fgColor indexed="9"/>
        <bgColor indexed="55"/>
      </patternFill>
    </fill>
    <fill>
      <patternFill patternType="solid">
        <fgColor theme="4"/>
        <bgColor indexed="64"/>
      </patternFill>
    </fill>
    <fill>
      <patternFill patternType="solid">
        <fgColor theme="5"/>
        <bgColor indexed="64"/>
      </patternFill>
    </fill>
    <fill>
      <patternFill patternType="solid">
        <fgColor indexed="47"/>
        <bgColor indexed="47"/>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indexed="42"/>
        <bgColor indexed="42"/>
      </patternFill>
    </fill>
    <fill>
      <patternFill patternType="solid">
        <fgColor theme="7" tint="0.799981688894314"/>
        <bgColor indexed="64"/>
      </patternFill>
    </fill>
    <fill>
      <patternFill patternType="solid">
        <fgColor theme="5" tint="0.799981688894314"/>
        <bgColor indexed="64"/>
      </patternFill>
    </fill>
    <fill>
      <patternFill patternType="solid">
        <fgColor indexed="44"/>
        <bgColor indexed="44"/>
      </patternFill>
    </fill>
    <fill>
      <patternFill patternType="solid">
        <fgColor indexed="25"/>
        <bgColor indexed="25"/>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29"/>
      </patternFill>
    </fill>
    <fill>
      <patternFill patternType="lightUp">
        <fgColor indexed="9"/>
        <bgColor indexed="22"/>
      </patternFill>
    </fill>
    <fill>
      <patternFill patternType="solid">
        <fgColor indexed="26"/>
        <bgColor indexed="64"/>
      </patternFill>
    </fill>
    <fill>
      <patternFill patternType="solid">
        <fgColor indexed="43"/>
        <bgColor indexed="43"/>
      </patternFill>
    </fill>
  </fills>
  <borders count="58">
    <border>
      <left/>
      <right/>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style="thin">
        <color indexed="55"/>
      </left>
      <right style="thin">
        <color indexed="55"/>
      </right>
      <top/>
      <bottom style="thin">
        <color indexed="55"/>
      </bottom>
      <diagonal/>
    </border>
    <border>
      <left/>
      <right style="thin">
        <color indexed="55"/>
      </right>
      <top style="thin">
        <color indexed="55"/>
      </top>
      <bottom style="thin">
        <color indexed="55"/>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auto="1"/>
      </left>
      <right/>
      <top style="double">
        <color auto="1"/>
      </top>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right/>
      <top/>
      <bottom style="thick">
        <color theme="4"/>
      </bottom>
      <diagonal/>
    </border>
    <border>
      <left/>
      <right/>
      <top/>
      <bottom style="medium">
        <color indexed="44"/>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s>
  <cellStyleXfs count="129">
    <xf numFmtId="0" fontId="0" fillId="0" borderId="0"/>
    <xf numFmtId="178" fontId="0" fillId="0" borderId="0" applyFont="0" applyFill="0" applyBorder="0" applyAlignment="0" applyProtection="0"/>
    <xf numFmtId="0" fontId="47" fillId="27" borderId="0" applyNumberFormat="0" applyBorder="0" applyAlignment="0" applyProtection="0">
      <alignment vertical="center"/>
    </xf>
    <xf numFmtId="0" fontId="40" fillId="18" borderId="41" applyNumberFormat="0" applyAlignment="0" applyProtection="0">
      <alignment vertical="center"/>
    </xf>
    <xf numFmtId="183" fontId="0" fillId="0" borderId="0" applyFont="0" applyFill="0" applyBorder="0" applyAlignment="0" applyProtection="0"/>
    <xf numFmtId="41" fontId="0" fillId="0" borderId="0" applyFont="0" applyFill="0" applyBorder="0" applyAlignment="0" applyProtection="0"/>
    <xf numFmtId="0" fontId="42" fillId="34" borderId="0" applyNumberFormat="0" applyBorder="0" applyAlignment="0" applyProtection="0"/>
    <xf numFmtId="0" fontId="47" fillId="28" borderId="0" applyNumberFormat="0" applyBorder="0" applyAlignment="0" applyProtection="0">
      <alignment vertical="center"/>
    </xf>
    <xf numFmtId="0" fontId="46" fillId="23" borderId="0" applyNumberFormat="0" applyBorder="0" applyAlignment="0" applyProtection="0">
      <alignment vertical="center"/>
    </xf>
    <xf numFmtId="43" fontId="0" fillId="0" borderId="0" applyFont="0" applyFill="0" applyBorder="0" applyAlignment="0" applyProtection="0"/>
    <xf numFmtId="0" fontId="49" fillId="0" borderId="0" applyNumberFormat="0" applyFill="0" applyBorder="0" applyAlignment="0" applyProtection="0">
      <alignment vertical="top"/>
      <protection locked="0"/>
    </xf>
    <xf numFmtId="0" fontId="45" fillId="22" borderId="0" applyNumberFormat="0" applyBorder="0" applyAlignment="0" applyProtection="0"/>
    <xf numFmtId="0" fontId="43" fillId="33" borderId="0" applyNumberFormat="0" applyBorder="0" applyAlignment="0" applyProtection="0">
      <alignment vertical="center"/>
    </xf>
    <xf numFmtId="9" fontId="0" fillId="0" borderId="0" applyFont="0" applyFill="0" applyBorder="0" applyAlignment="0" applyProtection="0"/>
    <xf numFmtId="0" fontId="51" fillId="0" borderId="0" applyNumberFormat="0" applyFill="0" applyBorder="0" applyAlignment="0" applyProtection="0">
      <alignment vertical="top"/>
      <protection locked="0"/>
    </xf>
    <xf numFmtId="0" fontId="54" fillId="38" borderId="0" applyNumberFormat="0" applyBorder="0" applyAlignment="0" applyProtection="0"/>
    <xf numFmtId="0" fontId="0" fillId="12" borderId="43" applyNumberFormat="0" applyFont="0" applyAlignment="0" applyProtection="0">
      <alignment vertical="center"/>
    </xf>
    <xf numFmtId="0" fontId="56" fillId="0" borderId="45" applyFill="0" applyBorder="0"/>
    <xf numFmtId="0" fontId="43" fillId="44" borderId="0" applyNumberFormat="0" applyBorder="0" applyAlignment="0" applyProtection="0">
      <alignment vertical="center"/>
    </xf>
    <xf numFmtId="0" fontId="59"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62" fillId="0" borderId="48" applyNumberFormat="0" applyFill="0" applyAlignment="0" applyProtection="0">
      <alignment vertical="center"/>
    </xf>
    <xf numFmtId="0" fontId="41" fillId="0" borderId="42" applyNumberFormat="0" applyFill="0" applyAlignment="0" applyProtection="0">
      <alignment vertical="center"/>
    </xf>
    <xf numFmtId="0" fontId="43" fillId="49" borderId="0" applyNumberFormat="0" applyBorder="0" applyAlignment="0" applyProtection="0">
      <alignment vertical="center"/>
    </xf>
    <xf numFmtId="0" fontId="59" fillId="0" borderId="47" applyNumberFormat="0" applyFill="0" applyAlignment="0" applyProtection="0">
      <alignment vertical="center"/>
    </xf>
    <xf numFmtId="0" fontId="43" fillId="37" borderId="0" applyNumberFormat="0" applyBorder="0" applyAlignment="0" applyProtection="0">
      <alignment vertical="center"/>
    </xf>
    <xf numFmtId="0" fontId="60" fillId="17" borderId="46" applyNumberFormat="0" applyAlignment="0" applyProtection="0">
      <alignment vertical="center"/>
    </xf>
    <xf numFmtId="0" fontId="39" fillId="17" borderId="41" applyNumberFormat="0" applyAlignment="0" applyProtection="0">
      <alignment vertical="center"/>
    </xf>
    <xf numFmtId="0" fontId="55" fillId="41" borderId="20" applyNumberFormat="0" applyAlignment="0" applyProtection="0"/>
    <xf numFmtId="0" fontId="38" fillId="16" borderId="40" applyNumberFormat="0" applyAlignment="0" applyProtection="0">
      <alignment vertical="center"/>
    </xf>
    <xf numFmtId="0" fontId="47" fillId="26" borderId="0" applyNumberFormat="0" applyBorder="0" applyAlignment="0" applyProtection="0">
      <alignment vertical="center"/>
    </xf>
    <xf numFmtId="0" fontId="57" fillId="0" borderId="0"/>
    <xf numFmtId="0" fontId="43" fillId="40" borderId="0" applyNumberFormat="0" applyBorder="0" applyAlignment="0" applyProtection="0">
      <alignment vertical="center"/>
    </xf>
    <xf numFmtId="0" fontId="53" fillId="0" borderId="44" applyNumberFormat="0" applyFill="0" applyAlignment="0" applyProtection="0">
      <alignment vertical="center"/>
    </xf>
    <xf numFmtId="0" fontId="64" fillId="0" borderId="50" applyNumberFormat="0" applyFill="0" applyAlignment="0" applyProtection="0">
      <alignment vertical="center"/>
    </xf>
    <xf numFmtId="0" fontId="42" fillId="32" borderId="0" applyNumberFormat="0" applyBorder="0" applyAlignment="0" applyProtection="0"/>
    <xf numFmtId="0" fontId="48" fillId="31" borderId="0" applyNumberFormat="0" applyBorder="0" applyAlignment="0" applyProtection="0">
      <alignment vertical="center"/>
    </xf>
    <xf numFmtId="0" fontId="44" fillId="21" borderId="0" applyNumberFormat="0" applyBorder="0" applyAlignment="0" applyProtection="0">
      <alignment vertical="center"/>
    </xf>
    <xf numFmtId="0" fontId="3" fillId="0" borderId="0">
      <alignment vertical="center"/>
    </xf>
    <xf numFmtId="0" fontId="63" fillId="0" borderId="49" applyNumberFormat="0" applyFill="0" applyAlignment="0" applyProtection="0"/>
    <xf numFmtId="0" fontId="42" fillId="19" borderId="0" applyNumberFormat="0" applyBorder="0" applyAlignment="0" applyProtection="0"/>
    <xf numFmtId="0" fontId="47" fillId="25" borderId="0" applyNumberFormat="0" applyBorder="0" applyAlignment="0" applyProtection="0">
      <alignment vertical="center"/>
    </xf>
    <xf numFmtId="0" fontId="43" fillId="39" borderId="0" applyNumberFormat="0" applyBorder="0" applyAlignment="0" applyProtection="0">
      <alignment vertical="center"/>
    </xf>
    <xf numFmtId="0" fontId="47" fillId="36" borderId="0" applyNumberFormat="0" applyBorder="0" applyAlignment="0" applyProtection="0">
      <alignment vertical="center"/>
    </xf>
    <xf numFmtId="0" fontId="47" fillId="30" borderId="0" applyNumberFormat="0" applyBorder="0" applyAlignment="0" applyProtection="0">
      <alignment vertical="center"/>
    </xf>
    <xf numFmtId="0" fontId="47" fillId="53" borderId="0" applyNumberFormat="0" applyBorder="0" applyAlignment="0" applyProtection="0">
      <alignment vertical="center"/>
    </xf>
    <xf numFmtId="0" fontId="47" fillId="48" borderId="0" applyNumberFormat="0" applyBorder="0" applyAlignment="0" applyProtection="0">
      <alignment vertical="center"/>
    </xf>
    <xf numFmtId="0" fontId="43" fillId="43" borderId="0" applyNumberFormat="0" applyBorder="0" applyAlignment="0" applyProtection="0">
      <alignment vertical="center"/>
    </xf>
    <xf numFmtId="0" fontId="43" fillId="29" borderId="0" applyNumberFormat="0" applyBorder="0" applyAlignment="0" applyProtection="0">
      <alignment vertical="center"/>
    </xf>
    <xf numFmtId="0" fontId="47" fillId="52" borderId="0" applyNumberFormat="0" applyBorder="0" applyAlignment="0" applyProtection="0">
      <alignment vertical="center"/>
    </xf>
    <xf numFmtId="0" fontId="42" fillId="51" borderId="0" applyNumberFormat="0" applyBorder="0" applyAlignment="0" applyProtection="0"/>
    <xf numFmtId="0" fontId="47" fillId="47" borderId="0" applyNumberFormat="0" applyBorder="0" applyAlignment="0" applyProtection="0">
      <alignment vertical="center"/>
    </xf>
    <xf numFmtId="0" fontId="43" fillId="42" borderId="0" applyNumberFormat="0" applyBorder="0" applyAlignment="0" applyProtection="0">
      <alignment vertical="center"/>
    </xf>
    <xf numFmtId="0" fontId="47" fillId="50" borderId="0" applyNumberFormat="0" applyBorder="0" applyAlignment="0" applyProtection="0">
      <alignment vertical="center"/>
    </xf>
    <xf numFmtId="0" fontId="43" fillId="46" borderId="0" applyNumberFormat="0" applyBorder="0" applyAlignment="0" applyProtection="0">
      <alignment vertical="center"/>
    </xf>
    <xf numFmtId="0" fontId="43" fillId="20" borderId="0" applyNumberFormat="0" applyBorder="0" applyAlignment="0" applyProtection="0">
      <alignment vertical="center"/>
    </xf>
    <xf numFmtId="0" fontId="47" fillId="45" borderId="0" applyNumberFormat="0" applyBorder="0" applyAlignment="0" applyProtection="0">
      <alignment vertical="center"/>
    </xf>
    <xf numFmtId="0" fontId="0" fillId="0" borderId="0">
      <alignment vertical="center"/>
    </xf>
    <xf numFmtId="0" fontId="43" fillId="35" borderId="0" applyNumberFormat="0" applyBorder="0" applyAlignment="0" applyProtection="0">
      <alignment vertical="center"/>
    </xf>
    <xf numFmtId="176" fontId="52" fillId="0" borderId="0" applyFont="0" applyFill="0" applyBorder="0" applyAlignment="0" applyProtection="0"/>
    <xf numFmtId="0" fontId="45" fillId="24"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2" fillId="32" borderId="0" applyNumberFormat="0" applyBorder="0" applyAlignment="0" applyProtection="0"/>
    <xf numFmtId="0" fontId="45" fillId="34" borderId="0" applyNumberFormat="0" applyBorder="0" applyAlignment="0" applyProtection="0"/>
    <xf numFmtId="0" fontId="45" fillId="22" borderId="0" applyNumberFormat="0" applyBorder="0" applyAlignment="0" applyProtection="0"/>
    <xf numFmtId="0" fontId="45" fillId="24" borderId="0" applyNumberFormat="0" applyBorder="0" applyAlignment="0" applyProtection="0"/>
    <xf numFmtId="0" fontId="42" fillId="34" borderId="0" applyNumberFormat="0" applyBorder="0" applyAlignment="0" applyProtection="0"/>
    <xf numFmtId="0" fontId="45" fillId="34" borderId="0" applyNumberFormat="0" applyBorder="0" applyAlignment="0" applyProtection="0"/>
    <xf numFmtId="0" fontId="45" fillId="56" borderId="0" applyNumberFormat="0" applyBorder="0" applyAlignment="0" applyProtection="0"/>
    <xf numFmtId="0" fontId="42" fillId="57" borderId="0" applyNumberFormat="0" applyBorder="0" applyAlignment="0" applyProtection="0"/>
    <xf numFmtId="0" fontId="42" fillId="19" borderId="0" applyNumberFormat="0" applyBorder="0" applyAlignment="0" applyProtection="0"/>
    <xf numFmtId="0" fontId="45" fillId="54" borderId="0" applyNumberFormat="0" applyBorder="0" applyAlignment="0" applyProtection="0"/>
    <xf numFmtId="0" fontId="45" fillId="58" borderId="0" applyNumberFormat="0" applyBorder="0" applyAlignment="0" applyProtection="0"/>
    <xf numFmtId="0" fontId="42" fillId="32" borderId="0" applyNumberFormat="0" applyBorder="0" applyAlignment="0" applyProtection="0"/>
    <xf numFmtId="0" fontId="42" fillId="41" borderId="0" applyNumberFormat="0" applyBorder="0" applyAlignment="0" applyProtection="0"/>
    <xf numFmtId="0" fontId="45" fillId="41" borderId="0" applyNumberFormat="0" applyBorder="0" applyAlignment="0" applyProtection="0"/>
    <xf numFmtId="0" fontId="65" fillId="59" borderId="0" applyNumberFormat="0" applyBorder="0" applyAlignment="0" applyProtection="0"/>
    <xf numFmtId="177" fontId="0" fillId="0" borderId="0" applyFill="0" applyBorder="0" applyAlignment="0"/>
    <xf numFmtId="0" fontId="66" fillId="60" borderId="20" applyNumberFormat="0" applyAlignment="0" applyProtection="0"/>
    <xf numFmtId="0" fontId="67" fillId="22" borderId="51" applyNumberFormat="0" applyAlignment="0" applyProtection="0"/>
    <xf numFmtId="0" fontId="0" fillId="0" borderId="0"/>
    <xf numFmtId="0" fontId="68" fillId="0" borderId="0" applyNumberFormat="0" applyFill="0" applyBorder="0" applyAlignment="0" applyProtection="0"/>
    <xf numFmtId="15" fontId="69" fillId="0" borderId="0"/>
    <xf numFmtId="0" fontId="54" fillId="61" borderId="0" applyNumberFormat="0" applyBorder="0" applyAlignment="0" applyProtection="0"/>
    <xf numFmtId="0" fontId="54" fillId="62" borderId="0" applyNumberFormat="0" applyBorder="0" applyAlignment="0" applyProtection="0"/>
    <xf numFmtId="0" fontId="70" fillId="51" borderId="0" applyNumberFormat="0" applyBorder="0" applyAlignment="0" applyProtection="0"/>
    <xf numFmtId="38" fontId="71" fillId="11" borderId="0" applyNumberFormat="0" applyBorder="0" applyAlignment="0" applyProtection="0"/>
    <xf numFmtId="0" fontId="72" fillId="0" borderId="6" applyNumberFormat="0" applyAlignment="0" applyProtection="0">
      <alignment horizontal="left" vertical="center"/>
    </xf>
    <xf numFmtId="0" fontId="72" fillId="0" borderId="24">
      <alignment horizontal="left" vertical="center"/>
    </xf>
    <xf numFmtId="0" fontId="73" fillId="0" borderId="52" applyNumberFormat="0" applyFill="0" applyAlignment="0" applyProtection="0"/>
    <xf numFmtId="0" fontId="74" fillId="0" borderId="53" applyNumberFormat="0" applyFill="0" applyAlignment="0" applyProtection="0"/>
    <xf numFmtId="0" fontId="63" fillId="0" borderId="0" applyNumberFormat="0" applyFill="0" applyBorder="0" applyAlignment="0" applyProtection="0"/>
    <xf numFmtId="10" fontId="71" fillId="63" borderId="14" applyNumberFormat="0" applyBorder="0" applyAlignment="0" applyProtection="0"/>
    <xf numFmtId="0" fontId="75" fillId="0" borderId="54" applyNumberFormat="0" applyFill="0" applyAlignment="0" applyProtection="0"/>
    <xf numFmtId="0" fontId="76" fillId="64" borderId="0" applyNumberFormat="0" applyBorder="0" applyAlignment="0" applyProtection="0"/>
    <xf numFmtId="0" fontId="77" fillId="0" borderId="0"/>
    <xf numFmtId="185" fontId="78" fillId="0" borderId="0"/>
    <xf numFmtId="0" fontId="79" fillId="0" borderId="0"/>
    <xf numFmtId="0" fontId="80" fillId="32" borderId="55" applyNumberFormat="0" applyFont="0" applyAlignment="0" applyProtection="0"/>
    <xf numFmtId="0" fontId="81" fillId="60" borderId="56" applyNumberFormat="0" applyAlignment="0" applyProtection="0"/>
    <xf numFmtId="10" fontId="82" fillId="0" borderId="0" applyFont="0" applyFill="0" applyBorder="0" applyAlignment="0" applyProtection="0"/>
    <xf numFmtId="0" fontId="68"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xf numFmtId="0" fontId="54" fillId="0" borderId="57" applyNumberFormat="0" applyFill="0" applyAlignment="0" applyProtection="0"/>
    <xf numFmtId="0" fontId="85" fillId="0" borderId="0" applyNumberFormat="0" applyFill="0" applyBorder="0" applyAlignment="0" applyProtection="0"/>
    <xf numFmtId="0" fontId="57" fillId="0" borderId="0"/>
    <xf numFmtId="0" fontId="51" fillId="0" borderId="0" applyNumberFormat="0" applyFill="0" applyBorder="0" applyAlignment="0" applyProtection="0">
      <alignment vertical="top"/>
      <protection locked="0"/>
    </xf>
    <xf numFmtId="0" fontId="80" fillId="0" borderId="0"/>
    <xf numFmtId="0" fontId="86" fillId="0" borderId="0"/>
    <xf numFmtId="0" fontId="87" fillId="0" borderId="0"/>
    <xf numFmtId="0" fontId="88" fillId="0" borderId="0">
      <alignment vertical="top"/>
    </xf>
    <xf numFmtId="0" fontId="89" fillId="0" borderId="0"/>
    <xf numFmtId="181" fontId="57" fillId="0" borderId="0" applyFont="0" applyFill="0" applyBorder="0" applyAlignment="0" applyProtection="0"/>
    <xf numFmtId="186" fontId="57" fillId="0" borderId="0" applyFont="0" applyFill="0" applyBorder="0" applyAlignment="0" applyProtection="0"/>
    <xf numFmtId="0" fontId="90" fillId="0" borderId="0"/>
    <xf numFmtId="0" fontId="0" fillId="0" borderId="0" applyFont="0" applyFill="0" applyBorder="0" applyAlignment="0" applyProtection="0"/>
    <xf numFmtId="0" fontId="0" fillId="0" borderId="0" applyFont="0" applyFill="0" applyBorder="0" applyAlignment="0" applyProtection="0"/>
    <xf numFmtId="187" fontId="57" fillId="0" borderId="0" applyFont="0" applyFill="0" applyBorder="0" applyAlignment="0" applyProtection="0"/>
    <xf numFmtId="188" fontId="57" fillId="0" borderId="0" applyFont="0" applyFill="0" applyBorder="0" applyAlignment="0" applyProtection="0"/>
    <xf numFmtId="0" fontId="87" fillId="0" borderId="0"/>
    <xf numFmtId="0" fontId="3" fillId="0" borderId="0"/>
    <xf numFmtId="0" fontId="3" fillId="0" borderId="0">
      <alignment vertical="center"/>
    </xf>
    <xf numFmtId="0" fontId="91" fillId="0" borderId="0"/>
  </cellStyleXfs>
  <cellXfs count="234">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left"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left" vertical="center" wrapText="1"/>
    </xf>
    <xf numFmtId="0" fontId="2" fillId="0" borderId="10" xfId="0" applyFont="1" applyFill="1" applyBorder="1" applyAlignment="1">
      <alignment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2" fillId="0" borderId="13" xfId="0" applyFont="1" applyFill="1" applyBorder="1" applyAlignment="1">
      <alignment vertical="center" wrapText="1"/>
    </xf>
    <xf numFmtId="0" fontId="2" fillId="3" borderId="14" xfId="0" applyFont="1" applyFill="1" applyBorder="1" applyAlignment="1">
      <alignment vertical="center" wrapText="1"/>
    </xf>
    <xf numFmtId="0" fontId="2" fillId="3" borderId="15" xfId="0" applyFont="1" applyFill="1" applyBorder="1" applyAlignment="1">
      <alignment vertical="center" wrapText="1"/>
    </xf>
    <xf numFmtId="0" fontId="2" fillId="3" borderId="16" xfId="0" applyFont="1" applyFill="1" applyBorder="1" applyAlignment="1">
      <alignment horizontal="center" vertical="center"/>
    </xf>
    <xf numFmtId="0" fontId="2" fillId="3" borderId="14" xfId="0" applyFont="1" applyFill="1" applyBorder="1" applyAlignment="1">
      <alignment horizontal="left" vertical="center" wrapText="1"/>
    </xf>
    <xf numFmtId="0" fontId="2" fillId="0" borderId="14" xfId="0" applyFont="1" applyFill="1" applyBorder="1" applyAlignment="1">
      <alignment vertical="center" wrapText="1"/>
    </xf>
    <xf numFmtId="0" fontId="2" fillId="3" borderId="17" xfId="0" applyFont="1" applyFill="1" applyBorder="1" applyAlignment="1">
      <alignment horizontal="center" vertical="center"/>
    </xf>
    <xf numFmtId="0" fontId="2" fillId="0" borderId="18" xfId="0" applyFont="1" applyFill="1" applyBorder="1" applyAlignment="1">
      <alignment vertical="center" wrapText="1"/>
    </xf>
    <xf numFmtId="0" fontId="2" fillId="3" borderId="11" xfId="0" applyFont="1" applyFill="1" applyBorder="1" applyAlignment="1">
      <alignment horizontal="center" vertical="center"/>
    </xf>
    <xf numFmtId="0" fontId="2" fillId="3" borderId="14" xfId="0" applyFont="1" applyFill="1" applyBorder="1" applyAlignment="1">
      <alignment horizontal="center" vertical="center" wrapText="1"/>
    </xf>
    <xf numFmtId="0" fontId="0" fillId="0" borderId="14" xfId="0" applyBorder="1"/>
    <xf numFmtId="0" fontId="3" fillId="0" borderId="0" xfId="0" applyFont="1" applyFill="1" applyAlignment="1"/>
    <xf numFmtId="0" fontId="4"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184" fontId="7" fillId="4" borderId="14" xfId="0" applyNumberFormat="1" applyFont="1" applyFill="1" applyBorder="1" applyAlignment="1">
      <alignment horizontal="left" vertical="center"/>
    </xf>
    <xf numFmtId="0" fontId="4" fillId="0" borderId="0" xfId="0" applyFont="1" applyFill="1" applyAlignment="1"/>
    <xf numFmtId="184" fontId="10" fillId="5" borderId="14" xfId="0" applyNumberFormat="1" applyFont="1" applyFill="1" applyBorder="1" applyAlignment="1">
      <alignment horizontal="left" vertical="center" wrapText="1"/>
    </xf>
    <xf numFmtId="184" fontId="11" fillId="6" borderId="14" xfId="0" applyNumberFormat="1" applyFont="1" applyFill="1" applyBorder="1" applyAlignment="1">
      <alignment horizontal="left" vertical="center"/>
    </xf>
    <xf numFmtId="184" fontId="11" fillId="3" borderId="14" xfId="0" applyNumberFormat="1" applyFont="1" applyFill="1" applyBorder="1" applyAlignment="1">
      <alignment horizontal="left" vertical="center"/>
    </xf>
    <xf numFmtId="10" fontId="11" fillId="6" borderId="14" xfId="0" applyNumberFormat="1" applyFont="1" applyFill="1" applyBorder="1" applyAlignment="1">
      <alignment horizontal="left" vertical="center"/>
    </xf>
    <xf numFmtId="0" fontId="11" fillId="3" borderId="14" xfId="0" applyNumberFormat="1" applyFont="1" applyFill="1" applyBorder="1" applyAlignment="1">
      <alignment horizontal="left" vertical="center"/>
    </xf>
    <xf numFmtId="0" fontId="12" fillId="0" borderId="0" xfId="127" applyFont="1" applyFill="1" applyAlignment="1" applyProtection="1">
      <alignment horizontal="center" vertical="center"/>
      <protection locked="0"/>
    </xf>
    <xf numFmtId="0" fontId="12" fillId="0" borderId="0" xfId="126" applyFont="1" applyFill="1" applyAlignment="1" applyProtection="1">
      <alignment vertical="center"/>
      <protection locked="0"/>
    </xf>
    <xf numFmtId="0" fontId="0" fillId="0" borderId="0" xfId="0" applyFont="1" applyFill="1" applyAlignment="1"/>
    <xf numFmtId="0" fontId="12" fillId="0" borderId="0" xfId="115" applyFont="1" applyFill="1" applyAlignment="1" applyProtection="1">
      <alignment vertical="center"/>
      <protection locked="0"/>
    </xf>
    <xf numFmtId="0" fontId="12" fillId="0" borderId="0" xfId="115" applyFont="1" applyFill="1" applyAlignment="1" applyProtection="1">
      <alignment horizontal="center" vertical="center"/>
      <protection locked="0"/>
    </xf>
    <xf numFmtId="49" fontId="13" fillId="0" borderId="0" xfId="0" applyNumberFormat="1" applyFont="1" applyFill="1" applyAlignment="1">
      <alignment horizontal="left" vertical="center"/>
    </xf>
    <xf numFmtId="0" fontId="12" fillId="7" borderId="14" xfId="126" applyFont="1" applyFill="1" applyBorder="1" applyAlignment="1" applyProtection="1">
      <alignment horizontal="left" vertical="center"/>
    </xf>
    <xf numFmtId="0" fontId="12" fillId="0" borderId="14" xfId="126" applyFont="1" applyFill="1" applyBorder="1" applyAlignment="1" applyProtection="1">
      <alignment vertical="center"/>
      <protection locked="0"/>
    </xf>
    <xf numFmtId="0" fontId="12" fillId="0" borderId="0" xfId="126" applyFont="1" applyFill="1" applyAlignment="1" applyProtection="1">
      <alignment vertical="center" wrapText="1"/>
      <protection locked="0"/>
    </xf>
    <xf numFmtId="0" fontId="12" fillId="0" borderId="0" xfId="125" applyFont="1" applyFill="1" applyBorder="1" applyAlignment="1" applyProtection="1">
      <alignment horizontal="left" vertical="center"/>
    </xf>
    <xf numFmtId="0" fontId="12" fillId="8" borderId="14" xfId="126" applyFont="1" applyFill="1" applyBorder="1" applyAlignment="1" applyProtection="1">
      <alignment horizontal="left" vertical="center"/>
    </xf>
    <xf numFmtId="0" fontId="12" fillId="0" borderId="0" xfId="115" applyFont="1" applyFill="1" applyBorder="1" applyAlignment="1" applyProtection="1">
      <alignment vertical="center"/>
      <protection locked="0"/>
    </xf>
    <xf numFmtId="0" fontId="12" fillId="0" borderId="0" xfId="115" applyFont="1" applyFill="1" applyBorder="1" applyAlignment="1" applyProtection="1">
      <alignment horizontal="center" vertical="center"/>
      <protection locked="0"/>
    </xf>
    <xf numFmtId="0" fontId="12" fillId="0" borderId="0" xfId="126" applyFont="1" applyFill="1" applyBorder="1" applyAlignment="1" applyProtection="1">
      <alignment vertical="center"/>
      <protection locked="0"/>
    </xf>
    <xf numFmtId="0" fontId="12" fillId="0" borderId="0" xfId="127" applyFont="1" applyFill="1" applyAlignment="1" applyProtection="1">
      <alignment horizontal="left" vertical="center"/>
      <protection locked="0"/>
    </xf>
    <xf numFmtId="0" fontId="12" fillId="7" borderId="19" xfId="127" applyFont="1" applyFill="1" applyBorder="1" applyAlignment="1" applyProtection="1">
      <alignment horizontal="center" vertical="center"/>
      <protection locked="0"/>
    </xf>
    <xf numFmtId="0" fontId="12" fillId="0" borderId="19" xfId="126" applyFont="1" applyFill="1" applyBorder="1" applyAlignment="1" applyProtection="1">
      <alignment vertical="center"/>
      <protection locked="0"/>
    </xf>
    <xf numFmtId="0" fontId="14" fillId="0" borderId="0" xfId="0" applyFont="1" applyFill="1" applyAlignment="1"/>
    <xf numFmtId="0" fontId="15" fillId="0" borderId="14" xfId="0" applyFont="1" applyFill="1" applyBorder="1" applyAlignment="1">
      <alignment horizontal="left" vertical="top" wrapText="1"/>
    </xf>
    <xf numFmtId="0" fontId="12" fillId="7" borderId="20" xfId="127" applyFont="1" applyFill="1" applyBorder="1" applyAlignment="1" applyProtection="1">
      <alignment horizontal="left" vertical="center"/>
      <protection locked="0"/>
    </xf>
    <xf numFmtId="0" fontId="12" fillId="0" borderId="0" xfId="127" applyFont="1" applyFill="1" applyBorder="1" applyAlignment="1" applyProtection="1">
      <alignment horizontal="center" vertical="center"/>
      <protection locked="0"/>
    </xf>
    <xf numFmtId="0" fontId="12" fillId="0" borderId="0" xfId="127" applyFont="1" applyFill="1" applyBorder="1" applyAlignment="1" applyProtection="1">
      <alignment horizontal="left" vertical="center"/>
      <protection locked="0"/>
    </xf>
    <xf numFmtId="0" fontId="12" fillId="0" borderId="20" xfId="127" applyFont="1" applyFill="1" applyBorder="1" applyAlignment="1" applyProtection="1">
      <alignment horizontal="left" vertical="center"/>
      <protection locked="0"/>
    </xf>
    <xf numFmtId="0" fontId="12" fillId="7" borderId="19" xfId="127" applyFont="1" applyFill="1" applyBorder="1" applyAlignment="1" applyProtection="1">
      <alignment horizontal="left" vertical="center"/>
      <protection locked="0"/>
    </xf>
    <xf numFmtId="0" fontId="12" fillId="0" borderId="21" xfId="127" applyFont="1" applyFill="1" applyBorder="1" applyAlignment="1" applyProtection="1">
      <alignment horizontal="left" vertical="center"/>
      <protection locked="0"/>
    </xf>
    <xf numFmtId="0" fontId="12" fillId="0" borderId="19" xfId="127" applyFont="1" applyFill="1" applyBorder="1" applyAlignment="1" applyProtection="1">
      <alignment horizontal="left" vertical="center"/>
      <protection locked="0"/>
    </xf>
    <xf numFmtId="0" fontId="12" fillId="0" borderId="0" xfId="0" applyFont="1" applyFill="1" applyAlignment="1"/>
    <xf numFmtId="0" fontId="12" fillId="0" borderId="20" xfId="127" applyFont="1" applyFill="1" applyBorder="1" applyAlignment="1" applyProtection="1">
      <alignment horizontal="center" vertical="center"/>
      <protection locked="0"/>
    </xf>
    <xf numFmtId="0" fontId="16" fillId="0" borderId="0" xfId="0" applyFont="1" applyFill="1" applyAlignment="1"/>
    <xf numFmtId="0" fontId="12" fillId="7" borderId="22" xfId="127" applyFont="1" applyFill="1" applyBorder="1" applyAlignment="1" applyProtection="1">
      <alignment horizontal="left" vertical="center"/>
      <protection locked="0"/>
    </xf>
    <xf numFmtId="0" fontId="12" fillId="7" borderId="20" xfId="127" applyFont="1" applyFill="1" applyBorder="1" applyAlignment="1" applyProtection="1">
      <alignment horizontal="center" vertical="center"/>
      <protection locked="0"/>
    </xf>
    <xf numFmtId="0" fontId="12" fillId="0" borderId="20" xfId="127" applyFont="1" applyFill="1" applyBorder="1" applyAlignment="1" applyProtection="1">
      <alignment horizontal="center" vertical="center" wrapText="1"/>
      <protection locked="0"/>
    </xf>
    <xf numFmtId="0" fontId="12" fillId="7" borderId="14" xfId="115" applyFont="1" applyFill="1" applyBorder="1" applyAlignment="1" applyProtection="1">
      <alignment horizontal="center" vertical="center"/>
      <protection locked="0"/>
    </xf>
    <xf numFmtId="0" fontId="12" fillId="0" borderId="14" xfId="0" applyFont="1" applyFill="1" applyBorder="1" applyAlignment="1"/>
    <xf numFmtId="0" fontId="12" fillId="0" borderId="14" xfId="127" applyFont="1" applyFill="1" applyBorder="1" applyAlignment="1" applyProtection="1">
      <alignment horizontal="center" vertical="center"/>
      <protection locked="0"/>
    </xf>
    <xf numFmtId="0" fontId="12" fillId="7" borderId="14" xfId="127" applyFont="1" applyFill="1" applyBorder="1" applyAlignment="1" applyProtection="1">
      <alignment horizontal="center" vertical="center"/>
      <protection locked="0"/>
    </xf>
    <xf numFmtId="0" fontId="12" fillId="0" borderId="14" xfId="115" applyFont="1" applyFill="1" applyBorder="1" applyAlignment="1" applyProtection="1">
      <alignment horizontal="center" vertical="center"/>
      <protection locked="0"/>
    </xf>
    <xf numFmtId="0" fontId="12" fillId="0" borderId="14" xfId="0" applyFont="1" applyFill="1" applyBorder="1" applyAlignment="1">
      <alignment horizontal="center" vertical="center"/>
    </xf>
    <xf numFmtId="0" fontId="12" fillId="0" borderId="0" xfId="115" applyFont="1" applyFill="1" applyAlignment="1" applyProtection="1">
      <alignment horizontal="left" vertical="center"/>
      <protection locked="0"/>
    </xf>
    <xf numFmtId="0" fontId="17" fillId="0" borderId="0" xfId="0" applyFont="1" applyFill="1"/>
    <xf numFmtId="0" fontId="17" fillId="0" borderId="0" xfId="115" applyFont="1" applyFill="1" applyBorder="1" applyAlignment="1" applyProtection="1">
      <alignment horizontal="left" vertical="center"/>
      <protection hidden="1"/>
    </xf>
    <xf numFmtId="0" fontId="17" fillId="0" borderId="0" xfId="0" applyFont="1"/>
    <xf numFmtId="0" fontId="18" fillId="0" borderId="0" xfId="115" applyFont="1" applyBorder="1" applyAlignment="1" applyProtection="1">
      <alignment vertical="top"/>
      <protection hidden="1"/>
    </xf>
    <xf numFmtId="0" fontId="18" fillId="0" borderId="0" xfId="0" applyFont="1" applyBorder="1" applyAlignment="1" applyProtection="1">
      <alignment horizontal="center" vertical="top"/>
      <protection hidden="1"/>
    </xf>
    <xf numFmtId="0" fontId="18" fillId="0" borderId="0" xfId="115" applyFont="1" applyBorder="1" applyAlignment="1" applyProtection="1">
      <alignment horizontal="center" vertical="top"/>
      <protection hidden="1"/>
    </xf>
    <xf numFmtId="0" fontId="17" fillId="0" borderId="0" xfId="115" applyFont="1" applyBorder="1" applyAlignment="1" applyProtection="1">
      <alignment vertical="top"/>
      <protection hidden="1"/>
    </xf>
    <xf numFmtId="0" fontId="15" fillId="0" borderId="0" xfId="115" applyFont="1" applyFill="1" applyBorder="1" applyAlignment="1" applyProtection="1">
      <alignment vertical="top"/>
      <protection hidden="1"/>
    </xf>
    <xf numFmtId="0" fontId="15" fillId="0" borderId="0" xfId="0" applyFont="1" applyFill="1" applyBorder="1" applyAlignment="1" applyProtection="1">
      <alignment horizontal="center" vertical="top"/>
      <protection hidden="1"/>
    </xf>
    <xf numFmtId="0" fontId="15" fillId="0" borderId="0" xfId="115" applyFont="1" applyFill="1" applyBorder="1" applyAlignment="1" applyProtection="1">
      <alignment horizontal="center" vertical="top"/>
      <protection hidden="1"/>
    </xf>
    <xf numFmtId="0" fontId="17" fillId="0" borderId="0" xfId="115" applyFont="1" applyFill="1" applyBorder="1" applyAlignment="1" applyProtection="1">
      <alignment vertical="top"/>
      <protection hidden="1"/>
    </xf>
    <xf numFmtId="0" fontId="19" fillId="0" borderId="0" xfId="115" applyFont="1" applyFill="1" applyBorder="1" applyAlignment="1" applyProtection="1">
      <alignment horizontal="left" vertical="center"/>
      <protection hidden="1"/>
    </xf>
    <xf numFmtId="0" fontId="20" fillId="0" borderId="0" xfId="115" applyFont="1" applyFill="1" applyBorder="1" applyAlignment="1" applyProtection="1">
      <alignment horizontal="left" vertical="center"/>
      <protection hidden="1"/>
    </xf>
    <xf numFmtId="0" fontId="21" fillId="0" borderId="0" xfId="115" applyFont="1" applyFill="1" applyBorder="1" applyAlignment="1" applyProtection="1">
      <alignment horizontal="left" vertical="center"/>
      <protection hidden="1"/>
    </xf>
    <xf numFmtId="14" fontId="15" fillId="2" borderId="14" xfId="115" applyNumberFormat="1" applyFont="1" applyFill="1" applyBorder="1" applyAlignment="1" applyProtection="1">
      <alignment horizontal="center" vertical="center" wrapText="1"/>
      <protection locked="0" hidden="1"/>
    </xf>
    <xf numFmtId="14" fontId="15" fillId="2" borderId="14" xfId="0" applyNumberFormat="1" applyFont="1" applyFill="1" applyBorder="1" applyAlignment="1" applyProtection="1">
      <alignment horizontal="center" vertical="center" wrapText="1"/>
      <protection locked="0" hidden="1"/>
    </xf>
    <xf numFmtId="0" fontId="15" fillId="7" borderId="14" xfId="115" applyFont="1" applyFill="1" applyBorder="1" applyAlignment="1" applyProtection="1">
      <alignment horizontal="center" vertical="center" wrapText="1"/>
      <protection hidden="1"/>
    </xf>
    <xf numFmtId="0" fontId="15" fillId="9" borderId="14" xfId="115" applyNumberFormat="1" applyFont="1" applyFill="1" applyBorder="1" applyAlignment="1" applyProtection="1">
      <alignment horizontal="left" vertical="center" wrapText="1"/>
      <protection hidden="1"/>
    </xf>
    <xf numFmtId="0" fontId="22" fillId="0" borderId="14" xfId="0" applyFont="1" applyFill="1" applyBorder="1" applyAlignment="1">
      <alignment horizontal="left" vertical="center" wrapText="1"/>
    </xf>
    <xf numFmtId="0" fontId="22" fillId="0" borderId="14" xfId="0" applyFont="1" applyFill="1" applyBorder="1" applyAlignment="1">
      <alignment vertical="center" wrapText="1"/>
    </xf>
    <xf numFmtId="180" fontId="22" fillId="0" borderId="14" xfId="0" applyNumberFormat="1" applyFont="1" applyFill="1" applyBorder="1" applyAlignment="1">
      <alignment horizontal="center" vertical="center" wrapText="1"/>
    </xf>
    <xf numFmtId="0" fontId="22" fillId="0" borderId="14" xfId="115" applyFont="1" applyFill="1" applyBorder="1" applyAlignment="1" applyProtection="1">
      <alignment vertical="top" wrapText="1"/>
      <protection hidden="1"/>
    </xf>
    <xf numFmtId="0" fontId="23" fillId="0" borderId="0" xfId="115" applyFont="1" applyBorder="1" applyAlignment="1" applyProtection="1">
      <alignment vertical="top"/>
      <protection hidden="1"/>
    </xf>
    <xf numFmtId="0" fontId="22" fillId="0" borderId="14" xfId="0" applyFont="1" applyFill="1" applyBorder="1" applyAlignment="1">
      <alignment horizontal="center" vertical="center" wrapText="1"/>
    </xf>
    <xf numFmtId="0" fontId="24" fillId="9" borderId="14" xfId="115" applyNumberFormat="1" applyFont="1" applyFill="1" applyBorder="1" applyAlignment="1" applyProtection="1">
      <alignment horizontal="left" vertical="center" wrapText="1"/>
      <protection hidden="1"/>
    </xf>
    <xf numFmtId="10" fontId="22" fillId="0" borderId="14" xfId="0" applyNumberFormat="1" applyFont="1" applyFill="1" applyBorder="1" applyAlignment="1">
      <alignment horizontal="center" vertical="center" wrapText="1"/>
    </xf>
    <xf numFmtId="10" fontId="22" fillId="0" borderId="14" xfId="0" applyNumberFormat="1" applyFont="1" applyFill="1" applyBorder="1" applyAlignment="1">
      <alignment vertical="center" wrapText="1"/>
    </xf>
    <xf numFmtId="0" fontId="25" fillId="0" borderId="0" xfId="115" applyFont="1" applyBorder="1" applyAlignment="1" applyProtection="1">
      <alignment horizontal="left" vertical="center"/>
      <protection hidden="1"/>
    </xf>
    <xf numFmtId="189" fontId="22" fillId="0" borderId="14" xfId="0" applyNumberFormat="1" applyFont="1" applyFill="1" applyBorder="1" applyAlignment="1">
      <alignment horizontal="center" vertical="center" wrapText="1"/>
    </xf>
    <xf numFmtId="189" fontId="22" fillId="0" borderId="14" xfId="0" applyNumberFormat="1" applyFont="1" applyFill="1" applyBorder="1" applyAlignment="1">
      <alignment vertical="center" wrapText="1"/>
    </xf>
    <xf numFmtId="0" fontId="22" fillId="0" borderId="14" xfId="115" applyFont="1" applyFill="1" applyBorder="1" applyAlignment="1" applyProtection="1">
      <alignment vertical="top"/>
      <protection hidden="1"/>
    </xf>
    <xf numFmtId="0" fontId="26" fillId="0" borderId="0" xfId="115" applyFont="1" applyBorder="1" applyAlignment="1" applyProtection="1">
      <alignment horizontal="right" vertical="center"/>
      <protection hidden="1"/>
    </xf>
    <xf numFmtId="0" fontId="24" fillId="9" borderId="14" xfId="115" applyFont="1" applyFill="1" applyBorder="1" applyAlignment="1" applyProtection="1">
      <alignment vertical="center" wrapText="1"/>
      <protection hidden="1"/>
    </xf>
    <xf numFmtId="0" fontId="15" fillId="10" borderId="14" xfId="115" applyFont="1" applyFill="1" applyBorder="1" applyAlignment="1" applyProtection="1">
      <alignment vertical="center" wrapText="1"/>
      <protection hidden="1"/>
    </xf>
    <xf numFmtId="0" fontId="22" fillId="10" borderId="14" xfId="0" applyFont="1" applyFill="1" applyBorder="1" applyAlignment="1">
      <alignment horizontal="left" vertical="center" wrapText="1"/>
    </xf>
    <xf numFmtId="0" fontId="22" fillId="10" borderId="14" xfId="0" applyFont="1" applyFill="1" applyBorder="1" applyAlignment="1">
      <alignment vertical="center" wrapText="1"/>
    </xf>
    <xf numFmtId="0" fontId="22" fillId="10" borderId="14" xfId="0" applyFont="1" applyFill="1" applyBorder="1" applyAlignment="1">
      <alignment horizontal="center" vertical="center" wrapText="1"/>
    </xf>
    <xf numFmtId="0" fontId="22" fillId="10" borderId="14" xfId="115" applyFont="1" applyFill="1" applyBorder="1" applyAlignment="1" applyProtection="1">
      <alignment vertical="top"/>
      <protection hidden="1"/>
    </xf>
    <xf numFmtId="0" fontId="26" fillId="0" borderId="0" xfId="115" applyFont="1" applyBorder="1" applyAlignment="1" applyProtection="1">
      <alignment horizontal="right" vertical="top"/>
      <protection hidden="1"/>
    </xf>
    <xf numFmtId="0" fontId="15" fillId="9" borderId="14" xfId="115" applyFont="1" applyFill="1" applyBorder="1" applyAlignment="1" applyProtection="1">
      <alignment vertical="center" wrapText="1"/>
      <protection hidden="1"/>
    </xf>
    <xf numFmtId="0" fontId="27" fillId="0" borderId="14" xfId="0" applyFont="1" applyFill="1" applyBorder="1" applyAlignment="1">
      <alignment vertical="center" wrapText="1"/>
    </xf>
    <xf numFmtId="0" fontId="27" fillId="0" borderId="14" xfId="115" applyFont="1" applyFill="1" applyBorder="1" applyAlignment="1" applyProtection="1">
      <alignment vertical="top"/>
      <protection hidden="1"/>
    </xf>
    <xf numFmtId="0" fontId="26" fillId="0" borderId="0" xfId="115" applyFont="1" applyBorder="1" applyAlignment="1" applyProtection="1">
      <alignment vertical="top"/>
      <protection hidden="1"/>
    </xf>
    <xf numFmtId="0" fontId="26" fillId="0" borderId="0" xfId="0" applyFont="1" applyBorder="1" applyAlignment="1" applyProtection="1">
      <alignment horizontal="center" vertical="top"/>
      <protection hidden="1"/>
    </xf>
    <xf numFmtId="0" fontId="26" fillId="0" borderId="0" xfId="115" applyFont="1" applyBorder="1" applyAlignment="1" applyProtection="1">
      <alignment horizontal="center" vertical="top"/>
      <protection hidden="1"/>
    </xf>
    <xf numFmtId="0" fontId="26" fillId="0" borderId="0" xfId="115" applyFont="1" applyBorder="1" applyAlignment="1" applyProtection="1">
      <alignment horizontal="left" vertical="center"/>
      <protection hidden="1"/>
    </xf>
    <xf numFmtId="0" fontId="28" fillId="0" borderId="0" xfId="115" applyFont="1" applyBorder="1" applyAlignment="1" applyProtection="1">
      <alignment vertical="top"/>
      <protection hidden="1"/>
    </xf>
    <xf numFmtId="0" fontId="29" fillId="0" borderId="0" xfId="115" applyFont="1" applyBorder="1" applyAlignment="1" applyProtection="1">
      <alignment vertical="top"/>
      <protection hidden="1"/>
    </xf>
    <xf numFmtId="0" fontId="30" fillId="0" borderId="0" xfId="115" applyFont="1" applyBorder="1" applyAlignment="1" applyProtection="1">
      <alignment vertical="top"/>
      <protection hidden="1"/>
    </xf>
    <xf numFmtId="0" fontId="15" fillId="2" borderId="16" xfId="115" applyFont="1" applyFill="1" applyBorder="1" applyAlignment="1" applyProtection="1">
      <alignment horizontal="center" vertical="center"/>
    </xf>
    <xf numFmtId="0" fontId="15" fillId="2" borderId="23" xfId="115" applyFont="1" applyFill="1" applyBorder="1" applyAlignment="1" applyProtection="1">
      <alignment horizontal="center" vertical="center"/>
    </xf>
    <xf numFmtId="0" fontId="15" fillId="2" borderId="24" xfId="115" applyFont="1" applyFill="1" applyBorder="1" applyAlignment="1" applyProtection="1">
      <alignment horizontal="center" vertical="center"/>
    </xf>
    <xf numFmtId="0" fontId="15" fillId="2" borderId="13" xfId="115" applyFont="1" applyFill="1" applyBorder="1" applyAlignment="1" applyProtection="1">
      <alignment horizontal="center" vertical="center"/>
    </xf>
    <xf numFmtId="0" fontId="15" fillId="2" borderId="11" xfId="115" applyFont="1" applyFill="1" applyBorder="1" applyAlignment="1" applyProtection="1">
      <alignment horizontal="center" vertical="center"/>
    </xf>
    <xf numFmtId="0" fontId="15" fillId="2" borderId="14" xfId="115" applyFont="1" applyFill="1" applyBorder="1" applyAlignment="1" applyProtection="1">
      <alignment vertical="center" wrapText="1"/>
    </xf>
    <xf numFmtId="0" fontId="15" fillId="11" borderId="16" xfId="115" applyFont="1" applyFill="1" applyBorder="1" applyAlignment="1" applyProtection="1">
      <alignment horizontal="center" vertical="center"/>
    </xf>
    <xf numFmtId="0" fontId="15" fillId="11" borderId="14" xfId="115" applyFont="1" applyFill="1" applyBorder="1" applyAlignment="1" applyProtection="1">
      <alignment vertical="center" wrapText="1"/>
    </xf>
    <xf numFmtId="182" fontId="15" fillId="12" borderId="14" xfId="115" applyNumberFormat="1" applyFont="1" applyFill="1" applyBorder="1" applyAlignment="1" applyProtection="1">
      <alignment vertical="center"/>
      <protection locked="0"/>
    </xf>
    <xf numFmtId="182" fontId="31" fillId="9" borderId="14" xfId="115" applyNumberFormat="1" applyFont="1" applyFill="1" applyBorder="1" applyAlignment="1" applyProtection="1">
      <alignment horizontal="center" vertical="center"/>
    </xf>
    <xf numFmtId="0" fontId="15" fillId="11" borderId="17" xfId="115" applyFont="1" applyFill="1" applyBorder="1" applyAlignment="1" applyProtection="1">
      <alignment horizontal="center" vertical="center"/>
    </xf>
    <xf numFmtId="0" fontId="15" fillId="11" borderId="11" xfId="115" applyFont="1" applyFill="1" applyBorder="1" applyAlignment="1" applyProtection="1">
      <alignment horizontal="center" vertical="center"/>
    </xf>
    <xf numFmtId="0" fontId="15" fillId="11" borderId="14" xfId="115" applyFont="1" applyFill="1" applyBorder="1" applyAlignment="1" applyProtection="1">
      <alignment vertical="center"/>
    </xf>
    <xf numFmtId="182" fontId="15" fillId="11" borderId="14" xfId="115" applyNumberFormat="1" applyFont="1" applyFill="1" applyBorder="1" applyAlignment="1" applyProtection="1">
      <alignment vertical="center"/>
    </xf>
    <xf numFmtId="0" fontId="15" fillId="0" borderId="25" xfId="0" applyFont="1" applyBorder="1" applyAlignment="1">
      <alignment horizontal="left" vertical="center" wrapText="1"/>
    </xf>
    <xf numFmtId="0" fontId="15" fillId="0" borderId="26" xfId="0" applyFont="1" applyBorder="1" applyAlignment="1">
      <alignment horizontal="left" vertical="center" wrapText="1"/>
    </xf>
    <xf numFmtId="0" fontId="15" fillId="0" borderId="18" xfId="0" applyFont="1" applyBorder="1" applyAlignment="1">
      <alignment horizontal="left" vertical="center" wrapText="1"/>
    </xf>
    <xf numFmtId="0" fontId="15" fillId="0" borderId="27" xfId="0" applyFont="1" applyBorder="1" applyAlignment="1">
      <alignment horizontal="left" vertical="center" wrapText="1"/>
    </xf>
    <xf numFmtId="0" fontId="15" fillId="0" borderId="0" xfId="0" applyFont="1" applyAlignment="1">
      <alignment horizontal="left" vertical="center" wrapText="1"/>
    </xf>
    <xf numFmtId="0" fontId="15" fillId="0" borderId="9"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5" fillId="0" borderId="10" xfId="0" applyFont="1" applyBorder="1" applyAlignment="1">
      <alignment horizontal="left" vertical="center" wrapText="1"/>
    </xf>
    <xf numFmtId="0" fontId="28" fillId="0" borderId="0" xfId="115" applyFont="1" applyAlignment="1" applyProtection="1">
      <alignment vertical="top"/>
      <protection hidden="1"/>
    </xf>
    <xf numFmtId="0" fontId="18" fillId="7" borderId="23" xfId="0" applyFont="1" applyFill="1" applyBorder="1" applyAlignment="1" applyProtection="1">
      <alignment horizontal="center" vertical="top"/>
      <protection hidden="1"/>
    </xf>
    <xf numFmtId="0" fontId="18" fillId="7" borderId="24" xfId="0" applyFont="1" applyFill="1" applyBorder="1" applyAlignment="1" applyProtection="1">
      <alignment horizontal="center" vertical="top"/>
      <protection hidden="1"/>
    </xf>
    <xf numFmtId="0" fontId="18" fillId="7" borderId="13" xfId="0" applyFont="1" applyFill="1" applyBorder="1" applyAlignment="1" applyProtection="1">
      <alignment horizontal="center" vertical="top"/>
      <protection hidden="1"/>
    </xf>
    <xf numFmtId="0" fontId="26" fillId="0" borderId="0" xfId="0" applyFont="1" applyBorder="1" applyAlignment="1" applyProtection="1">
      <alignment horizontal="left" vertical="center"/>
      <protection hidden="1"/>
    </xf>
    <xf numFmtId="0" fontId="32" fillId="0" borderId="0" xfId="0" applyFont="1"/>
    <xf numFmtId="0" fontId="15" fillId="2" borderId="14" xfId="115" applyFont="1" applyFill="1" applyBorder="1" applyAlignment="1" applyProtection="1">
      <alignment horizontal="center" vertical="center" wrapText="1"/>
      <protection locked="0"/>
    </xf>
    <xf numFmtId="0" fontId="15" fillId="2" borderId="14" xfId="115" applyFont="1" applyFill="1" applyBorder="1" applyAlignment="1" applyProtection="1">
      <alignment horizontal="center" vertical="center"/>
      <protection locked="0"/>
    </xf>
    <xf numFmtId="189" fontId="15" fillId="12" borderId="14" xfId="115" applyNumberFormat="1" applyFont="1" applyFill="1" applyBorder="1" applyAlignment="1" applyProtection="1">
      <alignment horizontal="center" vertical="center"/>
      <protection locked="0"/>
    </xf>
    <xf numFmtId="190" fontId="15" fillId="9" borderId="14" xfId="115" applyNumberFormat="1" applyFont="1" applyFill="1" applyBorder="1" applyAlignment="1" applyProtection="1">
      <alignment horizontal="center" vertical="center"/>
    </xf>
    <xf numFmtId="0" fontId="15" fillId="2" borderId="16" xfId="115" applyFont="1" applyFill="1" applyBorder="1" applyAlignment="1" applyProtection="1">
      <alignment horizontal="center" vertical="center" wrapText="1"/>
      <protection locked="0"/>
    </xf>
    <xf numFmtId="0" fontId="15" fillId="2" borderId="14" xfId="115" applyFont="1" applyFill="1" applyBorder="1" applyAlignment="1" applyProtection="1">
      <alignment horizontal="left" vertical="center"/>
      <protection locked="0"/>
    </xf>
    <xf numFmtId="0" fontId="15" fillId="2" borderId="17" xfId="115" applyFont="1" applyFill="1" applyBorder="1" applyAlignment="1" applyProtection="1">
      <alignment horizontal="center" vertical="center" wrapText="1"/>
      <protection locked="0"/>
    </xf>
    <xf numFmtId="0" fontId="15" fillId="2" borderId="11" xfId="115" applyFont="1" applyFill="1" applyBorder="1" applyAlignment="1" applyProtection="1">
      <alignment horizontal="center" vertical="center" wrapText="1"/>
      <protection locked="0"/>
    </xf>
    <xf numFmtId="0" fontId="15" fillId="10" borderId="14" xfId="115" applyFont="1" applyFill="1" applyBorder="1" applyAlignment="1" applyProtection="1">
      <alignment horizontal="center" vertical="center" wrapText="1"/>
    </xf>
    <xf numFmtId="180" fontId="15" fillId="11" borderId="14" xfId="115" applyNumberFormat="1" applyFont="1" applyFill="1" applyBorder="1" applyAlignment="1" applyProtection="1">
      <alignment horizontal="center" vertical="center"/>
    </xf>
    <xf numFmtId="0" fontId="18" fillId="0" borderId="0" xfId="115" applyFont="1" applyAlignment="1" applyProtection="1">
      <alignment vertical="top"/>
      <protection hidden="1"/>
    </xf>
    <xf numFmtId="0" fontId="18" fillId="0" borderId="0" xfId="0" applyFont="1" applyAlignment="1" applyProtection="1">
      <alignment horizontal="center" vertical="top"/>
      <protection hidden="1"/>
    </xf>
    <xf numFmtId="0" fontId="18" fillId="0" borderId="0" xfId="115" applyFont="1" applyAlignment="1" applyProtection="1">
      <alignment horizontal="center" vertical="top"/>
      <protection hidden="1"/>
    </xf>
    <xf numFmtId="0" fontId="17" fillId="0" borderId="0" xfId="115" applyFont="1" applyAlignment="1" applyProtection="1">
      <alignment vertical="top"/>
      <protection hidden="1"/>
    </xf>
    <xf numFmtId="0" fontId="18" fillId="0" borderId="25" xfId="115" applyFont="1" applyBorder="1" applyAlignment="1" applyProtection="1">
      <alignment horizontal="left" vertical="top" wrapText="1"/>
      <protection hidden="1"/>
    </xf>
    <xf numFmtId="0" fontId="18" fillId="0" borderId="26" xfId="115" applyFont="1" applyBorder="1" applyAlignment="1" applyProtection="1">
      <alignment horizontal="left" vertical="top" wrapText="1"/>
      <protection hidden="1"/>
    </xf>
    <xf numFmtId="0" fontId="18" fillId="0" borderId="18" xfId="115" applyFont="1" applyBorder="1" applyAlignment="1" applyProtection="1">
      <alignment horizontal="left" vertical="top" wrapText="1"/>
      <protection hidden="1"/>
    </xf>
    <xf numFmtId="0" fontId="18" fillId="0" borderId="27" xfId="115" applyFont="1" applyBorder="1" applyAlignment="1" applyProtection="1">
      <alignment horizontal="left" vertical="top" wrapText="1"/>
      <protection hidden="1"/>
    </xf>
    <xf numFmtId="0" fontId="18" fillId="0" borderId="0" xfId="115" applyFont="1" applyAlignment="1" applyProtection="1">
      <alignment horizontal="left" vertical="top" wrapText="1"/>
      <protection hidden="1"/>
    </xf>
    <xf numFmtId="0" fontId="18" fillId="0" borderId="9" xfId="115" applyFont="1" applyBorder="1" applyAlignment="1" applyProtection="1">
      <alignment horizontal="left" vertical="top" wrapText="1"/>
      <protection hidden="1"/>
    </xf>
    <xf numFmtId="0" fontId="18" fillId="0" borderId="28" xfId="115" applyFont="1" applyBorder="1" applyAlignment="1" applyProtection="1">
      <alignment horizontal="left" vertical="top" wrapText="1"/>
      <protection hidden="1"/>
    </xf>
    <xf numFmtId="0" fontId="18" fillId="0" borderId="29" xfId="115" applyFont="1" applyBorder="1" applyAlignment="1" applyProtection="1">
      <alignment horizontal="left" vertical="top" wrapText="1"/>
      <protection hidden="1"/>
    </xf>
    <xf numFmtId="0" fontId="18" fillId="0" borderId="10" xfId="115" applyFont="1" applyBorder="1" applyAlignment="1" applyProtection="1">
      <alignment horizontal="left" vertical="top" wrapText="1"/>
      <protection hidden="1"/>
    </xf>
    <xf numFmtId="0" fontId="18" fillId="0" borderId="25" xfId="115" applyFont="1" applyBorder="1" applyAlignment="1" applyProtection="1">
      <alignment vertical="top" wrapText="1"/>
      <protection hidden="1"/>
    </xf>
    <xf numFmtId="0" fontId="18" fillId="0" borderId="26" xfId="115" applyFont="1" applyBorder="1" applyAlignment="1" applyProtection="1">
      <alignment vertical="top" wrapText="1"/>
      <protection hidden="1"/>
    </xf>
    <xf numFmtId="0" fontId="18" fillId="0" borderId="18" xfId="115" applyFont="1" applyBorder="1" applyAlignment="1" applyProtection="1">
      <alignment vertical="top" wrapText="1"/>
      <protection hidden="1"/>
    </xf>
    <xf numFmtId="0" fontId="18" fillId="0" borderId="27" xfId="115" applyFont="1" applyBorder="1" applyAlignment="1" applyProtection="1">
      <alignment vertical="top" wrapText="1"/>
      <protection hidden="1"/>
    </xf>
    <xf numFmtId="0" fontId="18" fillId="0" borderId="0" xfId="115" applyFont="1" applyAlignment="1" applyProtection="1">
      <alignment vertical="top" wrapText="1"/>
      <protection hidden="1"/>
    </xf>
    <xf numFmtId="0" fontId="18" fillId="0" borderId="9" xfId="115" applyFont="1" applyBorder="1" applyAlignment="1" applyProtection="1">
      <alignment vertical="top" wrapText="1"/>
      <protection hidden="1"/>
    </xf>
    <xf numFmtId="0" fontId="18" fillId="0" borderId="28" xfId="115" applyFont="1" applyBorder="1" applyAlignment="1" applyProtection="1">
      <alignment vertical="top" wrapText="1"/>
      <protection hidden="1"/>
    </xf>
    <xf numFmtId="0" fontId="18" fillId="0" borderId="29" xfId="115" applyFont="1" applyBorder="1" applyAlignment="1" applyProtection="1">
      <alignment vertical="top" wrapText="1"/>
      <protection hidden="1"/>
    </xf>
    <xf numFmtId="0" fontId="18" fillId="0" borderId="10" xfId="115" applyFont="1" applyBorder="1" applyAlignment="1" applyProtection="1">
      <alignment vertical="top" wrapText="1"/>
      <protection hidden="1"/>
    </xf>
    <xf numFmtId="0" fontId="15" fillId="13" borderId="14" xfId="113" applyFont="1" applyFill="1" applyBorder="1" applyAlignment="1">
      <alignment horizontal="center" vertical="center" wrapText="1"/>
    </xf>
    <xf numFmtId="0" fontId="15" fillId="12" borderId="14" xfId="113" applyFont="1" applyFill="1" applyBorder="1" applyAlignment="1">
      <alignment horizontal="center" vertical="center" wrapText="1"/>
    </xf>
    <xf numFmtId="0" fontId="15" fillId="14" borderId="14" xfId="113" applyFont="1" applyFill="1" applyBorder="1" applyAlignment="1">
      <alignment horizontal="center" vertical="center" wrapText="1"/>
    </xf>
    <xf numFmtId="190" fontId="15" fillId="14" borderId="14" xfId="113" applyNumberFormat="1" applyFont="1" applyFill="1" applyBorder="1" applyAlignment="1">
      <alignment horizontal="center" vertical="center" wrapText="1"/>
    </xf>
    <xf numFmtId="0" fontId="3" fillId="0" borderId="0" xfId="40" applyFont="1" applyAlignment="1">
      <alignment vertical="top"/>
    </xf>
    <xf numFmtId="0" fontId="2" fillId="0" borderId="0" xfId="40" applyFont="1">
      <alignment vertical="center"/>
    </xf>
    <xf numFmtId="0" fontId="3" fillId="0" borderId="0" xfId="40" applyFont="1">
      <alignment vertical="center"/>
    </xf>
    <xf numFmtId="0" fontId="3" fillId="0" borderId="0" xfId="40" applyFont="1" applyAlignment="1">
      <alignment horizontal="center" vertical="center"/>
    </xf>
    <xf numFmtId="0" fontId="4" fillId="0" borderId="0" xfId="40" applyFont="1" applyAlignment="1">
      <alignment horizontal="center" vertical="center"/>
    </xf>
    <xf numFmtId="0" fontId="4" fillId="0" borderId="0" xfId="40" applyFont="1">
      <alignment vertical="center"/>
    </xf>
    <xf numFmtId="0" fontId="13" fillId="0" borderId="0" xfId="40" applyFont="1" applyBorder="1" applyAlignment="1">
      <alignment horizontal="center" vertical="top"/>
    </xf>
    <xf numFmtId="0" fontId="7" fillId="15" borderId="30" xfId="128" applyFont="1" applyFill="1" applyBorder="1" applyAlignment="1">
      <alignment horizontal="center" vertical="center" wrapText="1"/>
    </xf>
    <xf numFmtId="0" fontId="7" fillId="15" borderId="31" xfId="128" applyFont="1" applyFill="1" applyBorder="1" applyAlignment="1">
      <alignment horizontal="center" vertical="center" wrapText="1"/>
    </xf>
    <xf numFmtId="0" fontId="7" fillId="15" borderId="32" xfId="128" applyFont="1" applyFill="1" applyBorder="1" applyAlignment="1">
      <alignment horizontal="center" vertical="center" wrapText="1"/>
    </xf>
    <xf numFmtId="0" fontId="12" fillId="0" borderId="33" xfId="40" applyFont="1" applyBorder="1" applyAlignment="1">
      <alignment horizontal="center" vertical="center" wrapText="1"/>
    </xf>
    <xf numFmtId="0" fontId="12" fillId="0" borderId="14" xfId="40" applyFont="1" applyBorder="1" applyAlignment="1">
      <alignment horizontal="justify" vertical="center" wrapText="1"/>
    </xf>
    <xf numFmtId="0" fontId="12" fillId="0" borderId="14" xfId="40" applyFont="1" applyBorder="1" applyAlignment="1">
      <alignment horizontal="center" vertical="center" wrapText="1"/>
    </xf>
    <xf numFmtId="14" fontId="12" fillId="0" borderId="15" xfId="40" applyNumberFormat="1" applyFont="1" applyBorder="1" applyAlignment="1">
      <alignment horizontal="center" vertical="center" wrapText="1"/>
    </xf>
    <xf numFmtId="0" fontId="12" fillId="0" borderId="14" xfId="40" applyFont="1" applyBorder="1" applyAlignment="1">
      <alignment horizontal="left" vertical="center" wrapText="1"/>
    </xf>
    <xf numFmtId="179" fontId="12" fillId="0" borderId="15" xfId="40" applyNumberFormat="1" applyFont="1" applyBorder="1" applyAlignment="1">
      <alignment horizontal="center" vertical="center" wrapText="1"/>
    </xf>
    <xf numFmtId="0" fontId="12" fillId="0" borderId="14" xfId="40" applyFont="1" applyFill="1" applyBorder="1" applyAlignment="1">
      <alignment horizontal="left" vertical="center" wrapText="1"/>
    </xf>
    <xf numFmtId="0" fontId="12" fillId="0" borderId="14" xfId="40" applyFont="1" applyFill="1" applyBorder="1" applyAlignment="1">
      <alignment horizontal="center" vertical="center" wrapText="1"/>
    </xf>
    <xf numFmtId="179" fontId="12" fillId="0" borderId="15" xfId="40" applyNumberFormat="1" applyFont="1" applyFill="1" applyBorder="1" applyAlignment="1">
      <alignment horizontal="center" vertical="center" wrapText="1"/>
    </xf>
    <xf numFmtId="0" fontId="12" fillId="0" borderId="34" xfId="40" applyFont="1" applyBorder="1" applyAlignment="1">
      <alignment horizontal="center" vertical="center" wrapText="1"/>
    </xf>
    <xf numFmtId="0" fontId="12" fillId="0" borderId="35" xfId="40" applyFont="1" applyBorder="1" applyAlignment="1">
      <alignment horizontal="left" vertical="center" wrapText="1"/>
    </xf>
    <xf numFmtId="0" fontId="12" fillId="0" borderId="35" xfId="40" applyFont="1" applyBorder="1" applyAlignment="1">
      <alignment horizontal="center" vertical="center" wrapText="1"/>
    </xf>
    <xf numFmtId="179" fontId="12" fillId="0" borderId="36" xfId="40" applyNumberFormat="1" applyFont="1" applyBorder="1" applyAlignment="1">
      <alignment horizontal="center" vertical="center" wrapText="1"/>
    </xf>
    <xf numFmtId="0" fontId="4" fillId="0" borderId="0" xfId="85" applyFont="1" applyFill="1" applyAlignment="1"/>
    <xf numFmtId="0" fontId="33" fillId="0" borderId="0" xfId="85" applyFont="1" applyFill="1" applyAlignment="1"/>
    <xf numFmtId="0" fontId="4" fillId="0" borderId="0" xfId="85" applyFont="1" applyFill="1" applyBorder="1" applyAlignment="1"/>
    <xf numFmtId="0" fontId="34" fillId="0" borderId="37" xfId="17" applyFont="1" applyFill="1" applyBorder="1" applyAlignment="1">
      <alignment horizontal="center" vertical="center" wrapText="1"/>
    </xf>
    <xf numFmtId="0" fontId="34" fillId="0" borderId="38" xfId="17" applyFont="1" applyFill="1" applyBorder="1" applyAlignment="1">
      <alignment horizontal="center" vertical="center" wrapText="1"/>
    </xf>
    <xf numFmtId="0" fontId="34" fillId="0" borderId="39" xfId="17" applyFont="1" applyFill="1" applyBorder="1" applyAlignment="1">
      <alignment horizontal="center" vertical="center" wrapText="1"/>
    </xf>
    <xf numFmtId="0" fontId="12" fillId="0" borderId="0" xfId="128" applyFont="1" applyFill="1" applyBorder="1"/>
    <xf numFmtId="0" fontId="12" fillId="0" borderId="0" xfId="128" applyFont="1" applyFill="1" applyBorder="1" applyAlignment="1">
      <alignment horizontal="left"/>
    </xf>
    <xf numFmtId="15" fontId="12" fillId="0" borderId="0" xfId="128" applyNumberFormat="1" applyFont="1" applyFill="1" applyBorder="1" applyAlignment="1">
      <alignment horizontal="left"/>
    </xf>
    <xf numFmtId="0" fontId="4" fillId="10" borderId="14" xfId="128" applyFont="1" applyFill="1" applyBorder="1" applyAlignment="1">
      <alignment horizontal="left" vertical="center"/>
    </xf>
    <xf numFmtId="0" fontId="4" fillId="0" borderId="23" xfId="128" applyFont="1" applyFill="1" applyBorder="1" applyAlignment="1">
      <alignment horizontal="left"/>
    </xf>
    <xf numFmtId="0" fontId="4" fillId="0" borderId="13" xfId="128" applyFont="1" applyFill="1" applyBorder="1" applyAlignment="1">
      <alignment horizontal="left"/>
    </xf>
    <xf numFmtId="0" fontId="4" fillId="10" borderId="14" xfId="128" applyFont="1" applyFill="1" applyBorder="1" applyAlignment="1">
      <alignment horizontal="left"/>
    </xf>
    <xf numFmtId="0" fontId="35" fillId="0" borderId="0" xfId="0" applyFont="1" applyFill="1" applyAlignment="1"/>
    <xf numFmtId="0" fontId="36" fillId="10" borderId="14" xfId="0" applyFont="1" applyFill="1" applyBorder="1" applyAlignment="1">
      <alignment horizontal="left" vertical="center"/>
    </xf>
    <xf numFmtId="0" fontId="36" fillId="10" borderId="14" xfId="0" applyFont="1" applyFill="1" applyBorder="1" applyAlignment="1"/>
    <xf numFmtId="0" fontId="37" fillId="0" borderId="0" xfId="0" applyFont="1" applyFill="1" applyBorder="1" applyAlignment="1"/>
    <xf numFmtId="0" fontId="4" fillId="0" borderId="0" xfId="85" applyFont="1" applyFill="1" applyAlignment="1">
      <alignment horizontal="right"/>
    </xf>
    <xf numFmtId="189" fontId="22" fillId="0" borderId="14" xfId="0" applyNumberFormat="1" applyFont="1" applyFill="1" applyBorder="1" applyAlignment="1" quotePrefix="1">
      <alignment horizontal="center" vertical="center" wrapText="1"/>
    </xf>
  </cellXfs>
  <cellStyles count="129">
    <cellStyle name="常规" xfId="0" builtinId="0"/>
    <cellStyle name="货币[0]" xfId="1" builtinId="7"/>
    <cellStyle name="20% - 强调文字颜色 3" xfId="2" builtinId="38"/>
    <cellStyle name="输入" xfId="3" builtinId="20"/>
    <cellStyle name="货币" xfId="4" builtinId="4"/>
    <cellStyle name="千位分隔[0]" xfId="5" builtinId="6"/>
    <cellStyle name="Accent2 - 40%" xfId="6"/>
    <cellStyle name="40% - 强调文字颜色 3" xfId="7" builtinId="39"/>
    <cellStyle name="差" xfId="8" builtinId="27"/>
    <cellStyle name="千位分隔" xfId="9" builtinId="3"/>
    <cellStyle name="超链接" xfId="10" builtinId="8"/>
    <cellStyle name="Accent2 - 60%" xfId="11"/>
    <cellStyle name="60% - 强调文字颜色 3" xfId="12" builtinId="40"/>
    <cellStyle name="百分比" xfId="13" builtinId="5"/>
    <cellStyle name="已访问的超链接" xfId="14" builtinId="9"/>
    <cellStyle name="Emphasis 1" xfId="15"/>
    <cellStyle name="注释" xfId="16" builtinId="10"/>
    <cellStyle name="Header 1"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常规_sst3C" xfId="33"/>
    <cellStyle name="强调文字颜色 2" xfId="34" builtinId="33"/>
    <cellStyle name="链接单元格" xfId="35" builtinId="24"/>
    <cellStyle name="汇总" xfId="36" builtinId="25"/>
    <cellStyle name="Accent3 - 20%" xfId="37"/>
    <cellStyle name="好" xfId="38" builtinId="26"/>
    <cellStyle name="适中" xfId="39" builtinId="28"/>
    <cellStyle name="常规_封页 2" xfId="40"/>
    <cellStyle name="Heading 3" xfId="41"/>
    <cellStyle name="Accent4 - 20%" xfId="42"/>
    <cellStyle name="20% - 强调文字颜色 5" xfId="43" builtinId="46"/>
    <cellStyle name="强调文字颜色 1" xfId="44" builtinId="29"/>
    <cellStyle name="20% - 强调文字颜色 1" xfId="45" builtinId="30"/>
    <cellStyle name="40% - 强调文字颜色 1" xfId="46" builtinId="31"/>
    <cellStyle name="20% - 强调文字颜色 2" xfId="47" builtinId="34"/>
    <cellStyle name="40% - 强调文字颜色 2" xfId="48" builtinId="35"/>
    <cellStyle name="强调文字颜色 3" xfId="49" builtinId="37"/>
    <cellStyle name="强调文字颜色 4" xfId="50" builtinId="41"/>
    <cellStyle name="20% - 强调文字颜色 4" xfId="51" builtinId="42"/>
    <cellStyle name="Accent3 - 40%" xfId="52"/>
    <cellStyle name="40% - 强调文字颜色 4" xfId="53" builtinId="43"/>
    <cellStyle name="强调文字颜色 5" xfId="54" builtinId="45"/>
    <cellStyle name="40% - 强调文字颜色 5" xfId="55" builtinId="47"/>
    <cellStyle name="60% - 强调文字颜色 5" xfId="56" builtinId="48"/>
    <cellStyle name="强调文字颜色 6" xfId="57" builtinId="49"/>
    <cellStyle name="40% - 强调文字颜色 6" xfId="58" builtinId="51"/>
    <cellStyle name="常规_封页 2 2" xfId="59"/>
    <cellStyle name="60% - 强调文字颜色 6" xfId="60" builtinId="52"/>
    <cellStyle name="Comma_UM HPC Pricing Summary" xfId="61"/>
    <cellStyle name="Accent1" xfId="62"/>
    <cellStyle name="Accent1 - 20%" xfId="63"/>
    <cellStyle name="Accent1 - 40%" xfId="64"/>
    <cellStyle name="Accent1 - 60%" xfId="65"/>
    <cellStyle name="Accent2" xfId="66"/>
    <cellStyle name="Accent2 - 20%" xfId="67"/>
    <cellStyle name="Accent3 - 60%" xfId="68"/>
    <cellStyle name="Accent3" xfId="69"/>
    <cellStyle name="Accent4" xfId="70"/>
    <cellStyle name="Accent4 - 40%" xfId="71"/>
    <cellStyle name="Accent4 - 60%" xfId="72"/>
    <cellStyle name="Accent5" xfId="73"/>
    <cellStyle name="Accent5 - 20%" xfId="74"/>
    <cellStyle name="Accent5 - 40%" xfId="75"/>
    <cellStyle name="Accent5 - 60%" xfId="76"/>
    <cellStyle name="Accent6" xfId="77"/>
    <cellStyle name="Accent6 - 20%" xfId="78"/>
    <cellStyle name="Accent6 - 40%" xfId="79"/>
    <cellStyle name="Accent6 - 60%" xfId="80"/>
    <cellStyle name="Bad" xfId="81"/>
    <cellStyle name="Calc Currency (0)" xfId="82"/>
    <cellStyle name="Calculation" xfId="83"/>
    <cellStyle name="Check Cell" xfId="84"/>
    <cellStyle name="常规 2" xfId="85"/>
    <cellStyle name="ColLevel_1" xfId="86"/>
    <cellStyle name="Date" xfId="87"/>
    <cellStyle name="Emphasis 2" xfId="88"/>
    <cellStyle name="Emphasis 3" xfId="89"/>
    <cellStyle name="Good" xfId="90"/>
    <cellStyle name="Grey" xfId="91"/>
    <cellStyle name="Header1" xfId="92"/>
    <cellStyle name="Header2" xfId="93"/>
    <cellStyle name="Heading 1" xfId="94"/>
    <cellStyle name="Heading 2" xfId="95"/>
    <cellStyle name="Heading 4" xfId="96"/>
    <cellStyle name="Input [yellow]" xfId="97"/>
    <cellStyle name="Linked Cell" xfId="98"/>
    <cellStyle name="Neutral" xfId="99"/>
    <cellStyle name="New Times Roman" xfId="100"/>
    <cellStyle name="Normal - Style1" xfId="101"/>
    <cellStyle name="Normal_#10-Headcount" xfId="102"/>
    <cellStyle name="Note" xfId="103"/>
    <cellStyle name="Output" xfId="104"/>
    <cellStyle name="Percent [2]" xfId="105"/>
    <cellStyle name="RowLevel_1" xfId="106"/>
    <cellStyle name="RowLevel_2" xfId="107"/>
    <cellStyle name="Sheet Title" xfId="108"/>
    <cellStyle name="Total" xfId="109"/>
    <cellStyle name="Warning Text" xfId="110"/>
    <cellStyle name="標準_(D)日程計画" xfId="111"/>
    <cellStyle name="表示済みのハイパーリンク_02_1st_2ndOTP対応機能一覧_一応完成版" xfId="112"/>
    <cellStyle name="常规 3" xfId="113"/>
    <cellStyle name="常规 4" xfId="114"/>
    <cellStyle name="常规_项目计划-B" xfId="115"/>
    <cellStyle name="段落标题1" xfId="116"/>
    <cellStyle name="段落标题2" xfId="117"/>
    <cellStyle name="桁区切り [0.00]_(D)日程計画" xfId="118"/>
    <cellStyle name="桁区切り_(D)日程計画" xfId="119"/>
    <cellStyle name="普通_laroux" xfId="120"/>
    <cellStyle name="千位[0]_laroux" xfId="121"/>
    <cellStyle name="千位_laroux" xfId="122"/>
    <cellStyle name="通貨 [0.00]_(D)日程計画" xfId="123"/>
    <cellStyle name="通貨_(D)日程計画" xfId="124"/>
    <cellStyle name="样式 1" xfId="125"/>
    <cellStyle name="常规_TD206测试总结报告模板1" xfId="126"/>
    <cellStyle name="常规_3GSS_NSFT_集成测试问题统计" xfId="127"/>
    <cellStyle name="Normal 2" xfId="128"/>
  </cellStyles>
  <tableStyles count="0" defaultTableStyle="TableStyleMedium9" defaultPivotStyle="PivotStyleLight16"/>
  <colors>
    <mruColors>
      <color rgb="0096C8FF"/>
      <color rgb="0076933C"/>
      <color rgb="00C0C0C0"/>
      <color rgb="00FFFFFF"/>
      <color rgb="00000000"/>
      <color rgb="00FFFFCC"/>
      <color rgb="000000FF"/>
      <color rgb="00BFBFBF"/>
      <color rgb="00F6FC14"/>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第一迭代</a:t>
            </a:r>
          </a:p>
        </c:rich>
      </c:tx>
      <c:layout/>
      <c:overlay val="0"/>
      <c:spPr>
        <a:noFill/>
        <a:ln>
          <a:noFill/>
        </a:ln>
        <a:effectLst/>
      </c:spPr>
    </c:title>
    <c:autoTitleDeleted val="0"/>
    <c:plotArea>
      <c:layout>
        <c:manualLayout>
          <c:layoutTarget val="inner"/>
          <c:xMode val="edge"/>
          <c:yMode val="edge"/>
          <c:x val="0.0524444444444444"/>
          <c:y val="0.181481481481481"/>
          <c:w val="0.919916666666667"/>
          <c:h val="0.606342592592593"/>
        </c:manualLayout>
      </c:layout>
      <c:barChart>
        <c:barDir val="col"/>
        <c:grouping val="clustered"/>
        <c:varyColors val="0"/>
        <c:ser>
          <c:idx val="0"/>
          <c:order val="0"/>
          <c:tx>
            <c:strRef>
              <c:f>"有效Bug数"</c:f>
              <c:strCache>
                <c:ptCount val="1"/>
                <c:pt idx="0">
                  <c:v>有效Bug数</c:v>
                </c:pt>
              </c:strCache>
            </c:strRef>
          </c:tx>
          <c:spPr>
            <a:solidFill>
              <a:schemeClr val="accent1"/>
            </a:solidFill>
            <a:ln>
              <a:noFill/>
            </a:ln>
            <a:effectLst/>
          </c:spPr>
          <c:invertIfNegative val="0"/>
          <c:dLbls>
            <c:delete val="1"/>
          </c:dLbls>
          <c:cat>
            <c:strRef>
              <c:f>软件质量!$C$21:$C$23</c:f>
              <c:strCache>
                <c:ptCount val="3"/>
                <c:pt idx="0" c:formatCode="General">
                  <c:v>第一版本</c:v>
                </c:pt>
                <c:pt idx="1" c:formatCode="General">
                  <c:v>第二版本</c:v>
                </c:pt>
                <c:pt idx="2" c:formatCode="General">
                  <c:v>第三版本</c:v>
                </c:pt>
              </c:strCache>
            </c:strRef>
          </c:cat>
          <c:val>
            <c:numRef>
              <c:f>软件质量!$D$21:$D$23</c:f>
              <c:numCache>
                <c:formatCode>0_);[Red]\(0\)</c:formatCode>
                <c:ptCount val="3"/>
                <c:pt idx="0">
                  <c:v>30</c:v>
                </c:pt>
                <c:pt idx="1">
                  <c:v>6</c:v>
                </c:pt>
                <c:pt idx="2">
                  <c:v>1</c:v>
                </c:pt>
              </c:numCache>
            </c:numRef>
          </c:val>
        </c:ser>
        <c:ser>
          <c:idx val="1"/>
          <c:order val="1"/>
          <c:tx>
            <c:strRef>
              <c:f>"关闭Bug数"</c:f>
              <c:strCache>
                <c:ptCount val="1"/>
                <c:pt idx="0">
                  <c:v>关闭Bug数</c:v>
                </c:pt>
              </c:strCache>
            </c:strRef>
          </c:tx>
          <c:spPr>
            <a:solidFill>
              <a:schemeClr val="accent2"/>
            </a:solidFill>
            <a:ln>
              <a:noFill/>
            </a:ln>
            <a:effectLst/>
          </c:spPr>
          <c:invertIfNegative val="0"/>
          <c:dLbls>
            <c:delete val="1"/>
          </c:dLbls>
          <c:cat>
            <c:strRef>
              <c:f>软件质量!$C$21:$C$23</c:f>
              <c:strCache>
                <c:ptCount val="3"/>
                <c:pt idx="0" c:formatCode="General">
                  <c:v>第一版本</c:v>
                </c:pt>
                <c:pt idx="1" c:formatCode="General">
                  <c:v>第二版本</c:v>
                </c:pt>
                <c:pt idx="2" c:formatCode="General">
                  <c:v>第三版本</c:v>
                </c:pt>
              </c:strCache>
            </c:strRef>
          </c:cat>
          <c:val>
            <c:numRef>
              <c:f>软件质量!$E$21:$E$23</c:f>
              <c:numCache>
                <c:formatCode>0_);[Red]\(0\)</c:formatCode>
                <c:ptCount val="3"/>
                <c:pt idx="0">
                  <c:v>28</c:v>
                </c:pt>
                <c:pt idx="1">
                  <c:v>5</c:v>
                </c:pt>
                <c:pt idx="2">
                  <c:v>1</c:v>
                </c:pt>
              </c:numCache>
            </c:numRef>
          </c:val>
        </c:ser>
        <c:dLbls>
          <c:showLegendKey val="0"/>
          <c:showVal val="0"/>
          <c:showCatName val="0"/>
          <c:showSerName val="0"/>
          <c:showPercent val="0"/>
          <c:showBubbleSize val="0"/>
        </c:dLbls>
        <c:gapWidth val="219"/>
        <c:overlap val="-27"/>
        <c:axId val="342243409"/>
        <c:axId val="778522811"/>
      </c:barChart>
      <c:catAx>
        <c:axId val="34224340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8522811"/>
        <c:crosses val="autoZero"/>
        <c:auto val="1"/>
        <c:lblAlgn val="ctr"/>
        <c:lblOffset val="100"/>
        <c:noMultiLvlLbl val="0"/>
      </c:catAx>
      <c:valAx>
        <c:axId val="77852281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224340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第二迭代计划实际对比</a:t>
            </a:r>
          </a:p>
        </c:rich>
      </c:tx>
      <c:layout/>
      <c:overlay val="0"/>
      <c:spPr>
        <a:noFill/>
        <a:ln>
          <a:noFill/>
        </a:ln>
        <a:effectLst/>
      </c:spPr>
    </c:title>
    <c:autoTitleDeleted val="0"/>
    <c:plotArea>
      <c:layout/>
      <c:lineChart>
        <c:grouping val="standard"/>
        <c:varyColors val="0"/>
        <c:ser>
          <c:idx val="1"/>
          <c:order val="0"/>
          <c:tx>
            <c:strRef>
              <c:f>"实际工时"</c:f>
              <c:strCache>
                <c:ptCount val="1"/>
                <c:pt idx="0">
                  <c:v>实际工时</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软件质量!$G$66:$G$76</c15:sqref>
                  </c15:fullRef>
                </c:ext>
              </c:extLst>
              <c:f>(软件质量!$G$66:$G$69,软件质量!$G$74:$G$76)</c:f>
              <c:numCache>
                <c:formatCode>0.0_ </c:formatCode>
                <c:ptCount val="7"/>
                <c:pt idx="0">
                  <c:v>9</c:v>
                </c:pt>
                <c:pt idx="1">
                  <c:v>10</c:v>
                </c:pt>
                <c:pt idx="2">
                  <c:v>10</c:v>
                </c:pt>
                <c:pt idx="3">
                  <c:v>25</c:v>
                </c:pt>
                <c:pt idx="4" c:formatCode="0_ ">
                  <c:v>62</c:v>
                </c:pt>
                <c:pt idx="5">
                  <c:v>5</c:v>
                </c:pt>
                <c:pt idx="6">
                  <c:v>5</c:v>
                </c:pt>
              </c:numCache>
            </c:numRef>
          </c:val>
          <c:smooth val="0"/>
        </c:ser>
        <c:ser>
          <c:idx val="2"/>
          <c:order val="1"/>
          <c:tx>
            <c:strRef>
              <c:f>"计划工时"</c:f>
              <c:strCache>
                <c:ptCount val="1"/>
                <c:pt idx="0">
                  <c:v>计划工时</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软件质量!$H$66:$H$76</c15:sqref>
                  </c15:fullRef>
                </c:ext>
              </c:extLst>
              <c:f>(软件质量!$H$66:$H$69,软件质量!$H$74:$H$76)</c:f>
              <c:numCache>
                <c:formatCode>0.0_ </c:formatCode>
                <c:ptCount val="7"/>
                <c:pt idx="0">
                  <c:v>8.5</c:v>
                </c:pt>
                <c:pt idx="1">
                  <c:v>10</c:v>
                </c:pt>
                <c:pt idx="2">
                  <c:v>10</c:v>
                </c:pt>
                <c:pt idx="3">
                  <c:v>26</c:v>
                </c:pt>
                <c:pt idx="4" c:formatCode="0_ ">
                  <c:v>57</c:v>
                </c:pt>
                <c:pt idx="5">
                  <c:v>5</c:v>
                </c:pt>
                <c:pt idx="6">
                  <c:v>5</c:v>
                </c:pt>
              </c:numCache>
            </c:numRef>
          </c:val>
          <c:smooth val="0"/>
        </c:ser>
        <c:dLbls>
          <c:showLegendKey val="0"/>
          <c:showVal val="1"/>
          <c:showCatName val="0"/>
          <c:showSerName val="0"/>
          <c:showPercent val="0"/>
          <c:showBubbleSize val="0"/>
        </c:dLbls>
        <c:marker val="0"/>
        <c:smooth val="0"/>
        <c:axId val="440596961"/>
        <c:axId val="732260831"/>
      </c:lineChart>
      <c:catAx>
        <c:axId val="440596961"/>
        <c:scaling>
          <c:orientation val="minMax"/>
        </c:scaling>
        <c:delete val="0"/>
        <c:axPos val="b"/>
        <c:minorGridlines>
          <c:spPr>
            <a:ln w="9525" cap="flat" cmpd="sng" algn="ctr">
              <a:solidFill>
                <a:schemeClr val="tx1">
                  <a:lumMod val="5000"/>
                  <a:lumOff val="95000"/>
                </a:schemeClr>
              </a:solidFill>
              <a:round/>
            </a:ln>
            <a:effectLst/>
          </c:spPr>
        </c:min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32260831"/>
        <c:crosses val="autoZero"/>
        <c:auto val="1"/>
        <c:lblAlgn val="ctr"/>
        <c:lblOffset val="100"/>
        <c:noMultiLvlLbl val="0"/>
      </c:catAx>
      <c:valAx>
        <c:axId val="732260831"/>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059696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第三迭代计划实际对比</a:t>
            </a:r>
          </a:p>
        </c:rich>
      </c:tx>
      <c:layout/>
      <c:overlay val="0"/>
      <c:spPr>
        <a:noFill/>
        <a:ln>
          <a:noFill/>
        </a:ln>
        <a:effectLst/>
      </c:spPr>
    </c:title>
    <c:autoTitleDeleted val="0"/>
    <c:plotArea>
      <c:layout/>
      <c:lineChart>
        <c:grouping val="standard"/>
        <c:varyColors val="0"/>
        <c:ser>
          <c:idx val="1"/>
          <c:order val="0"/>
          <c:tx>
            <c:strRef>
              <c:f>"实际工时"</c:f>
              <c:strCache>
                <c:ptCount val="1"/>
                <c:pt idx="0">
                  <c:v>实际工时</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软件质量!$J$66:$J$76</c15:sqref>
                  </c15:fullRef>
                </c:ext>
              </c:extLst>
              <c:f>(软件质量!$J$66:$J$69,软件质量!$J$74:$J$76)</c:f>
              <c:numCache>
                <c:formatCode>0.0_ </c:formatCode>
                <c:ptCount val="7"/>
                <c:pt idx="0">
                  <c:v>10</c:v>
                </c:pt>
                <c:pt idx="1">
                  <c:v>10</c:v>
                </c:pt>
                <c:pt idx="2">
                  <c:v>10</c:v>
                </c:pt>
                <c:pt idx="3">
                  <c:v>45</c:v>
                </c:pt>
                <c:pt idx="4" c:formatCode="0_ ">
                  <c:v>73</c:v>
                </c:pt>
                <c:pt idx="5">
                  <c:v>5</c:v>
                </c:pt>
                <c:pt idx="6">
                  <c:v>5</c:v>
                </c:pt>
              </c:numCache>
            </c:numRef>
          </c:val>
          <c:smooth val="0"/>
        </c:ser>
        <c:ser>
          <c:idx val="2"/>
          <c:order val="1"/>
          <c:tx>
            <c:strRef>
              <c:f>"计划工时"</c:f>
              <c:strCache>
                <c:ptCount val="1"/>
                <c:pt idx="0">
                  <c:v>计划工时</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软件质量!$K$66:$K$76</c15:sqref>
                  </c15:fullRef>
                </c:ext>
              </c:extLst>
              <c:f>(软件质量!$K$66:$K$69,软件质量!$K$74:$K$76)</c:f>
              <c:numCache>
                <c:formatCode>0.0_ </c:formatCode>
                <c:ptCount val="7"/>
                <c:pt idx="0">
                  <c:v>10</c:v>
                </c:pt>
                <c:pt idx="1">
                  <c:v>10</c:v>
                </c:pt>
                <c:pt idx="2">
                  <c:v>10</c:v>
                </c:pt>
                <c:pt idx="3">
                  <c:v>45</c:v>
                </c:pt>
                <c:pt idx="4" c:formatCode="0_ ">
                  <c:v>64</c:v>
                </c:pt>
                <c:pt idx="5">
                  <c:v>5</c:v>
                </c:pt>
                <c:pt idx="6">
                  <c:v>5</c:v>
                </c:pt>
              </c:numCache>
            </c:numRef>
          </c:val>
          <c:smooth val="0"/>
        </c:ser>
        <c:dLbls>
          <c:showLegendKey val="0"/>
          <c:showVal val="1"/>
          <c:showCatName val="0"/>
          <c:showSerName val="0"/>
          <c:showPercent val="0"/>
          <c:showBubbleSize val="0"/>
        </c:dLbls>
        <c:marker val="0"/>
        <c:smooth val="0"/>
        <c:axId val="440596961"/>
        <c:axId val="732260831"/>
      </c:lineChart>
      <c:catAx>
        <c:axId val="440596961"/>
        <c:scaling>
          <c:orientation val="minMax"/>
        </c:scaling>
        <c:delete val="0"/>
        <c:axPos val="b"/>
        <c:minorGridlines>
          <c:spPr>
            <a:ln w="9525" cap="flat" cmpd="sng" algn="ctr">
              <a:solidFill>
                <a:schemeClr val="tx1">
                  <a:lumMod val="5000"/>
                  <a:lumOff val="95000"/>
                </a:schemeClr>
              </a:solidFill>
              <a:round/>
            </a:ln>
            <a:effectLst/>
          </c:spPr>
        </c:min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32260831"/>
        <c:crosses val="autoZero"/>
        <c:auto val="1"/>
        <c:lblAlgn val="ctr"/>
        <c:lblOffset val="100"/>
        <c:noMultiLvlLbl val="0"/>
      </c:catAx>
      <c:valAx>
        <c:axId val="732260831"/>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059696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第四迭代计划实际对比</a:t>
            </a:r>
          </a:p>
        </c:rich>
      </c:tx>
      <c:layout/>
      <c:overlay val="0"/>
      <c:spPr>
        <a:noFill/>
        <a:ln>
          <a:noFill/>
        </a:ln>
        <a:effectLst/>
      </c:spPr>
    </c:title>
    <c:autoTitleDeleted val="0"/>
    <c:plotArea>
      <c:layout/>
      <c:lineChart>
        <c:grouping val="standard"/>
        <c:varyColors val="0"/>
        <c:ser>
          <c:idx val="1"/>
          <c:order val="0"/>
          <c:tx>
            <c:strRef>
              <c:f>"实际工时"</c:f>
              <c:strCache>
                <c:ptCount val="1"/>
                <c:pt idx="0">
                  <c:v>实际工时</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软件质量!$M$66:$M$76</c15:sqref>
                  </c15:fullRef>
                </c:ext>
              </c:extLst>
              <c:f>(软件质量!$M$66:$M$69,软件质量!$M$74:$M$76)</c:f>
              <c:numCache>
                <c:formatCode>0.0_ </c:formatCode>
                <c:ptCount val="7"/>
                <c:pt idx="0">
                  <c:v>0</c:v>
                </c:pt>
                <c:pt idx="1">
                  <c:v>0</c:v>
                </c:pt>
                <c:pt idx="2">
                  <c:v>0</c:v>
                </c:pt>
                <c:pt idx="3">
                  <c:v>0</c:v>
                </c:pt>
                <c:pt idx="4" c:formatCode="0_ ">
                  <c:v>0</c:v>
                </c:pt>
                <c:pt idx="5">
                  <c:v>0</c:v>
                </c:pt>
                <c:pt idx="6">
                  <c:v>0</c:v>
                </c:pt>
              </c:numCache>
            </c:numRef>
          </c:val>
          <c:smooth val="0"/>
        </c:ser>
        <c:ser>
          <c:idx val="2"/>
          <c:order val="1"/>
          <c:tx>
            <c:strRef>
              <c:f>"计划工时"</c:f>
              <c:strCache>
                <c:ptCount val="1"/>
                <c:pt idx="0">
                  <c:v>计划工时</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软件质量!$N$66:$N$76</c15:sqref>
                  </c15:fullRef>
                </c:ext>
              </c:extLst>
              <c:f>(软件质量!$N$66:$N$69,软件质量!$N$74:$N$76)</c:f>
              <c:numCache>
                <c:formatCode>0.0_ </c:formatCode>
                <c:ptCount val="7"/>
                <c:pt idx="0">
                  <c:v>0</c:v>
                </c:pt>
                <c:pt idx="1">
                  <c:v>0</c:v>
                </c:pt>
                <c:pt idx="2">
                  <c:v>0</c:v>
                </c:pt>
                <c:pt idx="3">
                  <c:v>0</c:v>
                </c:pt>
                <c:pt idx="4" c:formatCode="0_ ">
                  <c:v>0</c:v>
                </c:pt>
                <c:pt idx="5">
                  <c:v>0</c:v>
                </c:pt>
                <c:pt idx="6">
                  <c:v>0</c:v>
                </c:pt>
              </c:numCache>
            </c:numRef>
          </c:val>
          <c:smooth val="0"/>
        </c:ser>
        <c:dLbls>
          <c:showLegendKey val="0"/>
          <c:showVal val="1"/>
          <c:showCatName val="0"/>
          <c:showSerName val="0"/>
          <c:showPercent val="0"/>
          <c:showBubbleSize val="0"/>
        </c:dLbls>
        <c:marker val="0"/>
        <c:smooth val="0"/>
        <c:axId val="440596961"/>
        <c:axId val="732260831"/>
      </c:lineChart>
      <c:catAx>
        <c:axId val="440596961"/>
        <c:scaling>
          <c:orientation val="minMax"/>
        </c:scaling>
        <c:delete val="0"/>
        <c:axPos val="b"/>
        <c:minorGridlines>
          <c:spPr>
            <a:ln w="9525" cap="flat" cmpd="sng" algn="ctr">
              <a:solidFill>
                <a:schemeClr val="tx1">
                  <a:lumMod val="5000"/>
                  <a:lumOff val="95000"/>
                </a:schemeClr>
              </a:solidFill>
              <a:round/>
            </a:ln>
            <a:effectLst/>
          </c:spPr>
        </c:min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32260831"/>
        <c:crosses val="autoZero"/>
        <c:auto val="1"/>
        <c:lblAlgn val="ctr"/>
        <c:lblOffset val="100"/>
        <c:noMultiLvlLbl val="0"/>
      </c:catAx>
      <c:valAx>
        <c:axId val="732260831"/>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059696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horzOverflow="overflow"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en-US" altLang="zh-CN"/>
              <a:t>Bug</a:t>
            </a:r>
            <a:r>
              <a:rPr altLang="en-US"/>
              <a:t>等级分布</a:t>
            </a:r>
            <a:endParaRPr altLang="en-US"/>
          </a:p>
        </c:rich>
      </c:tx>
      <c:layout>
        <c:manualLayout>
          <c:xMode val="edge"/>
          <c:yMode val="edge"/>
          <c:x val="0.36179295624333"/>
          <c:y val="0.0425963488843813"/>
        </c:manualLayout>
      </c:layout>
      <c:overlay val="0"/>
      <c:spPr>
        <a:noFill/>
        <a:ln>
          <a:noFill/>
        </a:ln>
        <a:effectLst/>
      </c:spPr>
    </c:title>
    <c:autoTitleDeleted val="0"/>
    <c:plotArea>
      <c:layout/>
      <c:pieChart>
        <c:varyColors val="1"/>
        <c:ser>
          <c:idx val="0"/>
          <c:order val="0"/>
          <c:tx>
            <c:strRef>
              <c:f>'缺陷统计分析（第一迭代）'!$I$14</c:f>
              <c:strCache>
                <c:ptCount val="1"/>
                <c:pt idx="0">
                  <c:v>缺陷数量</c:v>
                </c:pt>
              </c:strCache>
            </c:strRef>
          </c:tx>
          <c:spPr/>
          <c:explosion val="0"/>
          <c:dPt>
            <c:idx val="0"/>
            <c:bubble3D val="0"/>
            <c:explosion val="0"/>
            <c:spPr>
              <a:solidFill>
                <a:schemeClr val="accent1"/>
              </a:solidFill>
              <a:ln w="19050">
                <a:solidFill>
                  <a:schemeClr val="lt1"/>
                </a:solidFill>
              </a:ln>
              <a:effectLst/>
            </c:spPr>
          </c:dPt>
          <c:dPt>
            <c:idx val="1"/>
            <c:bubble3D val="0"/>
            <c:explosion val="0"/>
            <c:spPr>
              <a:solidFill>
                <a:schemeClr val="accent2"/>
              </a:solidFill>
              <a:ln w="19050">
                <a:solidFill>
                  <a:schemeClr val="lt1"/>
                </a:solidFill>
              </a:ln>
              <a:effectLst/>
            </c:spPr>
          </c:dPt>
          <c:dPt>
            <c:idx val="2"/>
            <c:bubble3D val="0"/>
            <c:explosion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0.097012456024441"/>
                  <c:y val="0.057670666525703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0566497756391079"/>
                  <c:y val="0.0706716666858487"/>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0622046043604208"/>
                      <c:h val="0.129006085192698"/>
                    </c:manualLayout>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'缺陷统计分析（第一迭代）'!$H$15:$H$18</c:f>
              <c:strCache>
                <c:ptCount val="4"/>
                <c:pt idx="0" c:formatCode="General">
                  <c:v>致命</c:v>
                </c:pt>
                <c:pt idx="1" c:formatCode="General">
                  <c:v>严重</c:v>
                </c:pt>
                <c:pt idx="2" c:formatCode="General">
                  <c:v>一般</c:v>
                </c:pt>
                <c:pt idx="3" c:formatCode="General">
                  <c:v>轻微</c:v>
                </c:pt>
              </c:strCache>
            </c:strRef>
          </c:cat>
          <c:val>
            <c:numRef>
              <c:f>'缺陷统计分析（第一迭代）'!$I$15:$I$18</c:f>
              <c:numCache>
                <c:formatCode>General</c:formatCode>
                <c:ptCount val="4"/>
                <c:pt idx="0">
                  <c:v>0</c:v>
                </c:pt>
                <c:pt idx="1">
                  <c:v>3</c:v>
                </c:pt>
                <c:pt idx="2">
                  <c:v>42</c:v>
                </c:pt>
                <c:pt idx="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t>触发操作分布</a:t>
            </a:r>
          </a:p>
        </c:rich>
      </c:tx>
      <c:layout/>
      <c:overlay val="0"/>
      <c:spPr>
        <a:noFill/>
        <a:ln>
          <a:noFill/>
        </a:ln>
        <a:effectLst/>
      </c:spPr>
    </c:title>
    <c:autoTitleDeleted val="0"/>
    <c:plotArea>
      <c:layout/>
      <c:lineChart>
        <c:grouping val="standard"/>
        <c:varyColors val="0"/>
        <c:ser>
          <c:idx val="0"/>
          <c:order val="0"/>
          <c:tx>
            <c:strRef>
              <c:f>'缺陷统计分析（第一迭代）'!$H$78</c:f>
              <c:strCache>
                <c:ptCount val="1"/>
                <c:pt idx="0">
                  <c:v>正常操作</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'缺陷统计分析（第一迭代）'!$I$77</c:f>
              <c:strCache>
                <c:ptCount val="1"/>
                <c:pt idx="0" c:formatCode="General">
                  <c:v>迭代19</c:v>
                </c:pt>
              </c:strCache>
            </c:strRef>
          </c:cat>
          <c:val>
            <c:numRef>
              <c:f>'缺陷统计分析（第一迭代）'!$I$78</c:f>
              <c:numCache>
                <c:formatCode>General</c:formatCode>
                <c:ptCount val="1"/>
                <c:pt idx="0">
                  <c:v>43</c:v>
                </c:pt>
              </c:numCache>
            </c:numRef>
          </c:val>
          <c:smooth val="0"/>
        </c:ser>
        <c:ser>
          <c:idx val="1"/>
          <c:order val="1"/>
          <c:tx>
            <c:strRef>
              <c:f>'缺陷统计分析（第一迭代）'!$H$79</c:f>
              <c:strCache>
                <c:ptCount val="1"/>
                <c:pt idx="0">
                  <c:v>不正常操作</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'缺陷统计分析（第一迭代）'!$I$77</c:f>
              <c:strCache>
                <c:ptCount val="1"/>
                <c:pt idx="0" c:formatCode="General">
                  <c:v>迭代19</c:v>
                </c:pt>
              </c:strCache>
            </c:strRef>
          </c:cat>
          <c:val>
            <c:numRef>
              <c:f>'缺陷统计分析（第一迭代）'!$I$79</c:f>
              <c:numCache>
                <c:formatCode>General</c:formatCode>
                <c:ptCount val="1"/>
                <c:pt idx="0">
                  <c:v>5</c:v>
                </c:pt>
              </c:numCache>
            </c:numRef>
          </c:val>
          <c:smooth val="0"/>
        </c:ser>
        <c:ser>
          <c:idx val="2"/>
          <c:order val="2"/>
          <c:tx>
            <c:strRef>
              <c:f>'缺陷统计分析（第一迭代）'!$H$80</c:f>
              <c:strCache>
                <c:ptCount val="1"/>
                <c:pt idx="0">
                  <c:v>异常流程操作</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'缺陷统计分析（第一迭代）'!$I$77</c:f>
              <c:strCache>
                <c:ptCount val="1"/>
                <c:pt idx="0" c:formatCode="General">
                  <c:v>迭代19</c:v>
                </c:pt>
              </c:strCache>
            </c:strRef>
          </c:cat>
          <c:val>
            <c:numRef>
              <c:f>'缺陷统计分析（第一迭代）'!$I$80</c:f>
              <c:numCache>
                <c:formatCode>General</c:formatCode>
                <c:ptCount val="1"/>
                <c:pt idx="0">
                  <c:v>0</c:v>
                </c:pt>
              </c:numCache>
            </c:numRef>
          </c:val>
          <c:smooth val="0"/>
        </c:ser>
        <c:ser>
          <c:idx val="3"/>
          <c:order val="3"/>
          <c:tx>
            <c:strRef>
              <c:f>'缺陷统计分析（第一迭代）'!$H$81</c:f>
              <c:strCache>
                <c:ptCount val="1"/>
                <c:pt idx="0">
                  <c:v>跨模块操作</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'缺陷统计分析（第一迭代）'!$I$77</c:f>
              <c:strCache>
                <c:ptCount val="1"/>
                <c:pt idx="0" c:formatCode="General">
                  <c:v>迭代19</c:v>
                </c:pt>
              </c:strCache>
            </c:strRef>
          </c:cat>
          <c:val>
            <c:numRef>
              <c:f>'缺陷统计分析（第一迭代）'!$I$81</c:f>
              <c:numCache>
                <c:formatCode>General</c:formatCode>
                <c:ptCount val="1"/>
                <c:pt idx="0">
                  <c:v>0</c:v>
                </c:pt>
              </c:numCache>
            </c:numRef>
          </c:val>
          <c:smooth val="0"/>
        </c:ser>
        <c:ser>
          <c:idx val="4"/>
          <c:order val="4"/>
          <c:tx>
            <c:strRef>
              <c:f>'缺陷统计分析（第一迭代）'!$H$82</c:f>
              <c:strCache>
                <c:ptCount val="1"/>
                <c:pt idx="0">
                  <c:v>超负载/超时操作</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'缺陷统计分析（第一迭代）'!$I$77</c:f>
              <c:strCache>
                <c:ptCount val="1"/>
                <c:pt idx="0" c:formatCode="General">
                  <c:v>迭代19</c:v>
                </c:pt>
              </c:strCache>
            </c:strRef>
          </c:cat>
          <c:val>
            <c:numRef>
              <c:f>'缺陷统计分析（第一迭代）'!$I$82</c:f>
              <c:numCache>
                <c:formatCode>General</c:formatCode>
                <c:ptCount val="1"/>
                <c:pt idx="0">
                  <c:v>0</c:v>
                </c:pt>
              </c:numCache>
            </c:numRef>
          </c:val>
          <c:smooth val="0"/>
        </c:ser>
        <c:ser>
          <c:idx val="5"/>
          <c:order val="5"/>
          <c:tx>
            <c:strRef>
              <c:f>'缺陷统计分析（第一迭代）'!$H$83</c:f>
              <c:strCache>
                <c:ptCount val="1"/>
                <c:pt idx="0">
                  <c:v>恢复操作</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'缺陷统计分析（第一迭代）'!$I$77</c:f>
              <c:strCache>
                <c:ptCount val="1"/>
                <c:pt idx="0" c:formatCode="General">
                  <c:v>迭代19</c:v>
                </c:pt>
              </c:strCache>
            </c:strRef>
          </c:cat>
          <c:val>
            <c:numRef>
              <c:f>'缺陷统计分析（第一迭代）'!$I$83</c:f>
              <c:numCache>
                <c:formatCode>General</c:formatCode>
                <c:ptCount val="1"/>
                <c:pt idx="0">
                  <c:v>0</c:v>
                </c:pt>
              </c:numCache>
            </c:numRef>
          </c:val>
          <c:smooth val="0"/>
        </c:ser>
        <c:ser>
          <c:idx val="6"/>
          <c:order val="6"/>
          <c:tx>
            <c:strRef>
              <c:f>'缺陷统计分析（第一迭代）'!$H$84</c:f>
              <c:strCache>
                <c:ptCount val="1"/>
                <c:pt idx="0">
                  <c:v>启动、重启</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cat>
            <c:strRef>
              <c:f>'缺陷统计分析（第一迭代）'!$I$77</c:f>
              <c:strCache>
                <c:ptCount val="1"/>
                <c:pt idx="0" c:formatCode="General">
                  <c:v>迭代19</c:v>
                </c:pt>
              </c:strCache>
            </c:strRef>
          </c:cat>
          <c:val>
            <c:numRef>
              <c:f>'缺陷统计分析（第一迭代）'!$I$84</c:f>
              <c:numCache>
                <c:formatCode>General</c:formatCode>
                <c:ptCount val="1"/>
                <c:pt idx="0">
                  <c:v>0</c:v>
                </c:pt>
              </c:numCache>
            </c:numRef>
          </c:val>
          <c:smooth val="0"/>
        </c:ser>
        <c:ser>
          <c:idx val="7"/>
          <c:order val="7"/>
          <c:tx>
            <c:strRef>
              <c:f>'缺陷统计分析（第一迭代）'!$H$85</c:f>
              <c:strCache>
                <c:ptCount val="1"/>
                <c:pt idx="0">
                  <c:v>配置操作</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cat>
            <c:strRef>
              <c:f>'缺陷统计分析（第一迭代）'!$I$77</c:f>
              <c:strCache>
                <c:ptCount val="1"/>
                <c:pt idx="0" c:formatCode="General">
                  <c:v>迭代19</c:v>
                </c:pt>
              </c:strCache>
            </c:strRef>
          </c:cat>
          <c:val>
            <c:numRef>
              <c:f>'缺陷统计分析（第一迭代）'!$I$85</c:f>
              <c:numCache>
                <c:formatCode>General</c:formatCode>
                <c:ptCount val="1"/>
                <c:pt idx="0">
                  <c:v>0</c:v>
                </c:pt>
              </c:numCache>
            </c:numRef>
          </c:val>
          <c:smooth val="0"/>
        </c:ser>
        <c:dLbls>
          <c:showLegendKey val="0"/>
          <c:showVal val="1"/>
          <c:showCatName val="0"/>
          <c:showSerName val="0"/>
          <c:showPercent val="0"/>
          <c:showBubbleSize val="0"/>
        </c:dLbls>
        <c:marker val="1"/>
        <c:smooth val="0"/>
        <c:axId val="905543788"/>
        <c:axId val="72353240"/>
      </c:lineChart>
      <c:catAx>
        <c:axId val="9055437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72353240"/>
        <c:crosses val="autoZero"/>
        <c:auto val="1"/>
        <c:lblAlgn val="ctr"/>
        <c:lblOffset val="100"/>
        <c:noMultiLvlLbl val="0"/>
      </c:catAx>
      <c:valAx>
        <c:axId val="7235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90554378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rPr altLang="en-US"/>
              <a:t>优先级统计</a:t>
            </a:r>
            <a:endParaRPr altLang="en-US"/>
          </a:p>
        </c:rich>
      </c:tx>
      <c:layout/>
      <c:overlay val="0"/>
      <c:spPr>
        <a:noFill/>
        <a:ln>
          <a:noFill/>
        </a:ln>
        <a:effectLst/>
      </c:spPr>
    </c:title>
    <c:autoTitleDeleted val="0"/>
    <c:plotArea>
      <c:layout>
        <c:manualLayout>
          <c:layoutTarget val="inner"/>
          <c:xMode val="edge"/>
          <c:yMode val="edge"/>
          <c:x val="0.0825467449456858"/>
          <c:y val="0.146420704179189"/>
          <c:w val="0.883381238568069"/>
          <c:h val="0.637353914002205"/>
        </c:manualLayout>
      </c:layout>
      <c:barChart>
        <c:barDir val="col"/>
        <c:grouping val="stacked"/>
        <c:varyColors val="0"/>
        <c:ser>
          <c:idx val="0"/>
          <c:order val="0"/>
          <c:tx>
            <c:strRef>
              <c:f>'缺陷统计分析（第一迭代）'!$I$55</c:f>
              <c:strCache>
                <c:ptCount val="1"/>
                <c:pt idx="0">
                  <c:v>非常紧急</c:v>
                </c:pt>
              </c:strCache>
            </c:strRef>
          </c:tx>
          <c:spPr>
            <a:solidFill>
              <a:srgbClr val="C00000"/>
            </a:solidFill>
            <a:ln>
              <a:noFill/>
            </a:ln>
            <a:effectLst/>
          </c:spPr>
          <c:invertIfNegative val="0"/>
          <c:dLbls>
            <c:delete val="1"/>
          </c:dLbls>
          <c:cat>
            <c:strRef>
              <c:f>'缺陷统计分析（第一迭代）'!$H$56:$H$57</c:f>
              <c:strCache>
                <c:ptCount val="2"/>
                <c:pt idx="0" c:formatCode="General">
                  <c:v>迭代19</c:v>
                </c:pt>
              </c:strCache>
            </c:strRef>
          </c:cat>
          <c:val>
            <c:numRef>
              <c:f>'缺陷统计分析（第一迭代）'!$I$56:$I$57</c:f>
              <c:numCache>
                <c:formatCode>General</c:formatCode>
                <c:ptCount val="2"/>
                <c:pt idx="0">
                  <c:v>0</c:v>
                </c:pt>
              </c:numCache>
            </c:numRef>
          </c:val>
        </c:ser>
        <c:ser>
          <c:idx val="1"/>
          <c:order val="1"/>
          <c:tx>
            <c:strRef>
              <c:f>'缺陷统计分析（第一迭代）'!$J$55</c:f>
              <c:strCache>
                <c:ptCount val="1"/>
                <c:pt idx="0">
                  <c:v>紧急</c:v>
                </c:pt>
              </c:strCache>
            </c:strRef>
          </c:tx>
          <c:spPr>
            <a:solidFill>
              <a:srgbClr val="ED7D31"/>
            </a:solidFill>
            <a:ln>
              <a:noFill/>
            </a:ln>
            <a:effectLst/>
          </c:spPr>
          <c:invertIfNegative val="0"/>
          <c:dLbls>
            <c:delete val="1"/>
          </c:dLbls>
          <c:cat>
            <c:strRef>
              <c:f>'缺陷统计分析（第一迭代）'!$H$56:$H$57</c:f>
              <c:strCache>
                <c:ptCount val="2"/>
                <c:pt idx="0" c:formatCode="General">
                  <c:v>迭代19</c:v>
                </c:pt>
              </c:strCache>
            </c:strRef>
          </c:cat>
          <c:val>
            <c:numRef>
              <c:f>'缺陷统计分析（第一迭代）'!$J$56:$J$57</c:f>
              <c:numCache>
                <c:formatCode>General</c:formatCode>
                <c:ptCount val="2"/>
                <c:pt idx="0">
                  <c:v>0</c:v>
                </c:pt>
              </c:numCache>
            </c:numRef>
          </c:val>
        </c:ser>
        <c:ser>
          <c:idx val="2"/>
          <c:order val="2"/>
          <c:tx>
            <c:strRef>
              <c:f>'缺陷统计分析（第一迭代）'!$K$55</c:f>
              <c:strCache>
                <c:ptCount val="1"/>
                <c:pt idx="0">
                  <c:v>高</c:v>
                </c:pt>
              </c:strCache>
            </c:strRef>
          </c:tx>
          <c:spPr>
            <a:solidFill>
              <a:srgbClr val="FFC000"/>
            </a:solidFill>
            <a:ln>
              <a:noFill/>
            </a:ln>
            <a:effectLst/>
          </c:spPr>
          <c:invertIfNegative val="0"/>
          <c:dLbls>
            <c:delete val="1"/>
          </c:dLbls>
          <c:cat>
            <c:strRef>
              <c:f>'缺陷统计分析（第一迭代）'!$H$56:$H$57</c:f>
              <c:strCache>
                <c:ptCount val="2"/>
                <c:pt idx="0" c:formatCode="General">
                  <c:v>迭代19</c:v>
                </c:pt>
              </c:strCache>
            </c:strRef>
          </c:cat>
          <c:val>
            <c:numRef>
              <c:f>'缺陷统计分析（第一迭代）'!$K$56:$K$57</c:f>
              <c:numCache>
                <c:formatCode>General</c:formatCode>
                <c:ptCount val="2"/>
                <c:pt idx="0">
                  <c:v>44</c:v>
                </c:pt>
              </c:numCache>
            </c:numRef>
          </c:val>
        </c:ser>
        <c:ser>
          <c:idx val="3"/>
          <c:order val="3"/>
          <c:tx>
            <c:strRef>
              <c:f>'缺陷统计分析（第一迭代）'!$L$55</c:f>
              <c:strCache>
                <c:ptCount val="1"/>
                <c:pt idx="0">
                  <c:v>通常</c:v>
                </c:pt>
              </c:strCache>
            </c:strRef>
          </c:tx>
          <c:spPr>
            <a:solidFill>
              <a:schemeClr val="accent3"/>
            </a:solidFill>
            <a:ln>
              <a:noFill/>
            </a:ln>
            <a:effectLst/>
          </c:spPr>
          <c:invertIfNegative val="0"/>
          <c:dLbls>
            <c:delete val="1"/>
          </c:dLbls>
          <c:cat>
            <c:strRef>
              <c:f>'缺陷统计分析（第一迭代）'!$H$56:$H$57</c:f>
              <c:strCache>
                <c:ptCount val="2"/>
                <c:pt idx="0" c:formatCode="General">
                  <c:v>迭代19</c:v>
                </c:pt>
              </c:strCache>
            </c:strRef>
          </c:cat>
          <c:val>
            <c:numRef>
              <c:f>'缺陷统计分析（第一迭代）'!$L$56:$L$57</c:f>
              <c:numCache>
                <c:formatCode>General</c:formatCode>
                <c:ptCount val="2"/>
                <c:pt idx="0">
                  <c:v>3</c:v>
                </c:pt>
              </c:numCache>
            </c:numRef>
          </c:val>
        </c:ser>
        <c:dLbls>
          <c:showLegendKey val="0"/>
          <c:showVal val="0"/>
          <c:showCatName val="0"/>
          <c:showSerName val="0"/>
          <c:showPercent val="0"/>
          <c:showBubbleSize val="0"/>
        </c:dLbls>
        <c:gapWidth val="317"/>
        <c:overlap val="100"/>
        <c:axId val="230668238"/>
        <c:axId val="350645742"/>
      </c:barChart>
      <c:lineChart>
        <c:grouping val="standard"/>
        <c:varyColors val="0"/>
        <c:ser>
          <c:idx val="4"/>
          <c:order val="4"/>
          <c:tx>
            <c:strRef>
              <c:f>'缺陷统计分析（第一迭代）'!$M$55</c:f>
              <c:strCache>
                <c:ptCount val="1"/>
                <c:pt idx="0">
                  <c:v>低</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numFmt formatCode="General" sourceLinked="1"/>
            <c:spPr>
              <a:noFill/>
              <a:ln>
                <a:noFill/>
              </a:ln>
              <a:effectLst/>
            </c:spPr>
            <c:txPr>
              <a:bodyPr rot="0" spcFirstLastPara="0" vertOverflow="ellipsis" horzOverflow="overflow"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'缺陷统计分析（第一迭代）'!$H$56:$H$57</c:f>
              <c:strCache>
                <c:ptCount val="2"/>
                <c:pt idx="0" c:formatCode="General">
                  <c:v>迭代19</c:v>
                </c:pt>
              </c:strCache>
            </c:strRef>
          </c:cat>
          <c:val>
            <c:numRef>
              <c:f>'缺陷统计分析（第一迭代）'!$M$56:$M$57</c:f>
              <c:numCache>
                <c:formatCode>General</c:formatCode>
                <c:ptCount val="2"/>
                <c:pt idx="0">
                  <c:v>1</c:v>
                </c:pt>
              </c:numCache>
            </c:numRef>
          </c:val>
          <c:smooth val="0"/>
        </c:ser>
        <c:ser>
          <c:idx val="5"/>
          <c:order val="5"/>
          <c:tx>
            <c:strRef>
              <c:f>'缺陷统计分析（第一迭代）'!$N$55</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'缺陷统计分析（第一迭代）'!$H$56:$H$57</c:f>
              <c:strCache>
                <c:ptCount val="2"/>
                <c:pt idx="0" c:formatCode="General">
                  <c:v>迭代19</c:v>
                </c:pt>
              </c:strCache>
            </c:strRef>
          </c:cat>
          <c:val>
            <c:numRef>
              <c:f>'缺陷统计分析（第一迭代）'!$N$56:$N$57</c:f>
              <c:numCache>
                <c:formatCode>General</c:formatCode>
                <c:ptCount val="2"/>
                <c:pt idx="0">
                  <c:v>48</c:v>
                </c:pt>
              </c:numCache>
            </c:numRef>
          </c:val>
          <c:smooth val="0"/>
        </c:ser>
        <c:dLbls>
          <c:showLegendKey val="0"/>
          <c:showVal val="1"/>
          <c:showCatName val="0"/>
          <c:showSerName val="0"/>
          <c:showPercent val="0"/>
          <c:showBubbleSize val="0"/>
        </c:dLbls>
        <c:marker val="1"/>
        <c:smooth val="0"/>
        <c:axId val="230668238"/>
        <c:axId val="350645742"/>
      </c:lineChart>
      <c:catAx>
        <c:axId val="2306682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350645742"/>
        <c:crosses val="autoZero"/>
        <c:auto val="1"/>
        <c:lblAlgn val="ctr"/>
        <c:lblOffset val="100"/>
        <c:noMultiLvlLbl val="0"/>
      </c:catAx>
      <c:valAx>
        <c:axId val="35064574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30668238"/>
        <c:crosses val="autoZero"/>
        <c:crossBetween val="between"/>
      </c:valAx>
      <c:spPr>
        <a:noFill/>
        <a:ln>
          <a:noFill/>
        </a:ln>
        <a:effectLst/>
      </c:spPr>
    </c:plotArea>
    <c:legend>
      <c:legendPos val="b"/>
      <c:layout>
        <c:manualLayout>
          <c:xMode val="edge"/>
          <c:yMode val="edge"/>
          <c:x val="0.146646068293471"/>
          <c:y val="0.900027676110433"/>
        </c:manualLayout>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模块缺陷数</a:t>
            </a:r>
          </a:p>
        </c:rich>
      </c:tx>
      <c:layout/>
      <c:overlay val="0"/>
      <c:spPr>
        <a:noFill/>
        <a:ln>
          <a:noFill/>
        </a:ln>
        <a:effectLst/>
      </c:spPr>
    </c:title>
    <c:autoTitleDeleted val="0"/>
    <c:plotArea>
      <c:layout/>
      <c:barChart>
        <c:barDir val="col"/>
        <c:grouping val="clustered"/>
        <c:varyColors val="0"/>
        <c:ser>
          <c:idx val="0"/>
          <c:order val="0"/>
          <c:tx>
            <c:strRef>
              <c:f>'缺陷统计分析（第一迭代）'!$I$31</c:f>
              <c:strCache>
                <c:ptCount val="1"/>
                <c:pt idx="0">
                  <c:v>缺陷数</c:v>
                </c:pt>
              </c:strCache>
            </c:strRef>
          </c:tx>
          <c:spPr>
            <a:solidFill>
              <a:schemeClr val="accent1"/>
            </a:solidFill>
            <a:ln w="19050">
              <a:solidFill>
                <a:schemeClr val="lt1"/>
              </a:soli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'缺陷统计分析（第一迭代）'!$H$32:$H$44</c:f>
              <c:strCache>
                <c:ptCount val="13"/>
                <c:pt idx="0" c:formatCode="General">
                  <c:v>顾客Group</c:v>
                </c:pt>
                <c:pt idx="1" c:formatCode="General">
                  <c:v>顾客购买年代层</c:v>
                </c:pt>
                <c:pt idx="2" c:formatCode="General">
                  <c:v>商品module</c:v>
                </c:pt>
                <c:pt idx="3" c:formatCode="General">
                  <c:v>売上7日間趨勢図</c:v>
                </c:pt>
                <c:pt idx="4" c:formatCode="General">
                  <c:v>RetailMap</c:v>
                </c:pt>
                <c:pt idx="5" c:formatCode="General">
                  <c:v>売上分解(カテゴリー表形式）</c:v>
                </c:pt>
                <c:pt idx="6" c:formatCode="General">
                  <c:v>IDPOS酒</c:v>
                </c:pt>
                <c:pt idx="7" c:formatCode="General">
                  <c:v>店铺module</c:v>
                </c:pt>
                <c:pt idx="8" c:formatCode="General">
                  <c:v>IDPOS企业</c:v>
                </c:pt>
                <c:pt idx="9" c:formatCode="General">
                  <c:v>売上分解(ツリー）</c:v>
                </c:pt>
                <c:pt idx="10" c:formatCode="General">
                  <c:v>收藏</c:v>
                </c:pt>
                <c:pt idx="11" c:formatCode="General">
                  <c:v>単品リピート分析</c:v>
                </c:pt>
                <c:pt idx="12" c:formatCode="General">
                  <c:v>单品module</c:v>
                </c:pt>
              </c:strCache>
            </c:strRef>
          </c:cat>
          <c:val>
            <c:numRef>
              <c:f>'缺陷统计分析（第一迭代）'!$I$32:$I$44</c:f>
              <c:numCache>
                <c:formatCode>General</c:formatCode>
                <c:ptCount val="13"/>
                <c:pt idx="0">
                  <c:v>30</c:v>
                </c:pt>
                <c:pt idx="1">
                  <c:v>2</c:v>
                </c:pt>
                <c:pt idx="2">
                  <c:v>2</c:v>
                </c:pt>
                <c:pt idx="3">
                  <c:v>3</c:v>
                </c:pt>
                <c:pt idx="4">
                  <c:v>2</c:v>
                </c:pt>
                <c:pt idx="5">
                  <c:v>1</c:v>
                </c:pt>
                <c:pt idx="6">
                  <c:v>1</c:v>
                </c:pt>
                <c:pt idx="7">
                  <c:v>2</c:v>
                </c:pt>
                <c:pt idx="8">
                  <c:v>1</c:v>
                </c:pt>
                <c:pt idx="9">
                  <c:v>1</c:v>
                </c:pt>
                <c:pt idx="10">
                  <c:v>1</c:v>
                </c:pt>
                <c:pt idx="11">
                  <c:v>1</c:v>
                </c:pt>
                <c:pt idx="12">
                  <c:v>1</c:v>
                </c:pt>
              </c:numCache>
            </c:numRef>
          </c:val>
        </c:ser>
        <c:dLbls>
          <c:showLegendKey val="0"/>
          <c:showVal val="1"/>
          <c:showCatName val="0"/>
          <c:showSerName val="0"/>
          <c:showPercent val="0"/>
          <c:showBubbleSize val="0"/>
        </c:dLbls>
        <c:gapWidth val="150"/>
        <c:overlap val="0"/>
        <c:axId val="101476175"/>
        <c:axId val="745982253"/>
      </c:barChart>
      <c:catAx>
        <c:axId val="10147617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5982253"/>
        <c:crosses val="autoZero"/>
        <c:auto val="1"/>
        <c:lblAlgn val="ctr"/>
        <c:lblOffset val="100"/>
        <c:noMultiLvlLbl val="0"/>
      </c:catAx>
      <c:valAx>
        <c:axId val="74598225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147617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Bug修改类型分析</a:t>
            </a:r>
          </a:p>
        </c:rich>
      </c:tx>
      <c:layout/>
      <c:overlay val="0"/>
      <c:spPr>
        <a:noFill/>
        <a:ln>
          <a:noFill/>
        </a:ln>
        <a:effectLst/>
      </c:spPr>
    </c:title>
    <c:autoTitleDeleted val="0"/>
    <c:plotArea>
      <c:layout/>
      <c:lineChart>
        <c:grouping val="standard"/>
        <c:varyColors val="0"/>
        <c:ser>
          <c:idx val="0"/>
          <c:order val="0"/>
          <c:tx>
            <c:strRef>
              <c:f>'缺陷统计分析（第一迭代）'!$H$97</c:f>
              <c:strCache>
                <c:ptCount val="1"/>
                <c:pt idx="0">
                  <c:v>代码缺陷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'缺陷统计分析（第一迭代）'!$I$97</c:f>
              <c:numCache>
                <c:formatCode>General</c:formatCode>
                <c:ptCount val="1"/>
                <c:pt idx="0">
                  <c:v>45</c:v>
                </c:pt>
              </c:numCache>
            </c:numRef>
          </c:val>
          <c:smooth val="0"/>
        </c:ser>
        <c:ser>
          <c:idx val="1"/>
          <c:order val="1"/>
          <c:tx>
            <c:strRef>
              <c:f>'缺陷统计分析（第一迭代）'!$H$98</c:f>
              <c:strCache>
                <c:ptCount val="1"/>
                <c:pt idx="0">
                  <c:v>配置相关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'缺陷统计分析（第一迭代）'!$I$98</c:f>
              <c:numCache>
                <c:formatCode>General</c:formatCode>
                <c:ptCount val="1"/>
                <c:pt idx="0">
                  <c:v>0</c:v>
                </c:pt>
              </c:numCache>
            </c:numRef>
          </c:val>
          <c:smooth val="0"/>
        </c:ser>
        <c:ser>
          <c:idx val="2"/>
          <c:order val="2"/>
          <c:tx>
            <c:strRef>
              <c:f>'缺陷统计分析（第一迭代）'!$H$99</c:f>
              <c:strCache>
                <c:ptCount val="1"/>
                <c:pt idx="0">
                  <c:v>安装部署</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'缺陷统计分析（第一迭代）'!$I$99</c:f>
              <c:numCache>
                <c:formatCode>General</c:formatCode>
                <c:ptCount val="1"/>
                <c:pt idx="0">
                  <c:v>0</c:v>
                </c:pt>
              </c:numCache>
            </c:numRef>
          </c:val>
          <c:smooth val="0"/>
        </c:ser>
        <c:ser>
          <c:idx val="3"/>
          <c:order val="3"/>
          <c:tx>
            <c:strRef>
              <c:f>'缺陷统计分析（第一迭代）'!$H$100</c:f>
              <c:strCache>
                <c:ptCount val="1"/>
                <c:pt idx="0">
                  <c:v>安全缺陷</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'缺陷统计分析（第一迭代）'!$I$100</c:f>
              <c:numCache>
                <c:formatCode>General</c:formatCode>
                <c:ptCount val="1"/>
                <c:pt idx="0">
                  <c:v>0</c:v>
                </c:pt>
              </c:numCache>
            </c:numRef>
          </c:val>
          <c:smooth val="0"/>
        </c:ser>
        <c:ser>
          <c:idx val="4"/>
          <c:order val="4"/>
          <c:tx>
            <c:strRef>
              <c:f>'缺陷统计分析（第一迭代）'!$H$101</c:f>
              <c:strCache>
                <c:ptCount val="1"/>
                <c:pt idx="0">
                  <c:v>性能缺陷</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'缺陷统计分析（第一迭代）'!$I$101</c:f>
              <c:numCache>
                <c:formatCode>General</c:formatCode>
                <c:ptCount val="1"/>
                <c:pt idx="0">
                  <c:v>0</c:v>
                </c:pt>
              </c:numCache>
            </c:numRef>
          </c:val>
          <c:smooth val="0"/>
        </c:ser>
        <c:ser>
          <c:idx val="5"/>
          <c:order val="5"/>
          <c:tx>
            <c:strRef>
              <c:f>'缺陷统计分析（第一迭代）'!$H$102</c:f>
              <c:strCache>
                <c:ptCount val="1"/>
                <c:pt idx="0">
                  <c:v>逻辑缺陷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'缺陷统计分析（第一迭代）'!$I$102</c:f>
              <c:numCache>
                <c:formatCode>General</c:formatCode>
                <c:ptCount val="1"/>
                <c:pt idx="0">
                  <c:v>0</c:v>
                </c:pt>
              </c:numCache>
            </c:numRef>
          </c:val>
          <c:smooth val="0"/>
        </c:ser>
        <c:ser>
          <c:idx val="6"/>
          <c:order val="6"/>
          <c:tx>
            <c:strRef>
              <c:f>'缺陷统计分析（第一迭代）'!$H$103</c:f>
              <c:strCache>
                <c:ptCount val="1"/>
                <c:pt idx="0">
                  <c:v>测试脚本</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'缺陷统计分析（第一迭代）'!$I$103</c:f>
              <c:numCache>
                <c:formatCode>General</c:formatCode>
                <c:ptCount val="1"/>
                <c:pt idx="0">
                  <c:v>0</c:v>
                </c:pt>
              </c:numCache>
            </c:numRef>
          </c:val>
          <c:smooth val="0"/>
        </c:ser>
        <c:ser>
          <c:idx val="7"/>
          <c:order val="7"/>
          <c:tx>
            <c:strRef>
              <c:f>'缺陷统计分析（第一迭代）'!$H$104</c:f>
              <c:strCache>
                <c:ptCount val="1"/>
                <c:pt idx="0">
                  <c:v>设计缺陷</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'缺陷统计分析（第一迭代）'!$I$104</c:f>
              <c:numCache>
                <c:formatCode>General</c:formatCode>
                <c:ptCount val="1"/>
                <c:pt idx="0">
                  <c:v>0</c:v>
                </c:pt>
              </c:numCache>
            </c:numRef>
          </c:val>
          <c:smooth val="0"/>
        </c:ser>
        <c:ser>
          <c:idx val="8"/>
          <c:order val="8"/>
          <c:tx>
            <c:strRef>
              <c:f>'缺陷统计分析（第一迭代）'!$H$105</c:f>
              <c:strCache>
                <c:ptCount val="1"/>
                <c:pt idx="0">
                  <c:v>界面缺陷</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'缺陷统计分析（第一迭代）'!$I$105</c:f>
              <c:numCache>
                <c:formatCode>General</c:formatCode>
                <c:ptCount val="1"/>
                <c:pt idx="0">
                  <c:v>1</c:v>
                </c:pt>
              </c:numCache>
            </c:numRef>
          </c:val>
          <c:smooth val="0"/>
        </c:ser>
        <c:ser>
          <c:idx val="9"/>
          <c:order val="9"/>
          <c:tx>
            <c:strRef>
              <c:f>'缺陷统计分析（第一迭代）'!$H$106</c:f>
              <c:strCache>
                <c:ptCount val="1"/>
                <c:pt idx="0">
                  <c:v>兼容缺陷</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'缺陷统计分析（第一迭代）'!$I$106</c:f>
              <c:numCache>
                <c:formatCode>General</c:formatCode>
                <c:ptCount val="1"/>
                <c:pt idx="0">
                  <c:v>1</c:v>
                </c:pt>
              </c:numCache>
            </c:numRef>
          </c:val>
          <c:smooth val="0"/>
        </c:ser>
        <c:ser>
          <c:idx val="10"/>
          <c:order val="10"/>
          <c:tx>
            <c:strRef>
              <c:f>'缺陷统计分析（第一迭代）'!$H$107</c:f>
              <c:strCache>
                <c:ptCount val="1"/>
                <c:pt idx="0">
                  <c:v>需求缺陷</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'缺陷统计分析（第一迭代）'!$I$107</c:f>
              <c:numCache>
                <c:formatCode>General</c:formatCode>
                <c:ptCount val="1"/>
                <c:pt idx="0">
                  <c:v>0</c:v>
                </c:pt>
              </c:numCache>
            </c:numRef>
          </c:val>
          <c:smooth val="0"/>
        </c:ser>
        <c:ser>
          <c:idx val="11"/>
          <c:order val="11"/>
          <c:tx>
            <c:strRef>
              <c:f>'缺陷统计分析（第一迭代）'!$H$108</c:f>
              <c:strCache>
                <c:ptCount val="1"/>
                <c:pt idx="0">
                  <c:v>数据缺陷</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'缺陷统计分析（第一迭代）'!$I$108</c:f>
              <c:numCache>
                <c:formatCode>General</c:formatCode>
                <c:ptCount val="1"/>
                <c:pt idx="0">
                  <c:v>1</c:v>
                </c:pt>
              </c:numCache>
            </c:numRef>
          </c:val>
          <c:smooth val="0"/>
        </c:ser>
        <c:ser>
          <c:idx val="12"/>
          <c:order val="12"/>
          <c:tx>
            <c:strRef>
              <c:f>'缺陷统计分析（第一迭代）'!$H$109</c:f>
              <c:strCache>
                <c:ptCount val="1"/>
                <c:pt idx="0">
                  <c:v>命令缺陷</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'缺陷统计分析（第一迭代）'!$I$109</c:f>
              <c:numCache>
                <c:formatCode>General</c:formatCode>
                <c:ptCount val="1"/>
                <c:pt idx="0">
                  <c:v>0</c:v>
                </c:pt>
              </c:numCache>
            </c:numRef>
          </c:val>
          <c:smooth val="0"/>
        </c:ser>
        <c:ser>
          <c:idx val="13"/>
          <c:order val="13"/>
          <c:tx>
            <c:strRef>
              <c:f>'缺陷统计分析（第一迭代）'!$H$110</c:f>
              <c:strCache>
                <c:ptCount val="1"/>
                <c:pt idx="0">
                  <c:v>初始化缺陷</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'缺陷统计分析（第一迭代）'!$I$110</c:f>
              <c:numCache>
                <c:formatCode>General</c:formatCode>
                <c:ptCount val="1"/>
                <c:pt idx="0">
                  <c:v>0</c:v>
                </c:pt>
              </c:numCache>
            </c:numRef>
          </c:val>
          <c:smooth val="0"/>
        </c:ser>
        <c:ser>
          <c:idx val="14"/>
          <c:order val="14"/>
          <c:tx>
            <c:strRef>
              <c:f>'缺陷统计分析（第一迭代）'!$H$111</c:f>
              <c:strCache>
                <c:ptCount val="1"/>
                <c:pt idx="0">
                  <c:v>检查值缺陷</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'缺陷统计分析（第一迭代）'!$I$111</c:f>
              <c:numCache>
                <c:formatCode>General</c:formatCode>
                <c:ptCount val="1"/>
                <c:pt idx="0">
                  <c:v>0</c:v>
                </c:pt>
              </c:numCache>
            </c:numRef>
          </c:val>
          <c:smooth val="0"/>
        </c:ser>
        <c:ser>
          <c:idx val="15"/>
          <c:order val="15"/>
          <c:tx>
            <c:strRef>
              <c:f>'缺陷统计分析（第一迭代）'!$H$112</c:f>
              <c:strCache>
                <c:ptCount val="1"/>
                <c:pt idx="0">
                  <c:v>通用模块缺陷</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'缺陷统计分析（第一迭代）'!$I$112</c:f>
              <c:numCache>
                <c:formatCode>General</c:formatCode>
                <c:ptCount val="1"/>
                <c:pt idx="0">
                  <c:v>0</c:v>
                </c:pt>
              </c:numCache>
            </c:numRef>
          </c:val>
          <c:smooth val="0"/>
        </c:ser>
        <c:ser>
          <c:idx val="16"/>
          <c:order val="16"/>
          <c:tx>
            <c:strRef>
              <c:f>'缺陷统计分析（第一迭代）'!$H$113</c:f>
              <c:strCache>
                <c:ptCount val="1"/>
                <c:pt idx="0">
                  <c:v>组件缺陷</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'缺陷统计分析（第一迭代）'!$I$113</c:f>
              <c:numCache>
                <c:formatCode>General</c:formatCode>
                <c:ptCount val="1"/>
                <c:pt idx="0">
                  <c:v>0</c:v>
                </c:pt>
              </c:numCache>
            </c:numRef>
          </c:val>
          <c:smooth val="0"/>
        </c:ser>
        <c:ser>
          <c:idx val="17"/>
          <c:order val="17"/>
          <c:tx>
            <c:strRef>
              <c:f>'缺陷统计分析（第一迭代）'!$H$114</c:f>
              <c:strCache>
                <c:ptCount val="1"/>
                <c:pt idx="0">
                  <c:v>实例化缺陷</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'缺陷统计分析（第一迭代）'!$I$114</c:f>
              <c:numCache>
                <c:formatCode>General</c:formatCode>
                <c:ptCount val="1"/>
                <c:pt idx="0">
                  <c:v>0</c:v>
                </c:pt>
              </c:numCache>
            </c:numRef>
          </c:val>
          <c:smooth val="0"/>
        </c:ser>
        <c:ser>
          <c:idx val="18"/>
          <c:order val="18"/>
          <c:tx>
            <c:strRef>
              <c:f>'缺陷统计分析（第一迭代）'!$H$115</c:f>
              <c:strCache>
                <c:ptCount val="1"/>
                <c:pt idx="0">
                  <c:v>未实装(功能遗漏)</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'缺陷统计分析（第一迭代）'!$I$115</c:f>
              <c:numCache>
                <c:formatCode>General</c:formatCode>
                <c:ptCount val="1"/>
                <c:pt idx="0">
                  <c:v>0</c:v>
                </c:pt>
              </c:numCache>
            </c:numRef>
          </c:val>
          <c:smooth val="0"/>
        </c:ser>
        <c:ser>
          <c:idx val="19"/>
          <c:order val="19"/>
          <c:tx>
            <c:strRef>
              <c:f>'缺陷统计分析（第一迭代）'!$H$116</c:f>
              <c:strCache>
                <c:ptCount val="1"/>
                <c:pt idx="0">
                  <c:v>余分(多余实现)</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'缺陷统计分析（第一迭代）'!$I$116</c:f>
              <c:numCache>
                <c:formatCode>General</c:formatCode>
                <c:ptCount val="1"/>
                <c:pt idx="0">
                  <c:v>0</c:v>
                </c:pt>
              </c:numCache>
            </c:numRef>
          </c:val>
          <c:smooth val="0"/>
        </c:ser>
        <c:ser>
          <c:idx val="20"/>
          <c:order val="20"/>
          <c:tx>
            <c:strRef>
              <c:f>'缺陷统计分析（第一迭代）'!$H$117</c:f>
              <c:strCache>
                <c:ptCount val="1"/>
                <c:pt idx="0">
                  <c:v>其他</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'缺陷统计分析（第一迭代）'!$I$96</c:f>
              <c:strCache>
                <c:ptCount val="1"/>
                <c:pt idx="0" c:formatCode="General">
                  <c:v>迭代19</c:v>
                </c:pt>
              </c:strCache>
            </c:strRef>
          </c:cat>
          <c:val>
            <c:numRef>
              <c:f>'缺陷统计分析（第一迭代）'!$I$117</c:f>
              <c:numCache>
                <c:formatCode>General</c:formatCode>
                <c:ptCount val="1"/>
                <c:pt idx="0">
                  <c:v>0</c:v>
                </c:pt>
              </c:numCache>
            </c:numRef>
          </c:val>
          <c:smooth val="0"/>
        </c:ser>
        <c:dLbls>
          <c:showLegendKey val="0"/>
          <c:showVal val="1"/>
          <c:showCatName val="0"/>
          <c:showSerName val="0"/>
          <c:showPercent val="0"/>
          <c:showBubbleSize val="0"/>
        </c:dLbls>
        <c:marker val="1"/>
        <c:smooth val="0"/>
        <c:axId val="679959338"/>
        <c:axId val="904456615"/>
      </c:lineChart>
      <c:catAx>
        <c:axId val="6799593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4456615"/>
        <c:crosses val="autoZero"/>
        <c:auto val="1"/>
        <c:lblAlgn val="ctr"/>
        <c:lblOffset val="100"/>
        <c:noMultiLvlLbl val="0"/>
      </c:catAx>
      <c:valAx>
        <c:axId val="904456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95933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解决方案分布</a:t>
            </a:r>
          </a:p>
        </c:rich>
      </c:tx>
      <c:layout/>
      <c:overlay val="0"/>
      <c:spPr>
        <a:noFill/>
        <a:ln>
          <a:noFill/>
        </a:ln>
        <a:effectLst/>
      </c:spPr>
    </c:title>
    <c:autoTitleDeleted val="0"/>
    <c:plotArea>
      <c:layout/>
      <c:barChart>
        <c:barDir val="col"/>
        <c:grouping val="stacked"/>
        <c:varyColors val="0"/>
        <c:ser>
          <c:idx val="0"/>
          <c:order val="0"/>
          <c:tx>
            <c:strRef>
              <c:f>'缺陷统计分析（第一迭代）'!$H$128</c:f>
              <c:strCache>
                <c:ptCount val="1"/>
                <c:pt idx="0">
                  <c:v>已解决-既存Bug</c:v>
                </c:pt>
              </c:strCache>
            </c:strRef>
          </c:tx>
          <c:spPr>
            <a:solidFill>
              <a:schemeClr val="accent1"/>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'缺陷统计分析（第一迭代）'!$I$128:$J$128</c:f>
              <c:numCache>
                <c:formatCode>General</c:formatCode>
                <c:ptCount val="2"/>
                <c:pt idx="0">
                  <c:v>2</c:v>
                </c:pt>
              </c:numCache>
            </c:numRef>
          </c:val>
        </c:ser>
        <c:ser>
          <c:idx val="1"/>
          <c:order val="1"/>
          <c:tx>
            <c:strRef>
              <c:f>'缺陷统计分析（第一迭代）'!$H$129</c:f>
              <c:strCache>
                <c:ptCount val="1"/>
                <c:pt idx="0">
                  <c:v>已解决-变更Bug</c:v>
                </c:pt>
              </c:strCache>
            </c:strRef>
          </c:tx>
          <c:spPr>
            <a:solidFill>
              <a:schemeClr val="accent2"/>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'缺陷统计分析（第一迭代）'!$I$129:$M$129</c:f>
              <c:numCache>
                <c:formatCode>General</c:formatCode>
                <c:ptCount val="5"/>
                <c:pt idx="0">
                  <c:v>0</c:v>
                </c:pt>
              </c:numCache>
            </c:numRef>
          </c:val>
        </c:ser>
        <c:ser>
          <c:idx val="2"/>
          <c:order val="2"/>
          <c:tx>
            <c:strRef>
              <c:f>'缺陷统计分析（第一迭代）'!$H$130</c:f>
              <c:strCache>
                <c:ptCount val="1"/>
                <c:pt idx="0">
                  <c:v>已解决-重复Bug</c:v>
                </c:pt>
              </c:strCache>
            </c:strRef>
          </c:tx>
          <c:spPr>
            <a:solidFill>
              <a:schemeClr val="accent3"/>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'缺陷统计分析（第一迭代）'!$I$130:$M$130</c:f>
              <c:numCache>
                <c:formatCode>General</c:formatCode>
                <c:ptCount val="5"/>
                <c:pt idx="0">
                  <c:v>0</c:v>
                </c:pt>
              </c:numCache>
            </c:numRef>
          </c:val>
        </c:ser>
        <c:ser>
          <c:idx val="3"/>
          <c:order val="3"/>
          <c:tx>
            <c:strRef>
              <c:f>'缺陷统计分析（第一迭代）'!$H$131</c:f>
              <c:strCache>
                <c:ptCount val="1"/>
                <c:pt idx="0">
                  <c:v>已解决-设计Bug</c:v>
                </c:pt>
              </c:strCache>
            </c:strRef>
          </c:tx>
          <c:spPr>
            <a:solidFill>
              <a:schemeClr val="accent4"/>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'缺陷统计分析（第一迭代）'!$I$131:$M$131</c:f>
              <c:numCache>
                <c:formatCode>General</c:formatCode>
                <c:ptCount val="5"/>
                <c:pt idx="0">
                  <c:v>0</c:v>
                </c:pt>
              </c:numCache>
            </c:numRef>
          </c:val>
        </c:ser>
        <c:ser>
          <c:idx val="4"/>
          <c:order val="4"/>
          <c:tx>
            <c:strRef>
              <c:f>'缺陷统计分析（第一迭代）'!$H$132</c:f>
              <c:strCache>
                <c:ptCount val="1"/>
                <c:pt idx="0">
                  <c:v>已解决-需求Bug</c:v>
                </c:pt>
              </c:strCache>
            </c:strRef>
          </c:tx>
          <c:spPr>
            <a:solidFill>
              <a:schemeClr val="accent5"/>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'缺陷统计分析（第一迭代）'!$I$132:$M$132</c:f>
              <c:numCache>
                <c:formatCode>General</c:formatCode>
                <c:ptCount val="5"/>
                <c:pt idx="0">
                  <c:v>0</c:v>
                </c:pt>
              </c:numCache>
            </c:numRef>
          </c:val>
        </c:ser>
        <c:ser>
          <c:idx val="5"/>
          <c:order val="5"/>
          <c:tx>
            <c:strRef>
              <c:f>'缺陷统计分析（第一迭代）'!$H$133</c:f>
              <c:strCache>
                <c:ptCount val="1"/>
                <c:pt idx="0">
                  <c:v>设计如此</c:v>
                </c:pt>
              </c:strCache>
            </c:strRef>
          </c:tx>
          <c:spPr>
            <a:solidFill>
              <a:schemeClr val="accent6"/>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'缺陷统计分析（第一迭代）'!$I$133:$J$133</c:f>
              <c:numCache>
                <c:formatCode>General</c:formatCode>
                <c:ptCount val="2"/>
                <c:pt idx="0">
                  <c:v>5</c:v>
                </c:pt>
              </c:numCache>
            </c:numRef>
          </c:val>
        </c:ser>
        <c:ser>
          <c:idx val="6"/>
          <c:order val="6"/>
          <c:tx>
            <c:strRef>
              <c:f>'缺陷统计分析（第一迭代）'!$H$134</c:f>
              <c:strCache>
                <c:ptCount val="1"/>
                <c:pt idx="0">
                  <c:v>重复BUG</c:v>
                </c:pt>
              </c:strCache>
            </c:strRef>
          </c:tx>
          <c:spPr>
            <a:solidFill>
              <a:schemeClr val="accent1">
                <a:lumMod val="6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'缺陷统计分析（第一迭代）'!$I$134:$M$134</c:f>
              <c:numCache>
                <c:formatCode>General</c:formatCode>
                <c:ptCount val="5"/>
                <c:pt idx="0">
                  <c:v>0</c:v>
                </c:pt>
              </c:numCache>
            </c:numRef>
          </c:val>
        </c:ser>
        <c:ser>
          <c:idx val="7"/>
          <c:order val="7"/>
          <c:tx>
            <c:strRef>
              <c:f>'缺陷统计分析（第一迭代）'!$H$135</c:f>
              <c:strCache>
                <c:ptCount val="1"/>
                <c:pt idx="0">
                  <c:v>外部原因</c:v>
                </c:pt>
              </c:strCache>
            </c:strRef>
          </c:tx>
          <c:spPr>
            <a:solidFill>
              <a:schemeClr val="accent2">
                <a:lumMod val="6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'缺陷统计分析（第一迭代）'!$I$135:$J$135</c:f>
              <c:numCache>
                <c:formatCode>General</c:formatCode>
                <c:ptCount val="2"/>
                <c:pt idx="0">
                  <c:v>2</c:v>
                </c:pt>
              </c:numCache>
            </c:numRef>
          </c:val>
        </c:ser>
        <c:ser>
          <c:idx val="8"/>
          <c:order val="8"/>
          <c:tx>
            <c:strRef>
              <c:f>'缺陷统计分析（第一迭代）'!$H$136</c:f>
              <c:strCache>
                <c:ptCount val="1"/>
                <c:pt idx="0">
                  <c:v>已解决-新Bug</c:v>
                </c:pt>
              </c:strCache>
            </c:strRef>
          </c:tx>
          <c:spPr>
            <a:solidFill>
              <a:schemeClr val="accent3">
                <a:lumMod val="6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'缺陷统计分析（第一迭代）'!$I$136:$M$136</c:f>
              <c:numCache>
                <c:formatCode>General</c:formatCode>
                <c:ptCount val="5"/>
                <c:pt idx="0">
                  <c:v>37</c:v>
                </c:pt>
              </c:numCache>
            </c:numRef>
          </c:val>
        </c:ser>
        <c:ser>
          <c:idx val="9"/>
          <c:order val="9"/>
          <c:tx>
            <c:strRef>
              <c:f>'缺陷统计分析（第一迭代）'!$H$137</c:f>
              <c:strCache>
                <c:ptCount val="1"/>
                <c:pt idx="0">
                  <c:v>无法重现</c:v>
                </c:pt>
              </c:strCache>
            </c:strRef>
          </c:tx>
          <c:spPr>
            <a:solidFill>
              <a:schemeClr val="accent4">
                <a:lumMod val="6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'缺陷统计分析（第一迭代）'!$I$137:$M$137</c:f>
              <c:numCache>
                <c:formatCode>General</c:formatCode>
                <c:ptCount val="5"/>
                <c:pt idx="0">
                  <c:v>0</c:v>
                </c:pt>
              </c:numCache>
            </c:numRef>
          </c:val>
        </c:ser>
        <c:ser>
          <c:idx val="10"/>
          <c:order val="10"/>
          <c:tx>
            <c:strRef>
              <c:f>'缺陷统计分析（第一迭代）'!$H$138</c:f>
              <c:strCache>
                <c:ptCount val="1"/>
                <c:pt idx="0">
                  <c:v>延期处理</c:v>
                </c:pt>
              </c:strCache>
            </c:strRef>
          </c:tx>
          <c:spPr>
            <a:solidFill>
              <a:schemeClr val="accent5">
                <a:lumMod val="6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'缺陷统计分析（第一迭代）'!$I$138:$M$138</c:f>
              <c:numCache>
                <c:formatCode>General</c:formatCode>
                <c:ptCount val="5"/>
                <c:pt idx="0">
                  <c:v>1</c:v>
                </c:pt>
              </c:numCache>
            </c:numRef>
          </c:val>
        </c:ser>
        <c:ser>
          <c:idx val="11"/>
          <c:order val="11"/>
          <c:tx>
            <c:strRef>
              <c:f>'缺陷统计分析（第一迭代）'!$H$139</c:f>
              <c:strCache>
                <c:ptCount val="1"/>
                <c:pt idx="0">
                  <c:v>无效BUG</c:v>
                </c:pt>
              </c:strCache>
            </c:strRef>
          </c:tx>
          <c:spPr>
            <a:solidFill>
              <a:schemeClr val="accent6">
                <a:lumMod val="6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'缺陷统计分析（第一迭代）'!$I$139:$M$139</c:f>
              <c:numCache>
                <c:formatCode>General</c:formatCode>
                <c:ptCount val="5"/>
                <c:pt idx="0">
                  <c:v>1</c:v>
                </c:pt>
              </c:numCache>
            </c:numRef>
          </c:val>
        </c:ser>
        <c:ser>
          <c:idx val="12"/>
          <c:order val="12"/>
          <c:tx>
            <c:strRef>
              <c:f>'缺陷统计分析（第一迭代）'!$H$140</c:f>
              <c:strCache>
                <c:ptCount val="1"/>
                <c:pt idx="0">
                  <c:v>转为需求</c:v>
                </c:pt>
              </c:strCache>
            </c:strRef>
          </c:tx>
          <c:spPr>
            <a:solidFill>
              <a:schemeClr val="accent1">
                <a:lumMod val="80000"/>
                <a:lumOff val="20000"/>
              </a:schemeClr>
            </a:solidFill>
            <a:ln>
              <a:noFill/>
            </a:ln>
            <a:effectLst/>
          </c:spPr>
          <c:invertIfNegative val="0"/>
          <c:dLbls>
            <c:delete val="1"/>
          </c:dLbls>
          <c:cat>
            <c:strRef>
              <c:f>'缺陷统计分析（第一迭代）'!$I$127:$J$127</c:f>
              <c:strCache>
                <c:ptCount val="2"/>
                <c:pt idx="0" c:formatCode="General">
                  <c:v>迭代19</c:v>
                </c:pt>
              </c:strCache>
            </c:strRef>
          </c:cat>
          <c:val>
            <c:numRef>
              <c:f>'缺陷统计分析（第一迭代）'!$I$140:$M$140</c:f>
              <c:numCache>
                <c:formatCode>General</c:formatCode>
                <c:ptCount val="5"/>
                <c:pt idx="0">
                  <c:v>0</c:v>
                </c:pt>
              </c:numCache>
            </c:numRef>
          </c:val>
        </c:ser>
        <c:dLbls>
          <c:showLegendKey val="0"/>
          <c:showVal val="0"/>
          <c:showCatName val="0"/>
          <c:showSerName val="0"/>
          <c:showPercent val="0"/>
          <c:showBubbleSize val="0"/>
        </c:dLbls>
        <c:gapWidth val="150"/>
        <c:overlap val="100"/>
        <c:axId val="429079784"/>
        <c:axId val="79483776"/>
      </c:barChart>
      <c:catAx>
        <c:axId val="429079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83776"/>
        <c:crosses val="autoZero"/>
        <c:auto val="1"/>
        <c:lblAlgn val="ctr"/>
        <c:lblOffset val="100"/>
        <c:noMultiLvlLbl val="0"/>
      </c:catAx>
      <c:valAx>
        <c:axId val="794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90797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发现节点分布</a:t>
            </a:r>
          </a:p>
        </c:rich>
      </c:tx>
      <c:layout/>
      <c:overlay val="0"/>
      <c:spPr>
        <a:noFill/>
        <a:ln>
          <a:noFill/>
        </a:ln>
        <a:effectLst/>
      </c:spPr>
    </c:title>
    <c:autoTitleDeleted val="0"/>
    <c:plotArea>
      <c:layout/>
      <c:lineChart>
        <c:grouping val="stacked"/>
        <c:varyColors val="0"/>
        <c:ser>
          <c:idx val="0"/>
          <c:order val="0"/>
          <c:tx>
            <c:strRef>
              <c:f>'缺陷统计分析（第一迭代）'!$H$150</c:f>
              <c:strCache>
                <c:ptCount val="1"/>
                <c:pt idx="0">
                  <c:v>单元测试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'缺陷统计分析（第一迭代）'!$I$149</c:f>
              <c:strCache>
                <c:ptCount val="1"/>
                <c:pt idx="0" c:formatCode="General">
                  <c:v>迭代19</c:v>
                </c:pt>
              </c:strCache>
            </c:strRef>
          </c:cat>
          <c:val>
            <c:numRef>
              <c:f>'缺陷统计分析（第一迭代）'!$I$150</c:f>
              <c:numCache>
                <c:formatCode>General</c:formatCode>
                <c:ptCount val="1"/>
                <c:pt idx="0">
                  <c:v>30</c:v>
                </c:pt>
              </c:numCache>
            </c:numRef>
          </c:val>
          <c:smooth val="0"/>
        </c:ser>
        <c:ser>
          <c:idx val="1"/>
          <c:order val="1"/>
          <c:tx>
            <c:strRef>
              <c:f>'缺陷统计分析（第一迭代）'!$H$151</c:f>
              <c:strCache>
                <c:ptCount val="1"/>
                <c:pt idx="0">
                  <c:v>集成测试/接口测试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'缺陷统计分析（第一迭代）'!$I$149</c:f>
              <c:strCache>
                <c:ptCount val="1"/>
                <c:pt idx="0" c:formatCode="General">
                  <c:v>迭代19</c:v>
                </c:pt>
              </c:strCache>
            </c:strRef>
          </c:cat>
          <c:val>
            <c:numRef>
              <c:f>'缺陷统计分析（第一迭代）'!$I$151</c:f>
              <c:numCache>
                <c:formatCode>General</c:formatCode>
                <c:ptCount val="1"/>
                <c:pt idx="0">
                  <c:v>0</c:v>
                </c:pt>
              </c:numCache>
            </c:numRef>
          </c:val>
          <c:smooth val="0"/>
        </c:ser>
        <c:ser>
          <c:idx val="2"/>
          <c:order val="2"/>
          <c:tx>
            <c:strRef>
              <c:f>'缺陷统计分析（第一迭代）'!$H$152</c:f>
              <c:strCache>
                <c:ptCount val="1"/>
                <c:pt idx="0">
                  <c:v>系统测试/结合测试</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'缺陷统计分析（第一迭代）'!$I$149</c:f>
              <c:strCache>
                <c:ptCount val="1"/>
                <c:pt idx="0" c:formatCode="General">
                  <c:v>迭代19</c:v>
                </c:pt>
              </c:strCache>
            </c:strRef>
          </c:cat>
          <c:val>
            <c:numRef>
              <c:f>'缺陷统计分析（第一迭代）'!$I$152</c:f>
              <c:numCache>
                <c:formatCode>General</c:formatCode>
                <c:ptCount val="1"/>
                <c:pt idx="0">
                  <c:v>17</c:v>
                </c:pt>
              </c:numCache>
            </c:numRef>
          </c:val>
          <c:smooth val="0"/>
        </c:ser>
        <c:ser>
          <c:idx val="3"/>
          <c:order val="3"/>
          <c:tx>
            <c:strRef>
              <c:f>'缺陷统计分析（第一迭代）'!$H$153</c:f>
              <c:strCache>
                <c:ptCount val="1"/>
                <c:pt idx="0">
                  <c:v>验证测试</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'缺陷统计分析（第一迭代）'!$I$149</c:f>
              <c:strCache>
                <c:ptCount val="1"/>
                <c:pt idx="0" c:formatCode="General">
                  <c:v>迭代19</c:v>
                </c:pt>
              </c:strCache>
            </c:strRef>
          </c:cat>
          <c:val>
            <c:numRef>
              <c:f>'缺陷统计分析（第一迭代）'!$I$153</c:f>
              <c:numCache>
                <c:formatCode>General</c:formatCode>
                <c:ptCount val="1"/>
                <c:pt idx="0">
                  <c:v>0</c:v>
                </c:pt>
              </c:numCache>
            </c:numRef>
          </c:val>
          <c:smooth val="0"/>
        </c:ser>
        <c:ser>
          <c:idx val="4"/>
          <c:order val="4"/>
          <c:tx>
            <c:strRef>
              <c:f>'缺陷统计分析（第一迭代）'!$H$154</c:f>
              <c:strCache>
                <c:ptCount val="1"/>
                <c:pt idx="0">
                  <c:v>线上环境</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'缺陷统计分析（第一迭代）'!$I$149</c:f>
              <c:strCache>
                <c:ptCount val="1"/>
                <c:pt idx="0" c:formatCode="General">
                  <c:v>迭代19</c:v>
                </c:pt>
              </c:strCache>
            </c:strRef>
          </c:cat>
          <c:val>
            <c:numRef>
              <c:f>'缺陷统计分析（第一迭代）'!$I$154</c:f>
              <c:numCache>
                <c:formatCode>General</c:formatCode>
                <c:ptCount val="1"/>
                <c:pt idx="0">
                  <c:v>1</c:v>
                </c:pt>
              </c:numCache>
            </c:numRef>
          </c:val>
          <c:smooth val="0"/>
        </c:ser>
        <c:dLbls>
          <c:showLegendKey val="0"/>
          <c:showVal val="0"/>
          <c:showCatName val="0"/>
          <c:showSerName val="0"/>
          <c:showPercent val="0"/>
          <c:showBubbleSize val="0"/>
        </c:dLbls>
        <c:marker val="1"/>
        <c:smooth val="0"/>
        <c:axId val="888850024"/>
        <c:axId val="349006087"/>
      </c:lineChart>
      <c:catAx>
        <c:axId val="888850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06087"/>
        <c:crosses val="autoZero"/>
        <c:auto val="1"/>
        <c:lblAlgn val="ctr"/>
        <c:lblOffset val="100"/>
        <c:noMultiLvlLbl val="0"/>
      </c:catAx>
      <c:valAx>
        <c:axId val="349006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885002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第二迭代</a:t>
            </a:r>
          </a:p>
        </c:rich>
      </c:tx>
      <c:layout/>
      <c:overlay val="0"/>
      <c:spPr>
        <a:noFill/>
        <a:ln>
          <a:noFill/>
        </a:ln>
        <a:effectLst/>
      </c:spPr>
    </c:title>
    <c:autoTitleDeleted val="0"/>
    <c:plotArea>
      <c:layout>
        <c:manualLayout>
          <c:layoutTarget val="inner"/>
          <c:xMode val="edge"/>
          <c:yMode val="edge"/>
          <c:x val="0.0774723020106689"/>
          <c:y val="0.185014218174839"/>
          <c:w val="0.919916666666667"/>
          <c:h val="0.606342592592593"/>
        </c:manualLayout>
      </c:layout>
      <c:barChart>
        <c:barDir val="col"/>
        <c:grouping val="clustered"/>
        <c:varyColors val="0"/>
        <c:ser>
          <c:idx val="0"/>
          <c:order val="0"/>
          <c:tx>
            <c:strRef>
              <c:f>"有效Bug数"</c:f>
              <c:strCache>
                <c:ptCount val="1"/>
                <c:pt idx="0">
                  <c:v>有效Bug数</c:v>
                </c:pt>
              </c:strCache>
            </c:strRef>
          </c:tx>
          <c:spPr>
            <a:solidFill>
              <a:schemeClr val="accent1"/>
            </a:solidFill>
            <a:ln>
              <a:noFill/>
            </a:ln>
            <a:effectLst/>
          </c:spPr>
          <c:invertIfNegative val="0"/>
          <c:dLbls>
            <c:delete val="1"/>
          </c:dLbls>
          <c:cat>
            <c:strRef>
              <c:f>软件质量!$C$25:$C$27</c:f>
              <c:strCache>
                <c:ptCount val="3"/>
                <c:pt idx="0" c:formatCode="General">
                  <c:v>第一版本</c:v>
                </c:pt>
                <c:pt idx="1" c:formatCode="General">
                  <c:v>第二版本</c:v>
                </c:pt>
                <c:pt idx="2" c:formatCode="General">
                  <c:v>第三版本</c:v>
                </c:pt>
              </c:strCache>
            </c:strRef>
          </c:cat>
          <c:val>
            <c:numRef>
              <c:f>软件质量!$D$25:$D$27</c:f>
              <c:numCache>
                <c:formatCode>0_);[Red]\(0\)</c:formatCode>
                <c:ptCount val="3"/>
                <c:pt idx="0">
                  <c:v>25</c:v>
                </c:pt>
                <c:pt idx="1">
                  <c:v>3</c:v>
                </c:pt>
                <c:pt idx="2">
                  <c:v>0</c:v>
                </c:pt>
              </c:numCache>
            </c:numRef>
          </c:val>
        </c:ser>
        <c:ser>
          <c:idx val="1"/>
          <c:order val="1"/>
          <c:tx>
            <c:strRef>
              <c:f>"关闭Bug数"</c:f>
              <c:strCache>
                <c:ptCount val="1"/>
                <c:pt idx="0">
                  <c:v>关闭Bug数</c:v>
                </c:pt>
              </c:strCache>
            </c:strRef>
          </c:tx>
          <c:spPr>
            <a:solidFill>
              <a:schemeClr val="accent2"/>
            </a:solidFill>
            <a:ln>
              <a:noFill/>
            </a:ln>
            <a:effectLst/>
          </c:spPr>
          <c:invertIfNegative val="0"/>
          <c:dLbls>
            <c:delete val="1"/>
          </c:dLbls>
          <c:cat>
            <c:strRef>
              <c:f>软件质量!$C$25:$C$27</c:f>
              <c:strCache>
                <c:ptCount val="3"/>
                <c:pt idx="0" c:formatCode="General">
                  <c:v>第一版本</c:v>
                </c:pt>
                <c:pt idx="1" c:formatCode="General">
                  <c:v>第二版本</c:v>
                </c:pt>
                <c:pt idx="2" c:formatCode="General">
                  <c:v>第三版本</c:v>
                </c:pt>
              </c:strCache>
            </c:strRef>
          </c:cat>
          <c:val>
            <c:numRef>
              <c:f>软件质量!$E$25:$E$27</c:f>
              <c:numCache>
                <c:formatCode>0_);[Red]\(0\)</c:formatCode>
                <c:ptCount val="3"/>
                <c:pt idx="0">
                  <c:v>25</c:v>
                </c:pt>
                <c:pt idx="1">
                  <c:v>3</c:v>
                </c:pt>
                <c:pt idx="2">
                  <c:v>0</c:v>
                </c:pt>
              </c:numCache>
            </c:numRef>
          </c:val>
        </c:ser>
        <c:dLbls>
          <c:showLegendKey val="0"/>
          <c:showVal val="0"/>
          <c:showCatName val="0"/>
          <c:showSerName val="0"/>
          <c:showPercent val="0"/>
          <c:showBubbleSize val="0"/>
        </c:dLbls>
        <c:gapWidth val="219"/>
        <c:overlap val="-27"/>
        <c:axId val="342243409"/>
        <c:axId val="778522811"/>
      </c:barChart>
      <c:catAx>
        <c:axId val="34224340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8522811"/>
        <c:crosses val="autoZero"/>
        <c:auto val="1"/>
        <c:lblAlgn val="ctr"/>
        <c:lblOffset val="100"/>
        <c:noMultiLvlLbl val="0"/>
      </c:catAx>
      <c:valAx>
        <c:axId val="77852281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224340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horzOverflow="overflow"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en-US" altLang="zh-CN"/>
              <a:t>Bug</a:t>
            </a:r>
            <a:r>
              <a:rPr altLang="en-US"/>
              <a:t>等级分布</a:t>
            </a:r>
            <a:endParaRPr altLang="en-US"/>
          </a:p>
        </c:rich>
      </c:tx>
      <c:layout>
        <c:manualLayout>
          <c:xMode val="edge"/>
          <c:yMode val="edge"/>
          <c:x val="0.36179295624333"/>
          <c:y val="0.0425963488843813"/>
        </c:manualLayout>
      </c:layout>
      <c:overlay val="0"/>
      <c:spPr>
        <a:noFill/>
        <a:ln>
          <a:noFill/>
        </a:ln>
        <a:effectLst/>
      </c:spPr>
    </c:title>
    <c:autoTitleDeleted val="0"/>
    <c:plotArea>
      <c:layout/>
      <c:pieChart>
        <c:varyColors val="1"/>
        <c:ser>
          <c:idx val="0"/>
          <c:order val="0"/>
          <c:tx>
            <c:strRef>
              <c:f>'缺陷统计分析（第二迭代）'!$I$14</c:f>
              <c:strCache>
                <c:ptCount val="1"/>
                <c:pt idx="0">
                  <c:v>缺陷数量</c:v>
                </c:pt>
              </c:strCache>
            </c:strRef>
          </c:tx>
          <c:spPr/>
          <c:explosion val="0"/>
          <c:dPt>
            <c:idx val="0"/>
            <c:bubble3D val="0"/>
            <c:explosion val="0"/>
            <c:spPr>
              <a:solidFill>
                <a:schemeClr val="accent1"/>
              </a:solidFill>
              <a:ln w="19050">
                <a:solidFill>
                  <a:schemeClr val="lt1"/>
                </a:solidFill>
              </a:ln>
              <a:effectLst/>
            </c:spPr>
          </c:dPt>
          <c:dPt>
            <c:idx val="1"/>
            <c:bubble3D val="0"/>
            <c:explosion val="0"/>
            <c:spPr>
              <a:solidFill>
                <a:schemeClr val="accent2"/>
              </a:solidFill>
              <a:ln w="19050">
                <a:solidFill>
                  <a:schemeClr val="lt1"/>
                </a:solidFill>
              </a:ln>
              <a:effectLst/>
            </c:spPr>
          </c:dPt>
          <c:dPt>
            <c:idx val="2"/>
            <c:bubble3D val="0"/>
            <c:explosion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0.097012456024441"/>
                  <c:y val="0.057670666525703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0566497756391079"/>
                  <c:y val="0.0706716666858487"/>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0622046043604208"/>
                      <c:h val="0.129006085192698"/>
                    </c:manualLayout>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'缺陷统计分析（第二迭代）'!$H$15:$H$18</c:f>
              <c:strCache>
                <c:ptCount val="4"/>
                <c:pt idx="0" c:formatCode="General">
                  <c:v>致命</c:v>
                </c:pt>
                <c:pt idx="1" c:formatCode="General">
                  <c:v>严重</c:v>
                </c:pt>
                <c:pt idx="2" c:formatCode="General">
                  <c:v>一般</c:v>
                </c:pt>
                <c:pt idx="3" c:formatCode="General">
                  <c:v>轻微</c:v>
                </c:pt>
              </c:strCache>
            </c:strRef>
          </c:cat>
          <c:val>
            <c:numRef>
              <c:f>'缺陷统计分析（第二迭代）'!$I$15:$I$18</c:f>
              <c:numCache>
                <c:formatCode>General</c:formatCode>
                <c:ptCount val="4"/>
                <c:pt idx="0">
                  <c:v>0</c:v>
                </c:pt>
                <c:pt idx="1">
                  <c:v>3</c:v>
                </c:pt>
                <c:pt idx="2">
                  <c:v>42</c:v>
                </c:pt>
                <c:pt idx="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pPr>
    </a:p>
  </c:txPr>
  <c:externalData r:id="rId1">
    <c:autoUpdate val="0"/>
  </c:externalData>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t>触发操作分布</a:t>
            </a:r>
          </a:p>
        </c:rich>
      </c:tx>
      <c:layout/>
      <c:overlay val="0"/>
      <c:spPr>
        <a:noFill/>
        <a:ln>
          <a:noFill/>
        </a:ln>
        <a:effectLst/>
      </c:spPr>
    </c:title>
    <c:autoTitleDeleted val="0"/>
    <c:plotArea>
      <c:layout/>
      <c:lineChart>
        <c:grouping val="standard"/>
        <c:varyColors val="0"/>
        <c:ser>
          <c:idx val="0"/>
          <c:order val="0"/>
          <c:tx>
            <c:strRef>
              <c:f>'缺陷统计分析（第二迭代）'!$H$78</c:f>
              <c:strCache>
                <c:ptCount val="1"/>
                <c:pt idx="0">
                  <c:v>正常操作</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'缺陷统计分析（第二迭代）'!$I$77</c:f>
              <c:strCache>
                <c:ptCount val="1"/>
                <c:pt idx="0" c:formatCode="General">
                  <c:v>迭代19</c:v>
                </c:pt>
              </c:strCache>
            </c:strRef>
          </c:cat>
          <c:val>
            <c:numRef>
              <c:f>'缺陷统计分析（第二迭代）'!$I$78</c:f>
              <c:numCache>
                <c:formatCode>General</c:formatCode>
                <c:ptCount val="1"/>
                <c:pt idx="0">
                  <c:v>43</c:v>
                </c:pt>
              </c:numCache>
            </c:numRef>
          </c:val>
          <c:smooth val="0"/>
        </c:ser>
        <c:ser>
          <c:idx val="1"/>
          <c:order val="1"/>
          <c:tx>
            <c:strRef>
              <c:f>'缺陷统计分析（第二迭代）'!$H$79</c:f>
              <c:strCache>
                <c:ptCount val="1"/>
                <c:pt idx="0">
                  <c:v>不正常操作</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'缺陷统计分析（第二迭代）'!$I$77</c:f>
              <c:strCache>
                <c:ptCount val="1"/>
                <c:pt idx="0" c:formatCode="General">
                  <c:v>迭代19</c:v>
                </c:pt>
              </c:strCache>
            </c:strRef>
          </c:cat>
          <c:val>
            <c:numRef>
              <c:f>'缺陷统计分析（第二迭代）'!$I$79</c:f>
              <c:numCache>
                <c:formatCode>General</c:formatCode>
                <c:ptCount val="1"/>
                <c:pt idx="0">
                  <c:v>5</c:v>
                </c:pt>
              </c:numCache>
            </c:numRef>
          </c:val>
          <c:smooth val="0"/>
        </c:ser>
        <c:ser>
          <c:idx val="2"/>
          <c:order val="2"/>
          <c:tx>
            <c:strRef>
              <c:f>'缺陷统计分析（第二迭代）'!$H$80</c:f>
              <c:strCache>
                <c:ptCount val="1"/>
                <c:pt idx="0">
                  <c:v>异常流程操作</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'缺陷统计分析（第二迭代）'!$I$77</c:f>
              <c:strCache>
                <c:ptCount val="1"/>
                <c:pt idx="0" c:formatCode="General">
                  <c:v>迭代19</c:v>
                </c:pt>
              </c:strCache>
            </c:strRef>
          </c:cat>
          <c:val>
            <c:numRef>
              <c:f>'缺陷统计分析（第二迭代）'!$I$80</c:f>
              <c:numCache>
                <c:formatCode>General</c:formatCode>
                <c:ptCount val="1"/>
                <c:pt idx="0">
                  <c:v>0</c:v>
                </c:pt>
              </c:numCache>
            </c:numRef>
          </c:val>
          <c:smooth val="0"/>
        </c:ser>
        <c:ser>
          <c:idx val="3"/>
          <c:order val="3"/>
          <c:tx>
            <c:strRef>
              <c:f>'缺陷统计分析（第二迭代）'!$H$81</c:f>
              <c:strCache>
                <c:ptCount val="1"/>
                <c:pt idx="0">
                  <c:v>跨模块操作</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'缺陷统计分析（第二迭代）'!$I$77</c:f>
              <c:strCache>
                <c:ptCount val="1"/>
                <c:pt idx="0" c:formatCode="General">
                  <c:v>迭代19</c:v>
                </c:pt>
              </c:strCache>
            </c:strRef>
          </c:cat>
          <c:val>
            <c:numRef>
              <c:f>'缺陷统计分析（第二迭代）'!$I$81</c:f>
              <c:numCache>
                <c:formatCode>General</c:formatCode>
                <c:ptCount val="1"/>
                <c:pt idx="0">
                  <c:v>0</c:v>
                </c:pt>
              </c:numCache>
            </c:numRef>
          </c:val>
          <c:smooth val="0"/>
        </c:ser>
        <c:ser>
          <c:idx val="4"/>
          <c:order val="4"/>
          <c:tx>
            <c:strRef>
              <c:f>'缺陷统计分析（第二迭代）'!$H$82</c:f>
              <c:strCache>
                <c:ptCount val="1"/>
                <c:pt idx="0">
                  <c:v>超负载/超时操作</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'缺陷统计分析（第二迭代）'!$I$77</c:f>
              <c:strCache>
                <c:ptCount val="1"/>
                <c:pt idx="0" c:formatCode="General">
                  <c:v>迭代19</c:v>
                </c:pt>
              </c:strCache>
            </c:strRef>
          </c:cat>
          <c:val>
            <c:numRef>
              <c:f>'缺陷统计分析（第二迭代）'!$I$82</c:f>
              <c:numCache>
                <c:formatCode>General</c:formatCode>
                <c:ptCount val="1"/>
                <c:pt idx="0">
                  <c:v>0</c:v>
                </c:pt>
              </c:numCache>
            </c:numRef>
          </c:val>
          <c:smooth val="0"/>
        </c:ser>
        <c:ser>
          <c:idx val="5"/>
          <c:order val="5"/>
          <c:tx>
            <c:strRef>
              <c:f>'缺陷统计分析（第二迭代）'!$H$83</c:f>
              <c:strCache>
                <c:ptCount val="1"/>
                <c:pt idx="0">
                  <c:v>恢复操作</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'缺陷统计分析（第二迭代）'!$I$77</c:f>
              <c:strCache>
                <c:ptCount val="1"/>
                <c:pt idx="0" c:formatCode="General">
                  <c:v>迭代19</c:v>
                </c:pt>
              </c:strCache>
            </c:strRef>
          </c:cat>
          <c:val>
            <c:numRef>
              <c:f>'缺陷统计分析（第二迭代）'!$I$83</c:f>
              <c:numCache>
                <c:formatCode>General</c:formatCode>
                <c:ptCount val="1"/>
                <c:pt idx="0">
                  <c:v>0</c:v>
                </c:pt>
              </c:numCache>
            </c:numRef>
          </c:val>
          <c:smooth val="0"/>
        </c:ser>
        <c:ser>
          <c:idx val="6"/>
          <c:order val="6"/>
          <c:tx>
            <c:strRef>
              <c:f>'缺陷统计分析（第二迭代）'!$H$84</c:f>
              <c:strCache>
                <c:ptCount val="1"/>
                <c:pt idx="0">
                  <c:v>启动、重启</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cat>
            <c:strRef>
              <c:f>'缺陷统计分析（第二迭代）'!$I$77</c:f>
              <c:strCache>
                <c:ptCount val="1"/>
                <c:pt idx="0" c:formatCode="General">
                  <c:v>迭代19</c:v>
                </c:pt>
              </c:strCache>
            </c:strRef>
          </c:cat>
          <c:val>
            <c:numRef>
              <c:f>'缺陷统计分析（第二迭代）'!$I$84</c:f>
              <c:numCache>
                <c:formatCode>General</c:formatCode>
                <c:ptCount val="1"/>
                <c:pt idx="0">
                  <c:v>0</c:v>
                </c:pt>
              </c:numCache>
            </c:numRef>
          </c:val>
          <c:smooth val="0"/>
        </c:ser>
        <c:ser>
          <c:idx val="7"/>
          <c:order val="7"/>
          <c:tx>
            <c:strRef>
              <c:f>'缺陷统计分析（第二迭代）'!$H$85</c:f>
              <c:strCache>
                <c:ptCount val="1"/>
                <c:pt idx="0">
                  <c:v>配置操作</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cat>
            <c:strRef>
              <c:f>'缺陷统计分析（第二迭代）'!$I$77</c:f>
              <c:strCache>
                <c:ptCount val="1"/>
                <c:pt idx="0" c:formatCode="General">
                  <c:v>迭代19</c:v>
                </c:pt>
              </c:strCache>
            </c:strRef>
          </c:cat>
          <c:val>
            <c:numRef>
              <c:f>'缺陷统计分析（第二迭代）'!$I$85</c:f>
              <c:numCache>
                <c:formatCode>General</c:formatCode>
                <c:ptCount val="1"/>
                <c:pt idx="0">
                  <c:v>0</c:v>
                </c:pt>
              </c:numCache>
            </c:numRef>
          </c:val>
          <c:smooth val="0"/>
        </c:ser>
        <c:dLbls>
          <c:showLegendKey val="0"/>
          <c:showVal val="1"/>
          <c:showCatName val="0"/>
          <c:showSerName val="0"/>
          <c:showPercent val="0"/>
          <c:showBubbleSize val="0"/>
        </c:dLbls>
        <c:marker val="1"/>
        <c:smooth val="0"/>
        <c:axId val="905543788"/>
        <c:axId val="72353240"/>
      </c:lineChart>
      <c:catAx>
        <c:axId val="9055437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72353240"/>
        <c:crosses val="autoZero"/>
        <c:auto val="1"/>
        <c:lblAlgn val="ctr"/>
        <c:lblOffset val="100"/>
        <c:noMultiLvlLbl val="0"/>
      </c:catAx>
      <c:valAx>
        <c:axId val="7235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90554378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rPr altLang="en-US"/>
              <a:t>优先级统计</a:t>
            </a:r>
            <a:endParaRPr altLang="en-US"/>
          </a:p>
        </c:rich>
      </c:tx>
      <c:layout/>
      <c:overlay val="0"/>
      <c:spPr>
        <a:noFill/>
        <a:ln>
          <a:noFill/>
        </a:ln>
        <a:effectLst/>
      </c:spPr>
    </c:title>
    <c:autoTitleDeleted val="0"/>
    <c:plotArea>
      <c:layout>
        <c:manualLayout>
          <c:layoutTarget val="inner"/>
          <c:xMode val="edge"/>
          <c:yMode val="edge"/>
          <c:x val="0.0825467449456858"/>
          <c:y val="0.146420704179189"/>
          <c:w val="0.883381238568069"/>
          <c:h val="0.637353914002205"/>
        </c:manualLayout>
      </c:layout>
      <c:barChart>
        <c:barDir val="col"/>
        <c:grouping val="stacked"/>
        <c:varyColors val="0"/>
        <c:ser>
          <c:idx val="0"/>
          <c:order val="0"/>
          <c:tx>
            <c:strRef>
              <c:f>'缺陷统计分析（第二迭代）'!$I$55</c:f>
              <c:strCache>
                <c:ptCount val="1"/>
                <c:pt idx="0">
                  <c:v>非常紧急</c:v>
                </c:pt>
              </c:strCache>
            </c:strRef>
          </c:tx>
          <c:spPr>
            <a:solidFill>
              <a:srgbClr val="C00000"/>
            </a:solidFill>
            <a:ln>
              <a:noFill/>
            </a:ln>
            <a:effectLst/>
          </c:spPr>
          <c:invertIfNegative val="0"/>
          <c:dLbls>
            <c:delete val="1"/>
          </c:dLbls>
          <c:cat>
            <c:strRef>
              <c:f>'缺陷统计分析（第二迭代）'!$H$56:$H$57</c:f>
              <c:strCache>
                <c:ptCount val="2"/>
                <c:pt idx="0" c:formatCode="General">
                  <c:v>迭代19</c:v>
                </c:pt>
              </c:strCache>
            </c:strRef>
          </c:cat>
          <c:val>
            <c:numRef>
              <c:f>'缺陷统计分析（第二迭代）'!$I$56:$I$57</c:f>
              <c:numCache>
                <c:formatCode>General</c:formatCode>
                <c:ptCount val="2"/>
                <c:pt idx="0">
                  <c:v>0</c:v>
                </c:pt>
              </c:numCache>
            </c:numRef>
          </c:val>
        </c:ser>
        <c:ser>
          <c:idx val="1"/>
          <c:order val="1"/>
          <c:tx>
            <c:strRef>
              <c:f>'缺陷统计分析（第二迭代）'!$J$55</c:f>
              <c:strCache>
                <c:ptCount val="1"/>
                <c:pt idx="0">
                  <c:v>紧急</c:v>
                </c:pt>
              </c:strCache>
            </c:strRef>
          </c:tx>
          <c:spPr>
            <a:solidFill>
              <a:srgbClr val="ED7D31"/>
            </a:solidFill>
            <a:ln>
              <a:noFill/>
            </a:ln>
            <a:effectLst/>
          </c:spPr>
          <c:invertIfNegative val="0"/>
          <c:dLbls>
            <c:delete val="1"/>
          </c:dLbls>
          <c:cat>
            <c:strRef>
              <c:f>'缺陷统计分析（第二迭代）'!$H$56:$H$57</c:f>
              <c:strCache>
                <c:ptCount val="2"/>
                <c:pt idx="0" c:formatCode="General">
                  <c:v>迭代19</c:v>
                </c:pt>
              </c:strCache>
            </c:strRef>
          </c:cat>
          <c:val>
            <c:numRef>
              <c:f>'缺陷统计分析（第二迭代）'!$J$56:$J$57</c:f>
              <c:numCache>
                <c:formatCode>General</c:formatCode>
                <c:ptCount val="2"/>
                <c:pt idx="0">
                  <c:v>0</c:v>
                </c:pt>
              </c:numCache>
            </c:numRef>
          </c:val>
        </c:ser>
        <c:ser>
          <c:idx val="2"/>
          <c:order val="2"/>
          <c:tx>
            <c:strRef>
              <c:f>'缺陷统计分析（第二迭代）'!$K$55</c:f>
              <c:strCache>
                <c:ptCount val="1"/>
                <c:pt idx="0">
                  <c:v>高</c:v>
                </c:pt>
              </c:strCache>
            </c:strRef>
          </c:tx>
          <c:spPr>
            <a:solidFill>
              <a:srgbClr val="FFC000"/>
            </a:solidFill>
            <a:ln>
              <a:noFill/>
            </a:ln>
            <a:effectLst/>
          </c:spPr>
          <c:invertIfNegative val="0"/>
          <c:dLbls>
            <c:delete val="1"/>
          </c:dLbls>
          <c:cat>
            <c:strRef>
              <c:f>'缺陷统计分析（第二迭代）'!$H$56:$H$57</c:f>
              <c:strCache>
                <c:ptCount val="2"/>
                <c:pt idx="0" c:formatCode="General">
                  <c:v>迭代19</c:v>
                </c:pt>
              </c:strCache>
            </c:strRef>
          </c:cat>
          <c:val>
            <c:numRef>
              <c:f>'缺陷统计分析（第二迭代）'!$K$56:$K$57</c:f>
              <c:numCache>
                <c:formatCode>General</c:formatCode>
                <c:ptCount val="2"/>
                <c:pt idx="0">
                  <c:v>44</c:v>
                </c:pt>
              </c:numCache>
            </c:numRef>
          </c:val>
        </c:ser>
        <c:ser>
          <c:idx val="3"/>
          <c:order val="3"/>
          <c:tx>
            <c:strRef>
              <c:f>'缺陷统计分析（第二迭代）'!$L$55</c:f>
              <c:strCache>
                <c:ptCount val="1"/>
                <c:pt idx="0">
                  <c:v>通常</c:v>
                </c:pt>
              </c:strCache>
            </c:strRef>
          </c:tx>
          <c:spPr>
            <a:solidFill>
              <a:schemeClr val="accent3"/>
            </a:solidFill>
            <a:ln>
              <a:noFill/>
            </a:ln>
            <a:effectLst/>
          </c:spPr>
          <c:invertIfNegative val="0"/>
          <c:dLbls>
            <c:delete val="1"/>
          </c:dLbls>
          <c:cat>
            <c:strRef>
              <c:f>'缺陷统计分析（第二迭代）'!$H$56:$H$57</c:f>
              <c:strCache>
                <c:ptCount val="2"/>
                <c:pt idx="0" c:formatCode="General">
                  <c:v>迭代19</c:v>
                </c:pt>
              </c:strCache>
            </c:strRef>
          </c:cat>
          <c:val>
            <c:numRef>
              <c:f>'缺陷统计分析（第二迭代）'!$L$56:$L$57</c:f>
              <c:numCache>
                <c:formatCode>General</c:formatCode>
                <c:ptCount val="2"/>
                <c:pt idx="0">
                  <c:v>3</c:v>
                </c:pt>
              </c:numCache>
            </c:numRef>
          </c:val>
        </c:ser>
        <c:dLbls>
          <c:showLegendKey val="0"/>
          <c:showVal val="0"/>
          <c:showCatName val="0"/>
          <c:showSerName val="0"/>
          <c:showPercent val="0"/>
          <c:showBubbleSize val="0"/>
        </c:dLbls>
        <c:gapWidth val="317"/>
        <c:overlap val="100"/>
        <c:axId val="230668238"/>
        <c:axId val="350645742"/>
      </c:barChart>
      <c:lineChart>
        <c:grouping val="standard"/>
        <c:varyColors val="0"/>
        <c:ser>
          <c:idx val="4"/>
          <c:order val="4"/>
          <c:tx>
            <c:strRef>
              <c:f>'缺陷统计分析（第二迭代）'!$M$55</c:f>
              <c:strCache>
                <c:ptCount val="1"/>
                <c:pt idx="0">
                  <c:v>低</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numFmt formatCode="General" sourceLinked="1"/>
            <c:spPr>
              <a:noFill/>
              <a:ln>
                <a:noFill/>
              </a:ln>
              <a:effectLst/>
            </c:spPr>
            <c:txPr>
              <a:bodyPr rot="0" spcFirstLastPara="0" vertOverflow="ellipsis" horzOverflow="overflow"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'缺陷统计分析（第二迭代）'!$H$56:$H$57</c:f>
              <c:strCache>
                <c:ptCount val="2"/>
                <c:pt idx="0" c:formatCode="General">
                  <c:v>迭代19</c:v>
                </c:pt>
              </c:strCache>
            </c:strRef>
          </c:cat>
          <c:val>
            <c:numRef>
              <c:f>'缺陷统计分析（第二迭代）'!$M$56:$M$57</c:f>
              <c:numCache>
                <c:formatCode>General</c:formatCode>
                <c:ptCount val="2"/>
                <c:pt idx="0">
                  <c:v>1</c:v>
                </c:pt>
              </c:numCache>
            </c:numRef>
          </c:val>
          <c:smooth val="0"/>
        </c:ser>
        <c:ser>
          <c:idx val="5"/>
          <c:order val="5"/>
          <c:tx>
            <c:strRef>
              <c:f>'缺陷统计分析（第二迭代）'!$N$55</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'缺陷统计分析（第二迭代）'!$H$56:$H$57</c:f>
              <c:strCache>
                <c:ptCount val="2"/>
                <c:pt idx="0" c:formatCode="General">
                  <c:v>迭代19</c:v>
                </c:pt>
              </c:strCache>
            </c:strRef>
          </c:cat>
          <c:val>
            <c:numRef>
              <c:f>'缺陷统计分析（第二迭代）'!$N$56:$N$57</c:f>
              <c:numCache>
                <c:formatCode>General</c:formatCode>
                <c:ptCount val="2"/>
                <c:pt idx="0">
                  <c:v>48</c:v>
                </c:pt>
              </c:numCache>
            </c:numRef>
          </c:val>
          <c:smooth val="0"/>
        </c:ser>
        <c:dLbls>
          <c:showLegendKey val="0"/>
          <c:showVal val="1"/>
          <c:showCatName val="0"/>
          <c:showSerName val="0"/>
          <c:showPercent val="0"/>
          <c:showBubbleSize val="0"/>
        </c:dLbls>
        <c:marker val="1"/>
        <c:smooth val="0"/>
        <c:axId val="230668238"/>
        <c:axId val="350645742"/>
      </c:lineChart>
      <c:catAx>
        <c:axId val="2306682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350645742"/>
        <c:crosses val="autoZero"/>
        <c:auto val="1"/>
        <c:lblAlgn val="ctr"/>
        <c:lblOffset val="100"/>
        <c:noMultiLvlLbl val="0"/>
      </c:catAx>
      <c:valAx>
        <c:axId val="35064574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30668238"/>
        <c:crosses val="autoZero"/>
        <c:crossBetween val="between"/>
      </c:valAx>
      <c:spPr>
        <a:noFill/>
        <a:ln>
          <a:noFill/>
        </a:ln>
        <a:effectLst/>
      </c:spPr>
    </c:plotArea>
    <c:legend>
      <c:legendPos val="b"/>
      <c:layout>
        <c:manualLayout>
          <c:xMode val="edge"/>
          <c:yMode val="edge"/>
          <c:x val="0.146646068293471"/>
          <c:y val="0.900027676110433"/>
        </c:manualLayout>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模块缺陷数</a:t>
            </a:r>
          </a:p>
        </c:rich>
      </c:tx>
      <c:layout/>
      <c:overlay val="0"/>
      <c:spPr>
        <a:noFill/>
        <a:ln>
          <a:noFill/>
        </a:ln>
        <a:effectLst/>
      </c:spPr>
    </c:title>
    <c:autoTitleDeleted val="0"/>
    <c:plotArea>
      <c:layout/>
      <c:barChart>
        <c:barDir val="col"/>
        <c:grouping val="clustered"/>
        <c:varyColors val="0"/>
        <c:ser>
          <c:idx val="0"/>
          <c:order val="0"/>
          <c:tx>
            <c:strRef>
              <c:f>'缺陷统计分析（第二迭代）'!$I$31</c:f>
              <c:strCache>
                <c:ptCount val="1"/>
                <c:pt idx="0">
                  <c:v>缺陷数</c:v>
                </c:pt>
              </c:strCache>
            </c:strRef>
          </c:tx>
          <c:spPr>
            <a:solidFill>
              <a:schemeClr val="accent1"/>
            </a:solidFill>
            <a:ln w="19050">
              <a:solidFill>
                <a:schemeClr val="lt1"/>
              </a:soli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'缺陷统计分析（第二迭代）'!$H$32:$H$44</c:f>
              <c:strCache>
                <c:ptCount val="13"/>
                <c:pt idx="0" c:formatCode="General">
                  <c:v>顾客Group</c:v>
                </c:pt>
                <c:pt idx="1" c:formatCode="General">
                  <c:v>顾客购买年代层</c:v>
                </c:pt>
                <c:pt idx="2" c:formatCode="General">
                  <c:v>商品module</c:v>
                </c:pt>
                <c:pt idx="3" c:formatCode="General">
                  <c:v>売上7日間趨勢図</c:v>
                </c:pt>
                <c:pt idx="4" c:formatCode="General">
                  <c:v>RetailMap</c:v>
                </c:pt>
                <c:pt idx="5" c:formatCode="General">
                  <c:v>売上分解(カテゴリー表形式）</c:v>
                </c:pt>
                <c:pt idx="6" c:formatCode="General">
                  <c:v>IDPOS酒</c:v>
                </c:pt>
                <c:pt idx="7" c:formatCode="General">
                  <c:v>店铺module</c:v>
                </c:pt>
                <c:pt idx="8" c:formatCode="General">
                  <c:v>IDPOS企业</c:v>
                </c:pt>
                <c:pt idx="9" c:formatCode="General">
                  <c:v>売上分解(ツリー）</c:v>
                </c:pt>
                <c:pt idx="10" c:formatCode="General">
                  <c:v>收藏</c:v>
                </c:pt>
                <c:pt idx="11" c:formatCode="General">
                  <c:v>単品リピート分析</c:v>
                </c:pt>
                <c:pt idx="12" c:formatCode="General">
                  <c:v>单品module</c:v>
                </c:pt>
              </c:strCache>
            </c:strRef>
          </c:cat>
          <c:val>
            <c:numRef>
              <c:f>'缺陷统计分析（第二迭代）'!$I$32:$I$44</c:f>
              <c:numCache>
                <c:formatCode>General</c:formatCode>
                <c:ptCount val="13"/>
                <c:pt idx="0">
                  <c:v>30</c:v>
                </c:pt>
                <c:pt idx="1">
                  <c:v>2</c:v>
                </c:pt>
                <c:pt idx="2">
                  <c:v>2</c:v>
                </c:pt>
                <c:pt idx="3">
                  <c:v>3</c:v>
                </c:pt>
                <c:pt idx="4">
                  <c:v>2</c:v>
                </c:pt>
                <c:pt idx="5">
                  <c:v>1</c:v>
                </c:pt>
                <c:pt idx="6">
                  <c:v>1</c:v>
                </c:pt>
                <c:pt idx="7">
                  <c:v>2</c:v>
                </c:pt>
                <c:pt idx="8">
                  <c:v>1</c:v>
                </c:pt>
                <c:pt idx="9">
                  <c:v>1</c:v>
                </c:pt>
                <c:pt idx="10">
                  <c:v>1</c:v>
                </c:pt>
                <c:pt idx="11">
                  <c:v>1</c:v>
                </c:pt>
                <c:pt idx="12">
                  <c:v>1</c:v>
                </c:pt>
              </c:numCache>
            </c:numRef>
          </c:val>
        </c:ser>
        <c:dLbls>
          <c:showLegendKey val="0"/>
          <c:showVal val="1"/>
          <c:showCatName val="0"/>
          <c:showSerName val="0"/>
          <c:showPercent val="0"/>
          <c:showBubbleSize val="0"/>
        </c:dLbls>
        <c:gapWidth val="150"/>
        <c:overlap val="0"/>
        <c:axId val="101476175"/>
        <c:axId val="745982253"/>
      </c:barChart>
      <c:catAx>
        <c:axId val="10147617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5982253"/>
        <c:crosses val="autoZero"/>
        <c:auto val="1"/>
        <c:lblAlgn val="ctr"/>
        <c:lblOffset val="100"/>
        <c:noMultiLvlLbl val="0"/>
      </c:catAx>
      <c:valAx>
        <c:axId val="74598225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147617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Bug修改类型分析</a:t>
            </a:r>
          </a:p>
        </c:rich>
      </c:tx>
      <c:layout/>
      <c:overlay val="0"/>
      <c:spPr>
        <a:noFill/>
        <a:ln>
          <a:noFill/>
        </a:ln>
        <a:effectLst/>
      </c:spPr>
    </c:title>
    <c:autoTitleDeleted val="0"/>
    <c:plotArea>
      <c:layout/>
      <c:lineChart>
        <c:grouping val="standard"/>
        <c:varyColors val="0"/>
        <c:ser>
          <c:idx val="0"/>
          <c:order val="0"/>
          <c:tx>
            <c:strRef>
              <c:f>'缺陷统计分析（第二迭代）'!$H$97</c:f>
              <c:strCache>
                <c:ptCount val="1"/>
                <c:pt idx="0">
                  <c:v>代码缺陷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'缺陷统计分析（第二迭代）'!$I$97</c:f>
              <c:numCache>
                <c:formatCode>General</c:formatCode>
                <c:ptCount val="1"/>
                <c:pt idx="0">
                  <c:v>45</c:v>
                </c:pt>
              </c:numCache>
            </c:numRef>
          </c:val>
          <c:smooth val="0"/>
        </c:ser>
        <c:ser>
          <c:idx val="1"/>
          <c:order val="1"/>
          <c:tx>
            <c:strRef>
              <c:f>'缺陷统计分析（第二迭代）'!$H$98</c:f>
              <c:strCache>
                <c:ptCount val="1"/>
                <c:pt idx="0">
                  <c:v>配置相关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'缺陷统计分析（第二迭代）'!$I$98</c:f>
              <c:numCache>
                <c:formatCode>General</c:formatCode>
                <c:ptCount val="1"/>
                <c:pt idx="0">
                  <c:v>0</c:v>
                </c:pt>
              </c:numCache>
            </c:numRef>
          </c:val>
          <c:smooth val="0"/>
        </c:ser>
        <c:ser>
          <c:idx val="2"/>
          <c:order val="2"/>
          <c:tx>
            <c:strRef>
              <c:f>'缺陷统计分析（第二迭代）'!$H$99</c:f>
              <c:strCache>
                <c:ptCount val="1"/>
                <c:pt idx="0">
                  <c:v>安装部署</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'缺陷统计分析（第二迭代）'!$I$99</c:f>
              <c:numCache>
                <c:formatCode>General</c:formatCode>
                <c:ptCount val="1"/>
                <c:pt idx="0">
                  <c:v>0</c:v>
                </c:pt>
              </c:numCache>
            </c:numRef>
          </c:val>
          <c:smooth val="0"/>
        </c:ser>
        <c:ser>
          <c:idx val="3"/>
          <c:order val="3"/>
          <c:tx>
            <c:strRef>
              <c:f>'缺陷统计分析（第二迭代）'!$H$100</c:f>
              <c:strCache>
                <c:ptCount val="1"/>
                <c:pt idx="0">
                  <c:v>安全缺陷</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'缺陷统计分析（第二迭代）'!$I$100</c:f>
              <c:numCache>
                <c:formatCode>General</c:formatCode>
                <c:ptCount val="1"/>
                <c:pt idx="0">
                  <c:v>0</c:v>
                </c:pt>
              </c:numCache>
            </c:numRef>
          </c:val>
          <c:smooth val="0"/>
        </c:ser>
        <c:ser>
          <c:idx val="4"/>
          <c:order val="4"/>
          <c:tx>
            <c:strRef>
              <c:f>'缺陷统计分析（第二迭代）'!$H$101</c:f>
              <c:strCache>
                <c:ptCount val="1"/>
                <c:pt idx="0">
                  <c:v>性能缺陷</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'缺陷统计分析（第二迭代）'!$I$101</c:f>
              <c:numCache>
                <c:formatCode>General</c:formatCode>
                <c:ptCount val="1"/>
                <c:pt idx="0">
                  <c:v>0</c:v>
                </c:pt>
              </c:numCache>
            </c:numRef>
          </c:val>
          <c:smooth val="0"/>
        </c:ser>
        <c:ser>
          <c:idx val="5"/>
          <c:order val="5"/>
          <c:tx>
            <c:strRef>
              <c:f>'缺陷统计分析（第二迭代）'!$H$102</c:f>
              <c:strCache>
                <c:ptCount val="1"/>
                <c:pt idx="0">
                  <c:v>逻辑缺陷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'缺陷统计分析（第二迭代）'!$I$102</c:f>
              <c:numCache>
                <c:formatCode>General</c:formatCode>
                <c:ptCount val="1"/>
                <c:pt idx="0">
                  <c:v>0</c:v>
                </c:pt>
              </c:numCache>
            </c:numRef>
          </c:val>
          <c:smooth val="0"/>
        </c:ser>
        <c:ser>
          <c:idx val="6"/>
          <c:order val="6"/>
          <c:tx>
            <c:strRef>
              <c:f>'缺陷统计分析（第二迭代）'!$H$103</c:f>
              <c:strCache>
                <c:ptCount val="1"/>
                <c:pt idx="0">
                  <c:v>测试脚本</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'缺陷统计分析（第二迭代）'!$I$103</c:f>
              <c:numCache>
                <c:formatCode>General</c:formatCode>
                <c:ptCount val="1"/>
                <c:pt idx="0">
                  <c:v>0</c:v>
                </c:pt>
              </c:numCache>
            </c:numRef>
          </c:val>
          <c:smooth val="0"/>
        </c:ser>
        <c:ser>
          <c:idx val="7"/>
          <c:order val="7"/>
          <c:tx>
            <c:strRef>
              <c:f>'缺陷统计分析（第二迭代）'!$H$104</c:f>
              <c:strCache>
                <c:ptCount val="1"/>
                <c:pt idx="0">
                  <c:v>设计缺陷</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'缺陷统计分析（第二迭代）'!$I$104</c:f>
              <c:numCache>
                <c:formatCode>General</c:formatCode>
                <c:ptCount val="1"/>
                <c:pt idx="0">
                  <c:v>0</c:v>
                </c:pt>
              </c:numCache>
            </c:numRef>
          </c:val>
          <c:smooth val="0"/>
        </c:ser>
        <c:ser>
          <c:idx val="8"/>
          <c:order val="8"/>
          <c:tx>
            <c:strRef>
              <c:f>'缺陷统计分析（第二迭代）'!$H$105</c:f>
              <c:strCache>
                <c:ptCount val="1"/>
                <c:pt idx="0">
                  <c:v>界面缺陷</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'缺陷统计分析（第二迭代）'!$I$105</c:f>
              <c:numCache>
                <c:formatCode>General</c:formatCode>
                <c:ptCount val="1"/>
                <c:pt idx="0">
                  <c:v>1</c:v>
                </c:pt>
              </c:numCache>
            </c:numRef>
          </c:val>
          <c:smooth val="0"/>
        </c:ser>
        <c:ser>
          <c:idx val="9"/>
          <c:order val="9"/>
          <c:tx>
            <c:strRef>
              <c:f>'缺陷统计分析（第二迭代）'!$H$106</c:f>
              <c:strCache>
                <c:ptCount val="1"/>
                <c:pt idx="0">
                  <c:v>兼容缺陷</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'缺陷统计分析（第二迭代）'!$I$106</c:f>
              <c:numCache>
                <c:formatCode>General</c:formatCode>
                <c:ptCount val="1"/>
                <c:pt idx="0">
                  <c:v>1</c:v>
                </c:pt>
              </c:numCache>
            </c:numRef>
          </c:val>
          <c:smooth val="0"/>
        </c:ser>
        <c:ser>
          <c:idx val="10"/>
          <c:order val="10"/>
          <c:tx>
            <c:strRef>
              <c:f>'缺陷统计分析（第二迭代）'!$H$107</c:f>
              <c:strCache>
                <c:ptCount val="1"/>
                <c:pt idx="0">
                  <c:v>需求缺陷</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'缺陷统计分析（第二迭代）'!$I$107</c:f>
              <c:numCache>
                <c:formatCode>General</c:formatCode>
                <c:ptCount val="1"/>
                <c:pt idx="0">
                  <c:v>0</c:v>
                </c:pt>
              </c:numCache>
            </c:numRef>
          </c:val>
          <c:smooth val="0"/>
        </c:ser>
        <c:ser>
          <c:idx val="11"/>
          <c:order val="11"/>
          <c:tx>
            <c:strRef>
              <c:f>'缺陷统计分析（第二迭代）'!$H$108</c:f>
              <c:strCache>
                <c:ptCount val="1"/>
                <c:pt idx="0">
                  <c:v>数据缺陷</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'缺陷统计分析（第二迭代）'!$I$108</c:f>
              <c:numCache>
                <c:formatCode>General</c:formatCode>
                <c:ptCount val="1"/>
                <c:pt idx="0">
                  <c:v>1</c:v>
                </c:pt>
              </c:numCache>
            </c:numRef>
          </c:val>
          <c:smooth val="0"/>
        </c:ser>
        <c:ser>
          <c:idx val="12"/>
          <c:order val="12"/>
          <c:tx>
            <c:strRef>
              <c:f>'缺陷统计分析（第二迭代）'!$H$109</c:f>
              <c:strCache>
                <c:ptCount val="1"/>
                <c:pt idx="0">
                  <c:v>命令缺陷</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'缺陷统计分析（第二迭代）'!$I$109</c:f>
              <c:numCache>
                <c:formatCode>General</c:formatCode>
                <c:ptCount val="1"/>
                <c:pt idx="0">
                  <c:v>0</c:v>
                </c:pt>
              </c:numCache>
            </c:numRef>
          </c:val>
          <c:smooth val="0"/>
        </c:ser>
        <c:ser>
          <c:idx val="13"/>
          <c:order val="13"/>
          <c:tx>
            <c:strRef>
              <c:f>'缺陷统计分析（第二迭代）'!$H$110</c:f>
              <c:strCache>
                <c:ptCount val="1"/>
                <c:pt idx="0">
                  <c:v>初始化缺陷</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'缺陷统计分析（第二迭代）'!$I$110</c:f>
              <c:numCache>
                <c:formatCode>General</c:formatCode>
                <c:ptCount val="1"/>
                <c:pt idx="0">
                  <c:v>0</c:v>
                </c:pt>
              </c:numCache>
            </c:numRef>
          </c:val>
          <c:smooth val="0"/>
        </c:ser>
        <c:ser>
          <c:idx val="14"/>
          <c:order val="14"/>
          <c:tx>
            <c:strRef>
              <c:f>'缺陷统计分析（第二迭代）'!$H$111</c:f>
              <c:strCache>
                <c:ptCount val="1"/>
                <c:pt idx="0">
                  <c:v>检查值缺陷</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'缺陷统计分析（第二迭代）'!$I$111</c:f>
              <c:numCache>
                <c:formatCode>General</c:formatCode>
                <c:ptCount val="1"/>
                <c:pt idx="0">
                  <c:v>0</c:v>
                </c:pt>
              </c:numCache>
            </c:numRef>
          </c:val>
          <c:smooth val="0"/>
        </c:ser>
        <c:ser>
          <c:idx val="15"/>
          <c:order val="15"/>
          <c:tx>
            <c:strRef>
              <c:f>'缺陷统计分析（第二迭代）'!$H$112</c:f>
              <c:strCache>
                <c:ptCount val="1"/>
                <c:pt idx="0">
                  <c:v>通用模块缺陷</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'缺陷统计分析（第二迭代）'!$I$112</c:f>
              <c:numCache>
                <c:formatCode>General</c:formatCode>
                <c:ptCount val="1"/>
                <c:pt idx="0">
                  <c:v>0</c:v>
                </c:pt>
              </c:numCache>
            </c:numRef>
          </c:val>
          <c:smooth val="0"/>
        </c:ser>
        <c:ser>
          <c:idx val="16"/>
          <c:order val="16"/>
          <c:tx>
            <c:strRef>
              <c:f>'缺陷统计分析（第二迭代）'!$H$113</c:f>
              <c:strCache>
                <c:ptCount val="1"/>
                <c:pt idx="0">
                  <c:v>组件缺陷</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'缺陷统计分析（第二迭代）'!$I$113</c:f>
              <c:numCache>
                <c:formatCode>General</c:formatCode>
                <c:ptCount val="1"/>
                <c:pt idx="0">
                  <c:v>0</c:v>
                </c:pt>
              </c:numCache>
            </c:numRef>
          </c:val>
          <c:smooth val="0"/>
        </c:ser>
        <c:ser>
          <c:idx val="17"/>
          <c:order val="17"/>
          <c:tx>
            <c:strRef>
              <c:f>'缺陷统计分析（第二迭代）'!$H$114</c:f>
              <c:strCache>
                <c:ptCount val="1"/>
                <c:pt idx="0">
                  <c:v>实例化缺陷</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'缺陷统计分析（第二迭代）'!$I$114</c:f>
              <c:numCache>
                <c:formatCode>General</c:formatCode>
                <c:ptCount val="1"/>
                <c:pt idx="0">
                  <c:v>0</c:v>
                </c:pt>
              </c:numCache>
            </c:numRef>
          </c:val>
          <c:smooth val="0"/>
        </c:ser>
        <c:ser>
          <c:idx val="18"/>
          <c:order val="18"/>
          <c:tx>
            <c:strRef>
              <c:f>'缺陷统计分析（第二迭代）'!$H$115</c:f>
              <c:strCache>
                <c:ptCount val="1"/>
                <c:pt idx="0">
                  <c:v>未实装(功能遗漏)</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'缺陷统计分析（第二迭代）'!$I$115</c:f>
              <c:numCache>
                <c:formatCode>General</c:formatCode>
                <c:ptCount val="1"/>
                <c:pt idx="0">
                  <c:v>0</c:v>
                </c:pt>
              </c:numCache>
            </c:numRef>
          </c:val>
          <c:smooth val="0"/>
        </c:ser>
        <c:ser>
          <c:idx val="19"/>
          <c:order val="19"/>
          <c:tx>
            <c:strRef>
              <c:f>'缺陷统计分析（第二迭代）'!$H$116</c:f>
              <c:strCache>
                <c:ptCount val="1"/>
                <c:pt idx="0">
                  <c:v>余分(多余实现)</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'缺陷统计分析（第二迭代）'!$I$116</c:f>
              <c:numCache>
                <c:formatCode>General</c:formatCode>
                <c:ptCount val="1"/>
                <c:pt idx="0">
                  <c:v>0</c:v>
                </c:pt>
              </c:numCache>
            </c:numRef>
          </c:val>
          <c:smooth val="0"/>
        </c:ser>
        <c:ser>
          <c:idx val="20"/>
          <c:order val="20"/>
          <c:tx>
            <c:strRef>
              <c:f>'缺陷统计分析（第二迭代）'!$H$117</c:f>
              <c:strCache>
                <c:ptCount val="1"/>
                <c:pt idx="0">
                  <c:v>其他</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'缺陷统计分析（第二迭代）'!$I$96</c:f>
              <c:strCache>
                <c:ptCount val="1"/>
                <c:pt idx="0" c:formatCode="General">
                  <c:v>迭代19</c:v>
                </c:pt>
              </c:strCache>
            </c:strRef>
          </c:cat>
          <c:val>
            <c:numRef>
              <c:f>'缺陷统计分析（第二迭代）'!$I$117</c:f>
              <c:numCache>
                <c:formatCode>General</c:formatCode>
                <c:ptCount val="1"/>
                <c:pt idx="0">
                  <c:v>0</c:v>
                </c:pt>
              </c:numCache>
            </c:numRef>
          </c:val>
          <c:smooth val="0"/>
        </c:ser>
        <c:dLbls>
          <c:showLegendKey val="0"/>
          <c:showVal val="1"/>
          <c:showCatName val="0"/>
          <c:showSerName val="0"/>
          <c:showPercent val="0"/>
          <c:showBubbleSize val="0"/>
        </c:dLbls>
        <c:marker val="1"/>
        <c:smooth val="0"/>
        <c:axId val="679959338"/>
        <c:axId val="904456615"/>
      </c:lineChart>
      <c:catAx>
        <c:axId val="6799593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4456615"/>
        <c:crosses val="autoZero"/>
        <c:auto val="1"/>
        <c:lblAlgn val="ctr"/>
        <c:lblOffset val="100"/>
        <c:noMultiLvlLbl val="0"/>
      </c:catAx>
      <c:valAx>
        <c:axId val="904456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95933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解决方案分布</a:t>
            </a:r>
          </a:p>
        </c:rich>
      </c:tx>
      <c:layout/>
      <c:overlay val="0"/>
      <c:spPr>
        <a:noFill/>
        <a:ln>
          <a:noFill/>
        </a:ln>
        <a:effectLst/>
      </c:spPr>
    </c:title>
    <c:autoTitleDeleted val="0"/>
    <c:plotArea>
      <c:layout/>
      <c:barChart>
        <c:barDir val="col"/>
        <c:grouping val="stacked"/>
        <c:varyColors val="0"/>
        <c:ser>
          <c:idx val="0"/>
          <c:order val="0"/>
          <c:tx>
            <c:strRef>
              <c:f>'缺陷统计分析（第二迭代）'!$H$128</c:f>
              <c:strCache>
                <c:ptCount val="1"/>
                <c:pt idx="0">
                  <c:v>已解决-既存Bug</c:v>
                </c:pt>
              </c:strCache>
            </c:strRef>
          </c:tx>
          <c:spPr>
            <a:solidFill>
              <a:schemeClr val="accent1"/>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'缺陷统计分析（第二迭代）'!$I$128:$J$128</c:f>
              <c:numCache>
                <c:formatCode>General</c:formatCode>
                <c:ptCount val="2"/>
                <c:pt idx="0">
                  <c:v>2</c:v>
                </c:pt>
              </c:numCache>
            </c:numRef>
          </c:val>
        </c:ser>
        <c:ser>
          <c:idx val="1"/>
          <c:order val="1"/>
          <c:tx>
            <c:strRef>
              <c:f>'缺陷统计分析（第二迭代）'!$H$129</c:f>
              <c:strCache>
                <c:ptCount val="1"/>
                <c:pt idx="0">
                  <c:v>已解决-变更Bug</c:v>
                </c:pt>
              </c:strCache>
            </c:strRef>
          </c:tx>
          <c:spPr>
            <a:solidFill>
              <a:schemeClr val="accent2"/>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'缺陷统计分析（第二迭代）'!$I$129:$M$129</c:f>
              <c:numCache>
                <c:formatCode>General</c:formatCode>
                <c:ptCount val="5"/>
                <c:pt idx="0">
                  <c:v>0</c:v>
                </c:pt>
              </c:numCache>
            </c:numRef>
          </c:val>
        </c:ser>
        <c:ser>
          <c:idx val="2"/>
          <c:order val="2"/>
          <c:tx>
            <c:strRef>
              <c:f>'缺陷统计分析（第二迭代）'!$H$130</c:f>
              <c:strCache>
                <c:ptCount val="1"/>
                <c:pt idx="0">
                  <c:v>已解决-重复Bug</c:v>
                </c:pt>
              </c:strCache>
            </c:strRef>
          </c:tx>
          <c:spPr>
            <a:solidFill>
              <a:schemeClr val="accent3"/>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'缺陷统计分析（第二迭代）'!$I$130:$M$130</c:f>
              <c:numCache>
                <c:formatCode>General</c:formatCode>
                <c:ptCount val="5"/>
                <c:pt idx="0">
                  <c:v>0</c:v>
                </c:pt>
              </c:numCache>
            </c:numRef>
          </c:val>
        </c:ser>
        <c:ser>
          <c:idx val="3"/>
          <c:order val="3"/>
          <c:tx>
            <c:strRef>
              <c:f>'缺陷统计分析（第二迭代）'!$H$131</c:f>
              <c:strCache>
                <c:ptCount val="1"/>
                <c:pt idx="0">
                  <c:v>已解决-设计Bug</c:v>
                </c:pt>
              </c:strCache>
            </c:strRef>
          </c:tx>
          <c:spPr>
            <a:solidFill>
              <a:schemeClr val="accent4"/>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'缺陷统计分析（第二迭代）'!$I$131:$M$131</c:f>
              <c:numCache>
                <c:formatCode>General</c:formatCode>
                <c:ptCount val="5"/>
                <c:pt idx="0">
                  <c:v>0</c:v>
                </c:pt>
              </c:numCache>
            </c:numRef>
          </c:val>
        </c:ser>
        <c:ser>
          <c:idx val="4"/>
          <c:order val="4"/>
          <c:tx>
            <c:strRef>
              <c:f>'缺陷统计分析（第二迭代）'!$H$132</c:f>
              <c:strCache>
                <c:ptCount val="1"/>
                <c:pt idx="0">
                  <c:v>已解决-需求Bug</c:v>
                </c:pt>
              </c:strCache>
            </c:strRef>
          </c:tx>
          <c:spPr>
            <a:solidFill>
              <a:schemeClr val="accent5"/>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'缺陷统计分析（第二迭代）'!$I$132:$M$132</c:f>
              <c:numCache>
                <c:formatCode>General</c:formatCode>
                <c:ptCount val="5"/>
                <c:pt idx="0">
                  <c:v>0</c:v>
                </c:pt>
              </c:numCache>
            </c:numRef>
          </c:val>
        </c:ser>
        <c:ser>
          <c:idx val="5"/>
          <c:order val="5"/>
          <c:tx>
            <c:strRef>
              <c:f>'缺陷统计分析（第二迭代）'!$H$133</c:f>
              <c:strCache>
                <c:ptCount val="1"/>
                <c:pt idx="0">
                  <c:v>设计如此</c:v>
                </c:pt>
              </c:strCache>
            </c:strRef>
          </c:tx>
          <c:spPr>
            <a:solidFill>
              <a:schemeClr val="accent6"/>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'缺陷统计分析（第二迭代）'!$I$133:$J$133</c:f>
              <c:numCache>
                <c:formatCode>General</c:formatCode>
                <c:ptCount val="2"/>
                <c:pt idx="0">
                  <c:v>5</c:v>
                </c:pt>
              </c:numCache>
            </c:numRef>
          </c:val>
        </c:ser>
        <c:ser>
          <c:idx val="6"/>
          <c:order val="6"/>
          <c:tx>
            <c:strRef>
              <c:f>'缺陷统计分析（第二迭代）'!$H$134</c:f>
              <c:strCache>
                <c:ptCount val="1"/>
                <c:pt idx="0">
                  <c:v>重复BUG</c:v>
                </c:pt>
              </c:strCache>
            </c:strRef>
          </c:tx>
          <c:spPr>
            <a:solidFill>
              <a:schemeClr val="accent1">
                <a:lumMod val="6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'缺陷统计分析（第二迭代）'!$I$134:$M$134</c:f>
              <c:numCache>
                <c:formatCode>General</c:formatCode>
                <c:ptCount val="5"/>
                <c:pt idx="0">
                  <c:v>0</c:v>
                </c:pt>
              </c:numCache>
            </c:numRef>
          </c:val>
        </c:ser>
        <c:ser>
          <c:idx val="7"/>
          <c:order val="7"/>
          <c:tx>
            <c:strRef>
              <c:f>'缺陷统计分析（第二迭代）'!$H$135</c:f>
              <c:strCache>
                <c:ptCount val="1"/>
                <c:pt idx="0">
                  <c:v>外部原因</c:v>
                </c:pt>
              </c:strCache>
            </c:strRef>
          </c:tx>
          <c:spPr>
            <a:solidFill>
              <a:schemeClr val="accent2">
                <a:lumMod val="6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'缺陷统计分析（第二迭代）'!$I$135:$J$135</c:f>
              <c:numCache>
                <c:formatCode>General</c:formatCode>
                <c:ptCount val="2"/>
                <c:pt idx="0">
                  <c:v>2</c:v>
                </c:pt>
              </c:numCache>
            </c:numRef>
          </c:val>
        </c:ser>
        <c:ser>
          <c:idx val="8"/>
          <c:order val="8"/>
          <c:tx>
            <c:strRef>
              <c:f>'缺陷统计分析（第二迭代）'!$H$136</c:f>
              <c:strCache>
                <c:ptCount val="1"/>
                <c:pt idx="0">
                  <c:v>已解决-新Bug</c:v>
                </c:pt>
              </c:strCache>
            </c:strRef>
          </c:tx>
          <c:spPr>
            <a:solidFill>
              <a:schemeClr val="accent3">
                <a:lumMod val="6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'缺陷统计分析（第二迭代）'!$I$136:$M$136</c:f>
              <c:numCache>
                <c:formatCode>General</c:formatCode>
                <c:ptCount val="5"/>
                <c:pt idx="0">
                  <c:v>37</c:v>
                </c:pt>
              </c:numCache>
            </c:numRef>
          </c:val>
        </c:ser>
        <c:ser>
          <c:idx val="9"/>
          <c:order val="9"/>
          <c:tx>
            <c:strRef>
              <c:f>'缺陷统计分析（第二迭代）'!$H$137</c:f>
              <c:strCache>
                <c:ptCount val="1"/>
                <c:pt idx="0">
                  <c:v>无法重现</c:v>
                </c:pt>
              </c:strCache>
            </c:strRef>
          </c:tx>
          <c:spPr>
            <a:solidFill>
              <a:schemeClr val="accent4">
                <a:lumMod val="6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'缺陷统计分析（第二迭代）'!$I$137:$M$137</c:f>
              <c:numCache>
                <c:formatCode>General</c:formatCode>
                <c:ptCount val="5"/>
                <c:pt idx="0">
                  <c:v>0</c:v>
                </c:pt>
              </c:numCache>
            </c:numRef>
          </c:val>
        </c:ser>
        <c:ser>
          <c:idx val="10"/>
          <c:order val="10"/>
          <c:tx>
            <c:strRef>
              <c:f>'缺陷统计分析（第二迭代）'!$H$138</c:f>
              <c:strCache>
                <c:ptCount val="1"/>
                <c:pt idx="0">
                  <c:v>延期处理</c:v>
                </c:pt>
              </c:strCache>
            </c:strRef>
          </c:tx>
          <c:spPr>
            <a:solidFill>
              <a:schemeClr val="accent5">
                <a:lumMod val="6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'缺陷统计分析（第二迭代）'!$I$138:$M$138</c:f>
              <c:numCache>
                <c:formatCode>General</c:formatCode>
                <c:ptCount val="5"/>
                <c:pt idx="0">
                  <c:v>1</c:v>
                </c:pt>
              </c:numCache>
            </c:numRef>
          </c:val>
        </c:ser>
        <c:ser>
          <c:idx val="11"/>
          <c:order val="11"/>
          <c:tx>
            <c:strRef>
              <c:f>'缺陷统计分析（第二迭代）'!$H$139</c:f>
              <c:strCache>
                <c:ptCount val="1"/>
                <c:pt idx="0">
                  <c:v>无效BUG</c:v>
                </c:pt>
              </c:strCache>
            </c:strRef>
          </c:tx>
          <c:spPr>
            <a:solidFill>
              <a:schemeClr val="accent6">
                <a:lumMod val="6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'缺陷统计分析（第二迭代）'!$I$139:$M$139</c:f>
              <c:numCache>
                <c:formatCode>General</c:formatCode>
                <c:ptCount val="5"/>
                <c:pt idx="0">
                  <c:v>1</c:v>
                </c:pt>
              </c:numCache>
            </c:numRef>
          </c:val>
        </c:ser>
        <c:ser>
          <c:idx val="12"/>
          <c:order val="12"/>
          <c:tx>
            <c:strRef>
              <c:f>'缺陷统计分析（第二迭代）'!$H$140</c:f>
              <c:strCache>
                <c:ptCount val="1"/>
                <c:pt idx="0">
                  <c:v>转为需求</c:v>
                </c:pt>
              </c:strCache>
            </c:strRef>
          </c:tx>
          <c:spPr>
            <a:solidFill>
              <a:schemeClr val="accent1">
                <a:lumMod val="80000"/>
                <a:lumOff val="20000"/>
              </a:schemeClr>
            </a:solidFill>
            <a:ln>
              <a:noFill/>
            </a:ln>
            <a:effectLst/>
          </c:spPr>
          <c:invertIfNegative val="0"/>
          <c:dLbls>
            <c:delete val="1"/>
          </c:dLbls>
          <c:cat>
            <c:strRef>
              <c:f>'缺陷统计分析（第二迭代）'!$I$127:$J$127</c:f>
              <c:strCache>
                <c:ptCount val="2"/>
                <c:pt idx="0" c:formatCode="General">
                  <c:v>迭代19</c:v>
                </c:pt>
              </c:strCache>
            </c:strRef>
          </c:cat>
          <c:val>
            <c:numRef>
              <c:f>'缺陷统计分析（第二迭代）'!$I$140:$M$140</c:f>
              <c:numCache>
                <c:formatCode>General</c:formatCode>
                <c:ptCount val="5"/>
                <c:pt idx="0">
                  <c:v>0</c:v>
                </c:pt>
              </c:numCache>
            </c:numRef>
          </c:val>
        </c:ser>
        <c:dLbls>
          <c:showLegendKey val="0"/>
          <c:showVal val="0"/>
          <c:showCatName val="0"/>
          <c:showSerName val="0"/>
          <c:showPercent val="0"/>
          <c:showBubbleSize val="0"/>
        </c:dLbls>
        <c:gapWidth val="150"/>
        <c:overlap val="100"/>
        <c:axId val="429079784"/>
        <c:axId val="79483776"/>
      </c:barChart>
      <c:catAx>
        <c:axId val="429079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83776"/>
        <c:crosses val="autoZero"/>
        <c:auto val="1"/>
        <c:lblAlgn val="ctr"/>
        <c:lblOffset val="100"/>
        <c:noMultiLvlLbl val="0"/>
      </c:catAx>
      <c:valAx>
        <c:axId val="794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90797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发现节点分布</a:t>
            </a:r>
          </a:p>
        </c:rich>
      </c:tx>
      <c:layout/>
      <c:overlay val="0"/>
      <c:spPr>
        <a:noFill/>
        <a:ln>
          <a:noFill/>
        </a:ln>
        <a:effectLst/>
      </c:spPr>
    </c:title>
    <c:autoTitleDeleted val="0"/>
    <c:plotArea>
      <c:layout/>
      <c:lineChart>
        <c:grouping val="stacked"/>
        <c:varyColors val="0"/>
        <c:ser>
          <c:idx val="0"/>
          <c:order val="0"/>
          <c:tx>
            <c:strRef>
              <c:f>'缺陷统计分析（第二迭代）'!$H$150</c:f>
              <c:strCache>
                <c:ptCount val="1"/>
                <c:pt idx="0">
                  <c:v>单元测试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'缺陷统计分析（第二迭代）'!$I$149</c:f>
              <c:strCache>
                <c:ptCount val="1"/>
                <c:pt idx="0" c:formatCode="General">
                  <c:v>迭代19</c:v>
                </c:pt>
              </c:strCache>
            </c:strRef>
          </c:cat>
          <c:val>
            <c:numRef>
              <c:f>'缺陷统计分析（第二迭代）'!$I$150</c:f>
              <c:numCache>
                <c:formatCode>General</c:formatCode>
                <c:ptCount val="1"/>
                <c:pt idx="0">
                  <c:v>30</c:v>
                </c:pt>
              </c:numCache>
            </c:numRef>
          </c:val>
          <c:smooth val="0"/>
        </c:ser>
        <c:ser>
          <c:idx val="1"/>
          <c:order val="1"/>
          <c:tx>
            <c:strRef>
              <c:f>'缺陷统计分析（第二迭代）'!$H$151</c:f>
              <c:strCache>
                <c:ptCount val="1"/>
                <c:pt idx="0">
                  <c:v>集成测试/接口测试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'缺陷统计分析（第二迭代）'!$I$149</c:f>
              <c:strCache>
                <c:ptCount val="1"/>
                <c:pt idx="0" c:formatCode="General">
                  <c:v>迭代19</c:v>
                </c:pt>
              </c:strCache>
            </c:strRef>
          </c:cat>
          <c:val>
            <c:numRef>
              <c:f>'缺陷统计分析（第二迭代）'!$I$151</c:f>
              <c:numCache>
                <c:formatCode>General</c:formatCode>
                <c:ptCount val="1"/>
                <c:pt idx="0">
                  <c:v>0</c:v>
                </c:pt>
              </c:numCache>
            </c:numRef>
          </c:val>
          <c:smooth val="0"/>
        </c:ser>
        <c:ser>
          <c:idx val="2"/>
          <c:order val="2"/>
          <c:tx>
            <c:strRef>
              <c:f>'缺陷统计分析（第二迭代）'!$H$152</c:f>
              <c:strCache>
                <c:ptCount val="1"/>
                <c:pt idx="0">
                  <c:v>系统测试/结合测试</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'缺陷统计分析（第二迭代）'!$I$149</c:f>
              <c:strCache>
                <c:ptCount val="1"/>
                <c:pt idx="0" c:formatCode="General">
                  <c:v>迭代19</c:v>
                </c:pt>
              </c:strCache>
            </c:strRef>
          </c:cat>
          <c:val>
            <c:numRef>
              <c:f>'缺陷统计分析（第二迭代）'!$I$152</c:f>
              <c:numCache>
                <c:formatCode>General</c:formatCode>
                <c:ptCount val="1"/>
                <c:pt idx="0">
                  <c:v>17</c:v>
                </c:pt>
              </c:numCache>
            </c:numRef>
          </c:val>
          <c:smooth val="0"/>
        </c:ser>
        <c:ser>
          <c:idx val="3"/>
          <c:order val="3"/>
          <c:tx>
            <c:strRef>
              <c:f>'缺陷统计分析（第二迭代）'!$H$153</c:f>
              <c:strCache>
                <c:ptCount val="1"/>
                <c:pt idx="0">
                  <c:v>验证测试</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'缺陷统计分析（第二迭代）'!$I$149</c:f>
              <c:strCache>
                <c:ptCount val="1"/>
                <c:pt idx="0" c:formatCode="General">
                  <c:v>迭代19</c:v>
                </c:pt>
              </c:strCache>
            </c:strRef>
          </c:cat>
          <c:val>
            <c:numRef>
              <c:f>'缺陷统计分析（第二迭代）'!$I$153</c:f>
              <c:numCache>
                <c:formatCode>General</c:formatCode>
                <c:ptCount val="1"/>
                <c:pt idx="0">
                  <c:v>0</c:v>
                </c:pt>
              </c:numCache>
            </c:numRef>
          </c:val>
          <c:smooth val="0"/>
        </c:ser>
        <c:ser>
          <c:idx val="4"/>
          <c:order val="4"/>
          <c:tx>
            <c:strRef>
              <c:f>'缺陷统计分析（第二迭代）'!$H$154</c:f>
              <c:strCache>
                <c:ptCount val="1"/>
                <c:pt idx="0">
                  <c:v>线上环境</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'缺陷统计分析（第二迭代）'!$I$149</c:f>
              <c:strCache>
                <c:ptCount val="1"/>
                <c:pt idx="0" c:formatCode="General">
                  <c:v>迭代19</c:v>
                </c:pt>
              </c:strCache>
            </c:strRef>
          </c:cat>
          <c:val>
            <c:numRef>
              <c:f>'缺陷统计分析（第二迭代）'!$I$154</c:f>
              <c:numCache>
                <c:formatCode>General</c:formatCode>
                <c:ptCount val="1"/>
                <c:pt idx="0">
                  <c:v>1</c:v>
                </c:pt>
              </c:numCache>
            </c:numRef>
          </c:val>
          <c:smooth val="0"/>
        </c:ser>
        <c:dLbls>
          <c:showLegendKey val="0"/>
          <c:showVal val="0"/>
          <c:showCatName val="0"/>
          <c:showSerName val="0"/>
          <c:showPercent val="0"/>
          <c:showBubbleSize val="0"/>
        </c:dLbls>
        <c:marker val="1"/>
        <c:smooth val="0"/>
        <c:axId val="888850024"/>
        <c:axId val="349006087"/>
      </c:lineChart>
      <c:catAx>
        <c:axId val="888850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06087"/>
        <c:crosses val="autoZero"/>
        <c:auto val="1"/>
        <c:lblAlgn val="ctr"/>
        <c:lblOffset val="100"/>
        <c:noMultiLvlLbl val="0"/>
      </c:catAx>
      <c:valAx>
        <c:axId val="349006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885002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horzOverflow="overflow" vert="horz" wrap="square" anchor="ctr" anchorCtr="1"/>
          <a:lstStyle/>
          <a:p>
            <a:pPr algn="ctr" defTabSz="914400">
              <a:defRPr lang="zh-CN" sz="1400" b="0" i="0" u="none" strike="noStrike" kern="1200" spc="0" baseline="0">
                <a:solidFill>
                  <a:schemeClr val="tx1">
                    <a:lumMod val="65000"/>
                    <a:lumOff val="35000"/>
                  </a:schemeClr>
                </a:solidFill>
                <a:latin typeface="+mn-lt"/>
                <a:ea typeface="+mn-ea"/>
                <a:cs typeface="+mn-cs"/>
              </a:defRPr>
            </a:pPr>
            <a:r>
              <a:rPr lang="en-US" altLang="zh-CN"/>
              <a:t>Bug</a:t>
            </a:r>
            <a:r>
              <a:rPr altLang="en-US"/>
              <a:t>等级分布</a:t>
            </a:r>
            <a:endParaRPr altLang="en-US"/>
          </a:p>
        </c:rich>
      </c:tx>
      <c:layout>
        <c:manualLayout>
          <c:xMode val="edge"/>
          <c:yMode val="edge"/>
          <c:x val="0.36179295624333"/>
          <c:y val="0.0425963488843813"/>
        </c:manualLayout>
      </c:layout>
      <c:overlay val="0"/>
      <c:spPr>
        <a:noFill/>
        <a:ln>
          <a:noFill/>
        </a:ln>
        <a:effectLst/>
      </c:spPr>
    </c:title>
    <c:autoTitleDeleted val="0"/>
    <c:plotArea>
      <c:layout/>
      <c:pieChart>
        <c:varyColors val="1"/>
        <c:ser>
          <c:idx val="0"/>
          <c:order val="0"/>
          <c:tx>
            <c:strRef>
              <c:f>'缺陷统计分析（第三迭代）'!$I$14</c:f>
              <c:strCache>
                <c:ptCount val="1"/>
                <c:pt idx="0">
                  <c:v>缺陷数量</c:v>
                </c:pt>
              </c:strCache>
            </c:strRef>
          </c:tx>
          <c:spPr/>
          <c:explosion val="0"/>
          <c:dPt>
            <c:idx val="0"/>
            <c:bubble3D val="0"/>
            <c:explosion val="0"/>
            <c:spPr>
              <a:solidFill>
                <a:schemeClr val="accent1"/>
              </a:solidFill>
              <a:ln w="19050">
                <a:solidFill>
                  <a:schemeClr val="lt1"/>
                </a:solidFill>
              </a:ln>
              <a:effectLst/>
            </c:spPr>
          </c:dPt>
          <c:dPt>
            <c:idx val="1"/>
            <c:bubble3D val="0"/>
            <c:explosion val="0"/>
            <c:spPr>
              <a:solidFill>
                <a:schemeClr val="accent2"/>
              </a:solidFill>
              <a:ln w="19050">
                <a:solidFill>
                  <a:schemeClr val="lt1"/>
                </a:solidFill>
              </a:ln>
              <a:effectLst/>
            </c:spPr>
          </c:dPt>
          <c:dPt>
            <c:idx val="2"/>
            <c:bubble3D val="0"/>
            <c:explosion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0.097012456024441"/>
                  <c:y val="0.0576706665257035"/>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0566497756391079"/>
                  <c:y val="0.0706716666858487"/>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0622046043604208"/>
                      <c:h val="0.129006085192698"/>
                    </c:manualLayout>
                  </c15:layout>
                </c:ext>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'缺陷统计分析（第三迭代）'!$H$15:$H$18</c:f>
              <c:strCache>
                <c:ptCount val="4"/>
                <c:pt idx="0" c:formatCode="General">
                  <c:v>致命</c:v>
                </c:pt>
                <c:pt idx="1" c:formatCode="General">
                  <c:v>严重</c:v>
                </c:pt>
                <c:pt idx="2" c:formatCode="General">
                  <c:v>一般</c:v>
                </c:pt>
                <c:pt idx="3" c:formatCode="General">
                  <c:v>轻微</c:v>
                </c:pt>
              </c:strCache>
            </c:strRef>
          </c:cat>
          <c:val>
            <c:numRef>
              <c:f>'缺陷统计分析（第三迭代）'!$I$15:$I$18</c:f>
              <c:numCache>
                <c:formatCode>General</c:formatCode>
                <c:ptCount val="4"/>
                <c:pt idx="0">
                  <c:v>0</c:v>
                </c:pt>
                <c:pt idx="1">
                  <c:v>3</c:v>
                </c:pt>
                <c:pt idx="2">
                  <c:v>42</c:v>
                </c:pt>
                <c:pt idx="3">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horzOverflow="overflow"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pPr>
    </a:p>
  </c:txPr>
  <c:externalData r:id="rId1">
    <c:autoUpdate val="0"/>
  </c:externalData>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t>触发操作分布</a:t>
            </a:r>
          </a:p>
        </c:rich>
      </c:tx>
      <c:layout/>
      <c:overlay val="0"/>
      <c:spPr>
        <a:noFill/>
        <a:ln>
          <a:noFill/>
        </a:ln>
        <a:effectLst/>
      </c:spPr>
    </c:title>
    <c:autoTitleDeleted val="0"/>
    <c:plotArea>
      <c:layout/>
      <c:lineChart>
        <c:grouping val="standard"/>
        <c:varyColors val="0"/>
        <c:ser>
          <c:idx val="0"/>
          <c:order val="0"/>
          <c:tx>
            <c:strRef>
              <c:f>'缺陷统计分析（第三迭代）'!$H$78</c:f>
              <c:strCache>
                <c:ptCount val="1"/>
                <c:pt idx="0">
                  <c:v>正常操作</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'缺陷统计分析（第三迭代）'!$I$77</c:f>
              <c:strCache>
                <c:ptCount val="1"/>
                <c:pt idx="0" c:formatCode="General">
                  <c:v>迭代19</c:v>
                </c:pt>
              </c:strCache>
            </c:strRef>
          </c:cat>
          <c:val>
            <c:numRef>
              <c:f>'缺陷统计分析（第三迭代）'!$I$78</c:f>
              <c:numCache>
                <c:formatCode>General</c:formatCode>
                <c:ptCount val="1"/>
                <c:pt idx="0">
                  <c:v>43</c:v>
                </c:pt>
              </c:numCache>
            </c:numRef>
          </c:val>
          <c:smooth val="0"/>
        </c:ser>
        <c:ser>
          <c:idx val="1"/>
          <c:order val="1"/>
          <c:tx>
            <c:strRef>
              <c:f>'缺陷统计分析（第三迭代）'!$H$79</c:f>
              <c:strCache>
                <c:ptCount val="1"/>
                <c:pt idx="0">
                  <c:v>不正常操作</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'缺陷统计分析（第三迭代）'!$I$77</c:f>
              <c:strCache>
                <c:ptCount val="1"/>
                <c:pt idx="0" c:formatCode="General">
                  <c:v>迭代19</c:v>
                </c:pt>
              </c:strCache>
            </c:strRef>
          </c:cat>
          <c:val>
            <c:numRef>
              <c:f>'缺陷统计分析（第三迭代）'!$I$79</c:f>
              <c:numCache>
                <c:formatCode>General</c:formatCode>
                <c:ptCount val="1"/>
                <c:pt idx="0">
                  <c:v>5</c:v>
                </c:pt>
              </c:numCache>
            </c:numRef>
          </c:val>
          <c:smooth val="0"/>
        </c:ser>
        <c:ser>
          <c:idx val="2"/>
          <c:order val="2"/>
          <c:tx>
            <c:strRef>
              <c:f>'缺陷统计分析（第三迭代）'!$H$80</c:f>
              <c:strCache>
                <c:ptCount val="1"/>
                <c:pt idx="0">
                  <c:v>异常流程操作</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'缺陷统计分析（第三迭代）'!$I$77</c:f>
              <c:strCache>
                <c:ptCount val="1"/>
                <c:pt idx="0" c:formatCode="General">
                  <c:v>迭代19</c:v>
                </c:pt>
              </c:strCache>
            </c:strRef>
          </c:cat>
          <c:val>
            <c:numRef>
              <c:f>'缺陷统计分析（第三迭代）'!$I$80</c:f>
              <c:numCache>
                <c:formatCode>General</c:formatCode>
                <c:ptCount val="1"/>
                <c:pt idx="0">
                  <c:v>0</c:v>
                </c:pt>
              </c:numCache>
            </c:numRef>
          </c:val>
          <c:smooth val="0"/>
        </c:ser>
        <c:ser>
          <c:idx val="3"/>
          <c:order val="3"/>
          <c:tx>
            <c:strRef>
              <c:f>'缺陷统计分析（第三迭代）'!$H$81</c:f>
              <c:strCache>
                <c:ptCount val="1"/>
                <c:pt idx="0">
                  <c:v>跨模块操作</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'缺陷统计分析（第三迭代）'!$I$77</c:f>
              <c:strCache>
                <c:ptCount val="1"/>
                <c:pt idx="0" c:formatCode="General">
                  <c:v>迭代19</c:v>
                </c:pt>
              </c:strCache>
            </c:strRef>
          </c:cat>
          <c:val>
            <c:numRef>
              <c:f>'缺陷统计分析（第三迭代）'!$I$81</c:f>
              <c:numCache>
                <c:formatCode>General</c:formatCode>
                <c:ptCount val="1"/>
                <c:pt idx="0">
                  <c:v>0</c:v>
                </c:pt>
              </c:numCache>
            </c:numRef>
          </c:val>
          <c:smooth val="0"/>
        </c:ser>
        <c:ser>
          <c:idx val="4"/>
          <c:order val="4"/>
          <c:tx>
            <c:strRef>
              <c:f>'缺陷统计分析（第三迭代）'!$H$82</c:f>
              <c:strCache>
                <c:ptCount val="1"/>
                <c:pt idx="0">
                  <c:v>超负载/超时操作</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'缺陷统计分析（第三迭代）'!$I$77</c:f>
              <c:strCache>
                <c:ptCount val="1"/>
                <c:pt idx="0" c:formatCode="General">
                  <c:v>迭代19</c:v>
                </c:pt>
              </c:strCache>
            </c:strRef>
          </c:cat>
          <c:val>
            <c:numRef>
              <c:f>'缺陷统计分析（第三迭代）'!$I$82</c:f>
              <c:numCache>
                <c:formatCode>General</c:formatCode>
                <c:ptCount val="1"/>
                <c:pt idx="0">
                  <c:v>0</c:v>
                </c:pt>
              </c:numCache>
            </c:numRef>
          </c:val>
          <c:smooth val="0"/>
        </c:ser>
        <c:ser>
          <c:idx val="5"/>
          <c:order val="5"/>
          <c:tx>
            <c:strRef>
              <c:f>'缺陷统计分析（第三迭代）'!$H$83</c:f>
              <c:strCache>
                <c:ptCount val="1"/>
                <c:pt idx="0">
                  <c:v>恢复操作</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'缺陷统计分析（第三迭代）'!$I$77</c:f>
              <c:strCache>
                <c:ptCount val="1"/>
                <c:pt idx="0" c:formatCode="General">
                  <c:v>迭代19</c:v>
                </c:pt>
              </c:strCache>
            </c:strRef>
          </c:cat>
          <c:val>
            <c:numRef>
              <c:f>'缺陷统计分析（第三迭代）'!$I$83</c:f>
              <c:numCache>
                <c:formatCode>General</c:formatCode>
                <c:ptCount val="1"/>
                <c:pt idx="0">
                  <c:v>0</c:v>
                </c:pt>
              </c:numCache>
            </c:numRef>
          </c:val>
          <c:smooth val="0"/>
        </c:ser>
        <c:ser>
          <c:idx val="6"/>
          <c:order val="6"/>
          <c:tx>
            <c:strRef>
              <c:f>'缺陷统计分析（第三迭代）'!$H$84</c:f>
              <c:strCache>
                <c:ptCount val="1"/>
                <c:pt idx="0">
                  <c:v>启动、重启</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cat>
            <c:strRef>
              <c:f>'缺陷统计分析（第三迭代）'!$I$77</c:f>
              <c:strCache>
                <c:ptCount val="1"/>
                <c:pt idx="0" c:formatCode="General">
                  <c:v>迭代19</c:v>
                </c:pt>
              </c:strCache>
            </c:strRef>
          </c:cat>
          <c:val>
            <c:numRef>
              <c:f>'缺陷统计分析（第三迭代）'!$I$84</c:f>
              <c:numCache>
                <c:formatCode>General</c:formatCode>
                <c:ptCount val="1"/>
                <c:pt idx="0">
                  <c:v>0</c:v>
                </c:pt>
              </c:numCache>
            </c:numRef>
          </c:val>
          <c:smooth val="0"/>
        </c:ser>
        <c:ser>
          <c:idx val="7"/>
          <c:order val="7"/>
          <c:tx>
            <c:strRef>
              <c:f>'缺陷统计分析（第三迭代）'!$H$85</c:f>
              <c:strCache>
                <c:ptCount val="1"/>
                <c:pt idx="0">
                  <c:v>配置操作</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cat>
            <c:strRef>
              <c:f>'缺陷统计分析（第三迭代）'!$I$77</c:f>
              <c:strCache>
                <c:ptCount val="1"/>
                <c:pt idx="0" c:formatCode="General">
                  <c:v>迭代19</c:v>
                </c:pt>
              </c:strCache>
            </c:strRef>
          </c:cat>
          <c:val>
            <c:numRef>
              <c:f>'缺陷统计分析（第三迭代）'!$I$85</c:f>
              <c:numCache>
                <c:formatCode>General</c:formatCode>
                <c:ptCount val="1"/>
                <c:pt idx="0">
                  <c:v>0</c:v>
                </c:pt>
              </c:numCache>
            </c:numRef>
          </c:val>
          <c:smooth val="0"/>
        </c:ser>
        <c:dLbls>
          <c:showLegendKey val="0"/>
          <c:showVal val="1"/>
          <c:showCatName val="0"/>
          <c:showSerName val="0"/>
          <c:showPercent val="0"/>
          <c:showBubbleSize val="0"/>
        </c:dLbls>
        <c:marker val="1"/>
        <c:smooth val="0"/>
        <c:axId val="905543788"/>
        <c:axId val="72353240"/>
      </c:lineChart>
      <c:catAx>
        <c:axId val="9055437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72353240"/>
        <c:crosses val="autoZero"/>
        <c:auto val="1"/>
        <c:lblAlgn val="ctr"/>
        <c:lblOffset val="100"/>
        <c:noMultiLvlLbl val="0"/>
      </c:catAx>
      <c:valAx>
        <c:axId val="7235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905543788"/>
        <c:crosses val="autoZero"/>
        <c:crossBetween val="between"/>
      </c:valAx>
      <c:spPr>
        <a:noFill/>
        <a:ln>
          <a:noFill/>
        </a:ln>
        <a:effectLst/>
      </c:spPr>
    </c:plotArea>
    <c:legend>
      <c:legendPos val="b"/>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forceAA="0"/>
          <a:lstStyle/>
          <a:p>
            <a:pPr algn="ctr">
              <a:defRPr lang="zh-CN" sz="1400" b="0" i="0" u="none" strike="noStrike" kern="1200" spc="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r>
              <a:rPr lang="en-US" altLang="zh-CN"/>
              <a:t>Bug</a:t>
            </a:r>
            <a:r>
              <a:rPr altLang="en-US"/>
              <a:t>优先级统计</a:t>
            </a:r>
            <a:endParaRPr altLang="en-US"/>
          </a:p>
        </c:rich>
      </c:tx>
      <c:layout/>
      <c:overlay val="0"/>
      <c:spPr>
        <a:noFill/>
        <a:ln>
          <a:noFill/>
        </a:ln>
        <a:effectLst/>
      </c:spPr>
    </c:title>
    <c:autoTitleDeleted val="0"/>
    <c:plotArea>
      <c:layout>
        <c:manualLayout>
          <c:layoutTarget val="inner"/>
          <c:xMode val="edge"/>
          <c:yMode val="edge"/>
          <c:x val="0.0825467449456858"/>
          <c:y val="0.146420704179189"/>
          <c:w val="0.883381238568069"/>
          <c:h val="0.637353914002205"/>
        </c:manualLayout>
      </c:layout>
      <c:barChart>
        <c:barDir val="col"/>
        <c:grouping val="stacked"/>
        <c:varyColors val="0"/>
        <c:ser>
          <c:idx val="0"/>
          <c:order val="0"/>
          <c:tx>
            <c:strRef>
              <c:f>'缺陷统计分析（第三迭代）'!$I$55</c:f>
              <c:strCache>
                <c:ptCount val="1"/>
                <c:pt idx="0">
                  <c:v>非常紧急</c:v>
                </c:pt>
              </c:strCache>
            </c:strRef>
          </c:tx>
          <c:spPr>
            <a:solidFill>
              <a:srgbClr val="C00000"/>
            </a:solidFill>
            <a:ln>
              <a:noFill/>
            </a:ln>
            <a:effectLst/>
          </c:spPr>
          <c:invertIfNegative val="0"/>
          <c:dLbls>
            <c:delete val="1"/>
          </c:dLbls>
          <c:cat>
            <c:strRef>
              <c:f>'缺陷统计分析（第三迭代）'!$H$56:$H$57</c:f>
              <c:strCache>
                <c:ptCount val="2"/>
                <c:pt idx="0" c:formatCode="General">
                  <c:v>迭代19</c:v>
                </c:pt>
              </c:strCache>
            </c:strRef>
          </c:cat>
          <c:val>
            <c:numRef>
              <c:f>'缺陷统计分析（第三迭代）'!$I$56:$I$57</c:f>
              <c:numCache>
                <c:formatCode>General</c:formatCode>
                <c:ptCount val="2"/>
                <c:pt idx="0">
                  <c:v>0</c:v>
                </c:pt>
              </c:numCache>
            </c:numRef>
          </c:val>
        </c:ser>
        <c:ser>
          <c:idx val="1"/>
          <c:order val="1"/>
          <c:tx>
            <c:strRef>
              <c:f>'缺陷统计分析（第三迭代）'!$J$55</c:f>
              <c:strCache>
                <c:ptCount val="1"/>
                <c:pt idx="0">
                  <c:v>紧急</c:v>
                </c:pt>
              </c:strCache>
            </c:strRef>
          </c:tx>
          <c:spPr>
            <a:solidFill>
              <a:srgbClr val="ED7D31"/>
            </a:solidFill>
            <a:ln>
              <a:noFill/>
            </a:ln>
            <a:effectLst/>
          </c:spPr>
          <c:invertIfNegative val="0"/>
          <c:dLbls>
            <c:delete val="1"/>
          </c:dLbls>
          <c:cat>
            <c:strRef>
              <c:f>'缺陷统计分析（第三迭代）'!$H$56:$H$57</c:f>
              <c:strCache>
                <c:ptCount val="2"/>
                <c:pt idx="0" c:formatCode="General">
                  <c:v>迭代19</c:v>
                </c:pt>
              </c:strCache>
            </c:strRef>
          </c:cat>
          <c:val>
            <c:numRef>
              <c:f>'缺陷统计分析（第三迭代）'!$J$56:$J$57</c:f>
              <c:numCache>
                <c:formatCode>General</c:formatCode>
                <c:ptCount val="2"/>
                <c:pt idx="0">
                  <c:v>0</c:v>
                </c:pt>
              </c:numCache>
            </c:numRef>
          </c:val>
        </c:ser>
        <c:ser>
          <c:idx val="2"/>
          <c:order val="2"/>
          <c:tx>
            <c:strRef>
              <c:f>'缺陷统计分析（第三迭代）'!$K$55</c:f>
              <c:strCache>
                <c:ptCount val="1"/>
                <c:pt idx="0">
                  <c:v>高</c:v>
                </c:pt>
              </c:strCache>
            </c:strRef>
          </c:tx>
          <c:spPr>
            <a:solidFill>
              <a:srgbClr val="FFC000"/>
            </a:solidFill>
            <a:ln>
              <a:noFill/>
            </a:ln>
            <a:effectLst/>
          </c:spPr>
          <c:invertIfNegative val="0"/>
          <c:dLbls>
            <c:delete val="1"/>
          </c:dLbls>
          <c:cat>
            <c:strRef>
              <c:f>'缺陷统计分析（第三迭代）'!$H$56:$H$57</c:f>
              <c:strCache>
                <c:ptCount val="2"/>
                <c:pt idx="0" c:formatCode="General">
                  <c:v>迭代19</c:v>
                </c:pt>
              </c:strCache>
            </c:strRef>
          </c:cat>
          <c:val>
            <c:numRef>
              <c:f>'缺陷统计分析（第三迭代）'!$K$56:$K$57</c:f>
              <c:numCache>
                <c:formatCode>General</c:formatCode>
                <c:ptCount val="2"/>
                <c:pt idx="0">
                  <c:v>44</c:v>
                </c:pt>
              </c:numCache>
            </c:numRef>
          </c:val>
        </c:ser>
        <c:ser>
          <c:idx val="3"/>
          <c:order val="3"/>
          <c:tx>
            <c:strRef>
              <c:f>'缺陷统计分析（第三迭代）'!$L$55</c:f>
              <c:strCache>
                <c:ptCount val="1"/>
                <c:pt idx="0">
                  <c:v>通常</c:v>
                </c:pt>
              </c:strCache>
            </c:strRef>
          </c:tx>
          <c:spPr>
            <a:solidFill>
              <a:schemeClr val="accent3"/>
            </a:solidFill>
            <a:ln>
              <a:noFill/>
            </a:ln>
            <a:effectLst/>
          </c:spPr>
          <c:invertIfNegative val="0"/>
          <c:dLbls>
            <c:delete val="1"/>
          </c:dLbls>
          <c:cat>
            <c:strRef>
              <c:f>'缺陷统计分析（第三迭代）'!$H$56:$H$57</c:f>
              <c:strCache>
                <c:ptCount val="2"/>
                <c:pt idx="0" c:formatCode="General">
                  <c:v>迭代19</c:v>
                </c:pt>
              </c:strCache>
            </c:strRef>
          </c:cat>
          <c:val>
            <c:numRef>
              <c:f>'缺陷统计分析（第三迭代）'!$L$56:$L$57</c:f>
              <c:numCache>
                <c:formatCode>General</c:formatCode>
                <c:ptCount val="2"/>
                <c:pt idx="0">
                  <c:v>3</c:v>
                </c:pt>
              </c:numCache>
            </c:numRef>
          </c:val>
        </c:ser>
        <c:dLbls>
          <c:showLegendKey val="0"/>
          <c:showVal val="0"/>
          <c:showCatName val="0"/>
          <c:showSerName val="0"/>
          <c:showPercent val="0"/>
          <c:showBubbleSize val="0"/>
        </c:dLbls>
        <c:gapWidth val="317"/>
        <c:overlap val="100"/>
        <c:axId val="230668238"/>
        <c:axId val="350645742"/>
      </c:barChart>
      <c:lineChart>
        <c:grouping val="standard"/>
        <c:varyColors val="0"/>
        <c:ser>
          <c:idx val="4"/>
          <c:order val="4"/>
          <c:tx>
            <c:strRef>
              <c:f>'缺陷统计分析（第三迭代）'!$M$55</c:f>
              <c:strCache>
                <c:ptCount val="1"/>
                <c:pt idx="0">
                  <c:v>低</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numFmt formatCode="General" sourceLinked="1"/>
            <c:spPr>
              <a:noFill/>
              <a:ln>
                <a:noFill/>
              </a:ln>
              <a:effectLst/>
            </c:spPr>
            <c:txPr>
              <a:bodyPr rot="0" spcFirstLastPara="0" vertOverflow="ellipsis" horzOverflow="overflow"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'缺陷统计分析（第三迭代）'!$H$56:$H$57</c:f>
              <c:strCache>
                <c:ptCount val="2"/>
                <c:pt idx="0" c:formatCode="General">
                  <c:v>迭代19</c:v>
                </c:pt>
              </c:strCache>
            </c:strRef>
          </c:cat>
          <c:val>
            <c:numRef>
              <c:f>'缺陷统计分析（第三迭代）'!$M$56:$M$57</c:f>
              <c:numCache>
                <c:formatCode>General</c:formatCode>
                <c:ptCount val="2"/>
                <c:pt idx="0">
                  <c:v>1</c:v>
                </c:pt>
              </c:numCache>
            </c:numRef>
          </c:val>
          <c:smooth val="0"/>
        </c:ser>
        <c:ser>
          <c:idx val="5"/>
          <c:order val="5"/>
          <c:tx>
            <c:strRef>
              <c:f>'缺陷统计分析（第三迭代）'!$N$55</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50000"/>
                        <a:lumOff val="50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'缺陷统计分析（第三迭代）'!$H$56:$H$57</c:f>
              <c:strCache>
                <c:ptCount val="2"/>
                <c:pt idx="0" c:formatCode="General">
                  <c:v>迭代19</c:v>
                </c:pt>
              </c:strCache>
            </c:strRef>
          </c:cat>
          <c:val>
            <c:numRef>
              <c:f>'缺陷统计分析（第三迭代）'!$N$56:$N$57</c:f>
              <c:numCache>
                <c:formatCode>General</c:formatCode>
                <c:ptCount val="2"/>
                <c:pt idx="0">
                  <c:v>48</c:v>
                </c:pt>
              </c:numCache>
            </c:numRef>
          </c:val>
          <c:smooth val="0"/>
        </c:ser>
        <c:dLbls>
          <c:showLegendKey val="0"/>
          <c:showVal val="1"/>
          <c:showCatName val="0"/>
          <c:showSerName val="0"/>
          <c:showPercent val="0"/>
          <c:showBubbleSize val="0"/>
        </c:dLbls>
        <c:marker val="1"/>
        <c:smooth val="0"/>
        <c:axId val="230668238"/>
        <c:axId val="350645742"/>
      </c:lineChart>
      <c:catAx>
        <c:axId val="2306682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华文中宋" panose="02010600040101010101" charset="-122"/>
                <a:ea typeface="华文中宋" panose="02010600040101010101" charset="-122"/>
                <a:cs typeface="华文中宋" panose="02010600040101010101" charset="-122"/>
                <a:sym typeface="华文中宋" panose="02010600040101010101" charset="-122"/>
              </a:defRPr>
            </a:pPr>
          </a:p>
        </c:txPr>
        <c:crossAx val="350645742"/>
        <c:crosses val="autoZero"/>
        <c:auto val="1"/>
        <c:lblAlgn val="ctr"/>
        <c:lblOffset val="100"/>
        <c:noMultiLvlLbl val="0"/>
      </c:catAx>
      <c:valAx>
        <c:axId val="35064574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30668238"/>
        <c:crosses val="autoZero"/>
        <c:crossBetween val="between"/>
      </c:valAx>
      <c:spPr>
        <a:noFill/>
        <a:ln>
          <a:noFill/>
        </a:ln>
        <a:effectLst/>
      </c:spPr>
    </c:plotArea>
    <c:legend>
      <c:legendPos val="b"/>
      <c:layout>
        <c:manualLayout>
          <c:xMode val="edge"/>
          <c:yMode val="edge"/>
          <c:x val="0.146646068293471"/>
          <c:y val="0.900027676110433"/>
        </c:manualLayout>
      </c:layout>
      <c:overlay val="0"/>
      <c:spPr>
        <a:noFill/>
        <a:ln>
          <a:noFill/>
        </a:ln>
        <a:effectLst/>
      </c:spPr>
      <c:txPr>
        <a:bodyPr rot="0" spcFirstLastPara="0" vertOverflow="ellipsis" horzOverflow="overflow"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0" spcFirstLastPara="0" vertOverflow="ellipsis" horzOverflow="overflow" vert="horz" wrap="square" anchor="ctr" anchorCtr="1"/>
    <a:lstStyle/>
    <a:p>
      <a:pPr>
        <a:defRPr lang="zh-CN">
          <a:solidFill>
            <a:schemeClr val="tx1">
              <a:lumMod val="50000"/>
              <a:lumOff val="50000"/>
            </a:schemeClr>
          </a:solidFill>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第三迭代</a:t>
            </a:r>
          </a:p>
        </c:rich>
      </c:tx>
      <c:layout/>
      <c:overlay val="0"/>
      <c:spPr>
        <a:noFill/>
        <a:ln>
          <a:noFill/>
        </a:ln>
        <a:effectLst/>
      </c:spPr>
    </c:title>
    <c:autoTitleDeleted val="0"/>
    <c:plotArea>
      <c:layout>
        <c:manualLayout>
          <c:layoutTarget val="inner"/>
          <c:xMode val="edge"/>
          <c:yMode val="edge"/>
          <c:x val="0.0524444444444444"/>
          <c:y val="0.181481481481481"/>
          <c:w val="0.919916666666667"/>
          <c:h val="0.606342592592593"/>
        </c:manualLayout>
      </c:layout>
      <c:barChart>
        <c:barDir val="col"/>
        <c:grouping val="clustered"/>
        <c:varyColors val="0"/>
        <c:ser>
          <c:idx val="0"/>
          <c:order val="0"/>
          <c:tx>
            <c:strRef>
              <c:f>"有效Bug数"</c:f>
              <c:strCache>
                <c:ptCount val="1"/>
                <c:pt idx="0">
                  <c:v>有效Bug数</c:v>
                </c:pt>
              </c:strCache>
            </c:strRef>
          </c:tx>
          <c:spPr>
            <a:solidFill>
              <a:schemeClr val="accent1"/>
            </a:solidFill>
            <a:ln>
              <a:noFill/>
            </a:ln>
            <a:effectLst/>
          </c:spPr>
          <c:invertIfNegative val="0"/>
          <c:dLbls>
            <c:delete val="1"/>
          </c:dLbls>
          <c:cat>
            <c:strRef>
              <c:f>软件质量!$C$25:$C$27</c:f>
              <c:strCache>
                <c:ptCount val="3"/>
                <c:pt idx="0" c:formatCode="General">
                  <c:v>第一版本</c:v>
                </c:pt>
                <c:pt idx="1" c:formatCode="General">
                  <c:v>第二版本</c:v>
                </c:pt>
                <c:pt idx="2" c:formatCode="General">
                  <c:v>第三版本</c:v>
                </c:pt>
              </c:strCache>
            </c:strRef>
          </c:cat>
          <c:val>
            <c:numRef>
              <c:f>软件质量!$D$29:$D$31</c:f>
              <c:numCache>
                <c:formatCode>0_);[Red]\(0\)</c:formatCode>
                <c:ptCount val="3"/>
                <c:pt idx="0">
                  <c:v>15</c:v>
                </c:pt>
                <c:pt idx="1">
                  <c:v>3</c:v>
                </c:pt>
                <c:pt idx="2">
                  <c:v>0</c:v>
                </c:pt>
              </c:numCache>
            </c:numRef>
          </c:val>
        </c:ser>
        <c:ser>
          <c:idx val="1"/>
          <c:order val="1"/>
          <c:tx>
            <c:strRef>
              <c:f>"关闭Bug数"</c:f>
              <c:strCache>
                <c:ptCount val="1"/>
                <c:pt idx="0">
                  <c:v>关闭Bug数</c:v>
                </c:pt>
              </c:strCache>
            </c:strRef>
          </c:tx>
          <c:spPr>
            <a:solidFill>
              <a:schemeClr val="accent2"/>
            </a:solidFill>
            <a:ln>
              <a:noFill/>
            </a:ln>
            <a:effectLst/>
          </c:spPr>
          <c:invertIfNegative val="0"/>
          <c:dLbls>
            <c:delete val="1"/>
          </c:dLbls>
          <c:cat>
            <c:strRef>
              <c:f>软件质量!$C$25:$C$27</c:f>
              <c:strCache>
                <c:ptCount val="3"/>
                <c:pt idx="0" c:formatCode="General">
                  <c:v>第一版本</c:v>
                </c:pt>
                <c:pt idx="1" c:formatCode="General">
                  <c:v>第二版本</c:v>
                </c:pt>
                <c:pt idx="2" c:formatCode="General">
                  <c:v>第三版本</c:v>
                </c:pt>
              </c:strCache>
            </c:strRef>
          </c:cat>
          <c:val>
            <c:numRef>
              <c:f>软件质量!$E$29:$E$31</c:f>
              <c:numCache>
                <c:formatCode>0_);[Red]\(0\)</c:formatCode>
                <c:ptCount val="3"/>
                <c:pt idx="0">
                  <c:v>15</c:v>
                </c:pt>
                <c:pt idx="1">
                  <c:v>2</c:v>
                </c:pt>
                <c:pt idx="2">
                  <c:v>0</c:v>
                </c:pt>
              </c:numCache>
            </c:numRef>
          </c:val>
        </c:ser>
        <c:dLbls>
          <c:showLegendKey val="0"/>
          <c:showVal val="0"/>
          <c:showCatName val="0"/>
          <c:showSerName val="0"/>
          <c:showPercent val="0"/>
          <c:showBubbleSize val="0"/>
        </c:dLbls>
        <c:gapWidth val="219"/>
        <c:overlap val="-27"/>
        <c:axId val="342243409"/>
        <c:axId val="778522811"/>
      </c:barChart>
      <c:catAx>
        <c:axId val="34224340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8522811"/>
        <c:crosses val="autoZero"/>
        <c:auto val="1"/>
        <c:lblAlgn val="ctr"/>
        <c:lblOffset val="100"/>
        <c:noMultiLvlLbl val="0"/>
      </c:catAx>
      <c:valAx>
        <c:axId val="77852281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224340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模块缺陷数</a:t>
            </a:r>
          </a:p>
        </c:rich>
      </c:tx>
      <c:layout/>
      <c:overlay val="0"/>
      <c:spPr>
        <a:noFill/>
        <a:ln>
          <a:noFill/>
        </a:ln>
        <a:effectLst/>
      </c:spPr>
    </c:title>
    <c:autoTitleDeleted val="0"/>
    <c:plotArea>
      <c:layout/>
      <c:barChart>
        <c:barDir val="col"/>
        <c:grouping val="clustered"/>
        <c:varyColors val="0"/>
        <c:ser>
          <c:idx val="0"/>
          <c:order val="0"/>
          <c:tx>
            <c:strRef>
              <c:f>'缺陷统计分析（第三迭代）'!$I$31</c:f>
              <c:strCache>
                <c:ptCount val="1"/>
                <c:pt idx="0">
                  <c:v>缺陷数</c:v>
                </c:pt>
              </c:strCache>
            </c:strRef>
          </c:tx>
          <c:spPr>
            <a:solidFill>
              <a:schemeClr val="accent1"/>
            </a:solidFill>
            <a:ln w="19050">
              <a:solidFill>
                <a:schemeClr val="lt1"/>
              </a:solid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'缺陷统计分析（第三迭代）'!$H$32:$H$44</c:f>
              <c:strCache>
                <c:ptCount val="13"/>
                <c:pt idx="0" c:formatCode="General">
                  <c:v>顾客Group</c:v>
                </c:pt>
                <c:pt idx="1" c:formatCode="General">
                  <c:v>顾客购买年代层</c:v>
                </c:pt>
                <c:pt idx="2" c:formatCode="General">
                  <c:v>商品module</c:v>
                </c:pt>
                <c:pt idx="3" c:formatCode="General">
                  <c:v>売上7日間趨勢図</c:v>
                </c:pt>
                <c:pt idx="4" c:formatCode="General">
                  <c:v>RetailMap</c:v>
                </c:pt>
                <c:pt idx="5" c:formatCode="General">
                  <c:v>売上分解(カテゴリー表形式）</c:v>
                </c:pt>
                <c:pt idx="6" c:formatCode="General">
                  <c:v>IDPOS酒</c:v>
                </c:pt>
                <c:pt idx="7" c:formatCode="General">
                  <c:v>店铺module</c:v>
                </c:pt>
                <c:pt idx="8" c:formatCode="General">
                  <c:v>IDPOS企业</c:v>
                </c:pt>
                <c:pt idx="9" c:formatCode="General">
                  <c:v>売上分解(ツリー）</c:v>
                </c:pt>
                <c:pt idx="10" c:formatCode="General">
                  <c:v>收藏</c:v>
                </c:pt>
                <c:pt idx="11" c:formatCode="General">
                  <c:v>単品リピート分析</c:v>
                </c:pt>
                <c:pt idx="12" c:formatCode="General">
                  <c:v>单品module</c:v>
                </c:pt>
              </c:strCache>
            </c:strRef>
          </c:cat>
          <c:val>
            <c:numRef>
              <c:f>'缺陷统计分析（第三迭代）'!$I$32:$I$44</c:f>
              <c:numCache>
                <c:formatCode>General</c:formatCode>
                <c:ptCount val="13"/>
                <c:pt idx="0">
                  <c:v>30</c:v>
                </c:pt>
                <c:pt idx="1">
                  <c:v>2</c:v>
                </c:pt>
                <c:pt idx="2">
                  <c:v>2</c:v>
                </c:pt>
                <c:pt idx="3">
                  <c:v>3</c:v>
                </c:pt>
                <c:pt idx="4">
                  <c:v>2</c:v>
                </c:pt>
                <c:pt idx="5">
                  <c:v>1</c:v>
                </c:pt>
                <c:pt idx="6">
                  <c:v>1</c:v>
                </c:pt>
                <c:pt idx="7">
                  <c:v>2</c:v>
                </c:pt>
                <c:pt idx="8">
                  <c:v>1</c:v>
                </c:pt>
                <c:pt idx="9">
                  <c:v>1</c:v>
                </c:pt>
                <c:pt idx="10">
                  <c:v>1</c:v>
                </c:pt>
                <c:pt idx="11">
                  <c:v>1</c:v>
                </c:pt>
                <c:pt idx="12">
                  <c:v>1</c:v>
                </c:pt>
              </c:numCache>
            </c:numRef>
          </c:val>
        </c:ser>
        <c:dLbls>
          <c:showLegendKey val="0"/>
          <c:showVal val="1"/>
          <c:showCatName val="0"/>
          <c:showSerName val="0"/>
          <c:showPercent val="0"/>
          <c:showBubbleSize val="0"/>
        </c:dLbls>
        <c:gapWidth val="150"/>
        <c:overlap val="0"/>
        <c:axId val="101476175"/>
        <c:axId val="745982253"/>
      </c:barChart>
      <c:catAx>
        <c:axId val="10147617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5982253"/>
        <c:crosses val="autoZero"/>
        <c:auto val="1"/>
        <c:lblAlgn val="ctr"/>
        <c:lblOffset val="100"/>
        <c:noMultiLvlLbl val="0"/>
      </c:catAx>
      <c:valAx>
        <c:axId val="74598225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147617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Bug修改类型分析</a:t>
            </a:r>
          </a:p>
        </c:rich>
      </c:tx>
      <c:layout/>
      <c:overlay val="0"/>
      <c:spPr>
        <a:noFill/>
        <a:ln>
          <a:noFill/>
        </a:ln>
        <a:effectLst/>
      </c:spPr>
    </c:title>
    <c:autoTitleDeleted val="0"/>
    <c:plotArea>
      <c:layout/>
      <c:lineChart>
        <c:grouping val="standard"/>
        <c:varyColors val="0"/>
        <c:ser>
          <c:idx val="0"/>
          <c:order val="0"/>
          <c:tx>
            <c:strRef>
              <c:f>'缺陷统计分析（第三迭代）'!$H$97</c:f>
              <c:strCache>
                <c:ptCount val="1"/>
                <c:pt idx="0">
                  <c:v>代码缺陷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'缺陷统计分析（第三迭代）'!$I$97</c:f>
              <c:numCache>
                <c:formatCode>General</c:formatCode>
                <c:ptCount val="1"/>
                <c:pt idx="0">
                  <c:v>45</c:v>
                </c:pt>
              </c:numCache>
            </c:numRef>
          </c:val>
          <c:smooth val="0"/>
        </c:ser>
        <c:ser>
          <c:idx val="1"/>
          <c:order val="1"/>
          <c:tx>
            <c:strRef>
              <c:f>'缺陷统计分析（第三迭代）'!$H$98</c:f>
              <c:strCache>
                <c:ptCount val="1"/>
                <c:pt idx="0">
                  <c:v>配置相关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'缺陷统计分析（第三迭代）'!$I$98</c:f>
              <c:numCache>
                <c:formatCode>General</c:formatCode>
                <c:ptCount val="1"/>
                <c:pt idx="0">
                  <c:v>0</c:v>
                </c:pt>
              </c:numCache>
            </c:numRef>
          </c:val>
          <c:smooth val="0"/>
        </c:ser>
        <c:ser>
          <c:idx val="2"/>
          <c:order val="2"/>
          <c:tx>
            <c:strRef>
              <c:f>'缺陷统计分析（第三迭代）'!$H$99</c:f>
              <c:strCache>
                <c:ptCount val="1"/>
                <c:pt idx="0">
                  <c:v>安装部署</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'缺陷统计分析（第三迭代）'!$I$99</c:f>
              <c:numCache>
                <c:formatCode>General</c:formatCode>
                <c:ptCount val="1"/>
                <c:pt idx="0">
                  <c:v>0</c:v>
                </c:pt>
              </c:numCache>
            </c:numRef>
          </c:val>
          <c:smooth val="0"/>
        </c:ser>
        <c:ser>
          <c:idx val="3"/>
          <c:order val="3"/>
          <c:tx>
            <c:strRef>
              <c:f>'缺陷统计分析（第三迭代）'!$H$100</c:f>
              <c:strCache>
                <c:ptCount val="1"/>
                <c:pt idx="0">
                  <c:v>安全缺陷</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'缺陷统计分析（第三迭代）'!$I$100</c:f>
              <c:numCache>
                <c:formatCode>General</c:formatCode>
                <c:ptCount val="1"/>
                <c:pt idx="0">
                  <c:v>0</c:v>
                </c:pt>
              </c:numCache>
            </c:numRef>
          </c:val>
          <c:smooth val="0"/>
        </c:ser>
        <c:ser>
          <c:idx val="4"/>
          <c:order val="4"/>
          <c:tx>
            <c:strRef>
              <c:f>'缺陷统计分析（第三迭代）'!$H$101</c:f>
              <c:strCache>
                <c:ptCount val="1"/>
                <c:pt idx="0">
                  <c:v>性能缺陷</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'缺陷统计分析（第三迭代）'!$I$101</c:f>
              <c:numCache>
                <c:formatCode>General</c:formatCode>
                <c:ptCount val="1"/>
                <c:pt idx="0">
                  <c:v>0</c:v>
                </c:pt>
              </c:numCache>
            </c:numRef>
          </c:val>
          <c:smooth val="0"/>
        </c:ser>
        <c:ser>
          <c:idx val="5"/>
          <c:order val="5"/>
          <c:tx>
            <c:strRef>
              <c:f>'缺陷统计分析（第三迭代）'!$H$102</c:f>
              <c:strCache>
                <c:ptCount val="1"/>
                <c:pt idx="0">
                  <c:v>逻辑缺陷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'缺陷统计分析（第三迭代）'!$I$102</c:f>
              <c:numCache>
                <c:formatCode>General</c:formatCode>
                <c:ptCount val="1"/>
                <c:pt idx="0">
                  <c:v>0</c:v>
                </c:pt>
              </c:numCache>
            </c:numRef>
          </c:val>
          <c:smooth val="0"/>
        </c:ser>
        <c:ser>
          <c:idx val="6"/>
          <c:order val="6"/>
          <c:tx>
            <c:strRef>
              <c:f>'缺陷统计分析（第三迭代）'!$H$103</c:f>
              <c:strCache>
                <c:ptCount val="1"/>
                <c:pt idx="0">
                  <c:v>测试脚本</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'缺陷统计分析（第三迭代）'!$I$103</c:f>
              <c:numCache>
                <c:formatCode>General</c:formatCode>
                <c:ptCount val="1"/>
                <c:pt idx="0">
                  <c:v>0</c:v>
                </c:pt>
              </c:numCache>
            </c:numRef>
          </c:val>
          <c:smooth val="0"/>
        </c:ser>
        <c:ser>
          <c:idx val="7"/>
          <c:order val="7"/>
          <c:tx>
            <c:strRef>
              <c:f>'缺陷统计分析（第三迭代）'!$H$104</c:f>
              <c:strCache>
                <c:ptCount val="1"/>
                <c:pt idx="0">
                  <c:v>设计缺陷</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'缺陷统计分析（第三迭代）'!$I$104</c:f>
              <c:numCache>
                <c:formatCode>General</c:formatCode>
                <c:ptCount val="1"/>
                <c:pt idx="0">
                  <c:v>0</c:v>
                </c:pt>
              </c:numCache>
            </c:numRef>
          </c:val>
          <c:smooth val="0"/>
        </c:ser>
        <c:ser>
          <c:idx val="8"/>
          <c:order val="8"/>
          <c:tx>
            <c:strRef>
              <c:f>'缺陷统计分析（第三迭代）'!$H$105</c:f>
              <c:strCache>
                <c:ptCount val="1"/>
                <c:pt idx="0">
                  <c:v>界面缺陷</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'缺陷统计分析（第三迭代）'!$I$105</c:f>
              <c:numCache>
                <c:formatCode>General</c:formatCode>
                <c:ptCount val="1"/>
                <c:pt idx="0">
                  <c:v>1</c:v>
                </c:pt>
              </c:numCache>
            </c:numRef>
          </c:val>
          <c:smooth val="0"/>
        </c:ser>
        <c:ser>
          <c:idx val="9"/>
          <c:order val="9"/>
          <c:tx>
            <c:strRef>
              <c:f>'缺陷统计分析（第三迭代）'!$H$106</c:f>
              <c:strCache>
                <c:ptCount val="1"/>
                <c:pt idx="0">
                  <c:v>兼容缺陷</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'缺陷统计分析（第三迭代）'!$I$106</c:f>
              <c:numCache>
                <c:formatCode>General</c:formatCode>
                <c:ptCount val="1"/>
                <c:pt idx="0">
                  <c:v>1</c:v>
                </c:pt>
              </c:numCache>
            </c:numRef>
          </c:val>
          <c:smooth val="0"/>
        </c:ser>
        <c:ser>
          <c:idx val="10"/>
          <c:order val="10"/>
          <c:tx>
            <c:strRef>
              <c:f>'缺陷统计分析（第三迭代）'!$H$107</c:f>
              <c:strCache>
                <c:ptCount val="1"/>
                <c:pt idx="0">
                  <c:v>需求缺陷</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'缺陷统计分析（第三迭代）'!$I$107</c:f>
              <c:numCache>
                <c:formatCode>General</c:formatCode>
                <c:ptCount val="1"/>
                <c:pt idx="0">
                  <c:v>0</c:v>
                </c:pt>
              </c:numCache>
            </c:numRef>
          </c:val>
          <c:smooth val="0"/>
        </c:ser>
        <c:ser>
          <c:idx val="11"/>
          <c:order val="11"/>
          <c:tx>
            <c:strRef>
              <c:f>'缺陷统计分析（第三迭代）'!$H$108</c:f>
              <c:strCache>
                <c:ptCount val="1"/>
                <c:pt idx="0">
                  <c:v>数据缺陷</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'缺陷统计分析（第三迭代）'!$I$108</c:f>
              <c:numCache>
                <c:formatCode>General</c:formatCode>
                <c:ptCount val="1"/>
                <c:pt idx="0">
                  <c:v>1</c:v>
                </c:pt>
              </c:numCache>
            </c:numRef>
          </c:val>
          <c:smooth val="0"/>
        </c:ser>
        <c:ser>
          <c:idx val="12"/>
          <c:order val="12"/>
          <c:tx>
            <c:strRef>
              <c:f>'缺陷统计分析（第三迭代）'!$H$109</c:f>
              <c:strCache>
                <c:ptCount val="1"/>
                <c:pt idx="0">
                  <c:v>命令缺陷</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'缺陷统计分析（第三迭代）'!$I$109</c:f>
              <c:numCache>
                <c:formatCode>General</c:formatCode>
                <c:ptCount val="1"/>
                <c:pt idx="0">
                  <c:v>0</c:v>
                </c:pt>
              </c:numCache>
            </c:numRef>
          </c:val>
          <c:smooth val="0"/>
        </c:ser>
        <c:ser>
          <c:idx val="13"/>
          <c:order val="13"/>
          <c:tx>
            <c:strRef>
              <c:f>'缺陷统计分析（第三迭代）'!$H$110</c:f>
              <c:strCache>
                <c:ptCount val="1"/>
                <c:pt idx="0">
                  <c:v>初始化缺陷</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'缺陷统计分析（第三迭代）'!$I$110</c:f>
              <c:numCache>
                <c:formatCode>General</c:formatCode>
                <c:ptCount val="1"/>
                <c:pt idx="0">
                  <c:v>0</c:v>
                </c:pt>
              </c:numCache>
            </c:numRef>
          </c:val>
          <c:smooth val="0"/>
        </c:ser>
        <c:ser>
          <c:idx val="14"/>
          <c:order val="14"/>
          <c:tx>
            <c:strRef>
              <c:f>'缺陷统计分析（第三迭代）'!$H$111</c:f>
              <c:strCache>
                <c:ptCount val="1"/>
                <c:pt idx="0">
                  <c:v>检查值缺陷</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'缺陷统计分析（第三迭代）'!$I$111</c:f>
              <c:numCache>
                <c:formatCode>General</c:formatCode>
                <c:ptCount val="1"/>
                <c:pt idx="0">
                  <c:v>0</c:v>
                </c:pt>
              </c:numCache>
            </c:numRef>
          </c:val>
          <c:smooth val="0"/>
        </c:ser>
        <c:ser>
          <c:idx val="15"/>
          <c:order val="15"/>
          <c:tx>
            <c:strRef>
              <c:f>'缺陷统计分析（第三迭代）'!$H$112</c:f>
              <c:strCache>
                <c:ptCount val="1"/>
                <c:pt idx="0">
                  <c:v>通用模块缺陷</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'缺陷统计分析（第三迭代）'!$I$112</c:f>
              <c:numCache>
                <c:formatCode>General</c:formatCode>
                <c:ptCount val="1"/>
                <c:pt idx="0">
                  <c:v>0</c:v>
                </c:pt>
              </c:numCache>
            </c:numRef>
          </c:val>
          <c:smooth val="0"/>
        </c:ser>
        <c:ser>
          <c:idx val="16"/>
          <c:order val="16"/>
          <c:tx>
            <c:strRef>
              <c:f>'缺陷统计分析（第三迭代）'!$H$113</c:f>
              <c:strCache>
                <c:ptCount val="1"/>
                <c:pt idx="0">
                  <c:v>组件缺陷</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'缺陷统计分析（第三迭代）'!$I$113</c:f>
              <c:numCache>
                <c:formatCode>General</c:formatCode>
                <c:ptCount val="1"/>
                <c:pt idx="0">
                  <c:v>0</c:v>
                </c:pt>
              </c:numCache>
            </c:numRef>
          </c:val>
          <c:smooth val="0"/>
        </c:ser>
        <c:ser>
          <c:idx val="17"/>
          <c:order val="17"/>
          <c:tx>
            <c:strRef>
              <c:f>'缺陷统计分析（第三迭代）'!$H$114</c:f>
              <c:strCache>
                <c:ptCount val="1"/>
                <c:pt idx="0">
                  <c:v>实例化缺陷</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'缺陷统计分析（第三迭代）'!$I$114</c:f>
              <c:numCache>
                <c:formatCode>General</c:formatCode>
                <c:ptCount val="1"/>
                <c:pt idx="0">
                  <c:v>0</c:v>
                </c:pt>
              </c:numCache>
            </c:numRef>
          </c:val>
          <c:smooth val="0"/>
        </c:ser>
        <c:ser>
          <c:idx val="18"/>
          <c:order val="18"/>
          <c:tx>
            <c:strRef>
              <c:f>'缺陷统计分析（第三迭代）'!$H$115</c:f>
              <c:strCache>
                <c:ptCount val="1"/>
                <c:pt idx="0">
                  <c:v>未实装(功能遗漏)</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'缺陷统计分析（第三迭代）'!$I$115</c:f>
              <c:numCache>
                <c:formatCode>General</c:formatCode>
                <c:ptCount val="1"/>
                <c:pt idx="0">
                  <c:v>0</c:v>
                </c:pt>
              </c:numCache>
            </c:numRef>
          </c:val>
          <c:smooth val="0"/>
        </c:ser>
        <c:ser>
          <c:idx val="19"/>
          <c:order val="19"/>
          <c:tx>
            <c:strRef>
              <c:f>'缺陷统计分析（第三迭代）'!$H$116</c:f>
              <c:strCache>
                <c:ptCount val="1"/>
                <c:pt idx="0">
                  <c:v>余分(多余实现)</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'缺陷统计分析（第三迭代）'!$I$116</c:f>
              <c:numCache>
                <c:formatCode>General</c:formatCode>
                <c:ptCount val="1"/>
                <c:pt idx="0">
                  <c:v>0</c:v>
                </c:pt>
              </c:numCache>
            </c:numRef>
          </c:val>
          <c:smooth val="0"/>
        </c:ser>
        <c:ser>
          <c:idx val="20"/>
          <c:order val="20"/>
          <c:tx>
            <c:strRef>
              <c:f>'缺陷统计分析（第三迭代）'!$H$117</c:f>
              <c:strCache>
                <c:ptCount val="1"/>
                <c:pt idx="0">
                  <c:v>其他</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'缺陷统计分析（第三迭代）'!$I$96</c:f>
              <c:strCache>
                <c:ptCount val="1"/>
                <c:pt idx="0" c:formatCode="General">
                  <c:v>迭代19</c:v>
                </c:pt>
              </c:strCache>
            </c:strRef>
          </c:cat>
          <c:val>
            <c:numRef>
              <c:f>'缺陷统计分析（第三迭代）'!$I$117</c:f>
              <c:numCache>
                <c:formatCode>General</c:formatCode>
                <c:ptCount val="1"/>
                <c:pt idx="0">
                  <c:v>0</c:v>
                </c:pt>
              </c:numCache>
            </c:numRef>
          </c:val>
          <c:smooth val="0"/>
        </c:ser>
        <c:dLbls>
          <c:showLegendKey val="0"/>
          <c:showVal val="1"/>
          <c:showCatName val="0"/>
          <c:showSerName val="0"/>
          <c:showPercent val="0"/>
          <c:showBubbleSize val="0"/>
        </c:dLbls>
        <c:marker val="1"/>
        <c:smooth val="0"/>
        <c:axId val="679959338"/>
        <c:axId val="904456615"/>
      </c:lineChart>
      <c:catAx>
        <c:axId val="6799593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4456615"/>
        <c:crosses val="autoZero"/>
        <c:auto val="1"/>
        <c:lblAlgn val="ctr"/>
        <c:lblOffset val="100"/>
        <c:noMultiLvlLbl val="0"/>
      </c:catAx>
      <c:valAx>
        <c:axId val="904456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95933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解决方案分布</a:t>
            </a:r>
          </a:p>
        </c:rich>
      </c:tx>
      <c:layout/>
      <c:overlay val="0"/>
      <c:spPr>
        <a:noFill/>
        <a:ln>
          <a:noFill/>
        </a:ln>
        <a:effectLst/>
      </c:spPr>
    </c:title>
    <c:autoTitleDeleted val="0"/>
    <c:plotArea>
      <c:layout/>
      <c:barChart>
        <c:barDir val="col"/>
        <c:grouping val="stacked"/>
        <c:varyColors val="0"/>
        <c:ser>
          <c:idx val="0"/>
          <c:order val="0"/>
          <c:tx>
            <c:strRef>
              <c:f>'缺陷统计分析（第三迭代）'!$H$128</c:f>
              <c:strCache>
                <c:ptCount val="1"/>
                <c:pt idx="0">
                  <c:v>已解决-既存Bug</c:v>
                </c:pt>
              </c:strCache>
            </c:strRef>
          </c:tx>
          <c:spPr>
            <a:solidFill>
              <a:schemeClr val="accent1"/>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'缺陷统计分析（第三迭代）'!$I$128:$J$128</c:f>
              <c:numCache>
                <c:formatCode>General</c:formatCode>
                <c:ptCount val="2"/>
                <c:pt idx="0">
                  <c:v>2</c:v>
                </c:pt>
              </c:numCache>
            </c:numRef>
          </c:val>
        </c:ser>
        <c:ser>
          <c:idx val="1"/>
          <c:order val="1"/>
          <c:tx>
            <c:strRef>
              <c:f>'缺陷统计分析（第三迭代）'!$H$129</c:f>
              <c:strCache>
                <c:ptCount val="1"/>
                <c:pt idx="0">
                  <c:v>已解决-变更Bug</c:v>
                </c:pt>
              </c:strCache>
            </c:strRef>
          </c:tx>
          <c:spPr>
            <a:solidFill>
              <a:schemeClr val="accent2"/>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'缺陷统计分析（第三迭代）'!$I$129:$M$129</c:f>
              <c:numCache>
                <c:formatCode>General</c:formatCode>
                <c:ptCount val="5"/>
                <c:pt idx="0">
                  <c:v>0</c:v>
                </c:pt>
              </c:numCache>
            </c:numRef>
          </c:val>
        </c:ser>
        <c:ser>
          <c:idx val="2"/>
          <c:order val="2"/>
          <c:tx>
            <c:strRef>
              <c:f>'缺陷统计分析（第三迭代）'!$H$130</c:f>
              <c:strCache>
                <c:ptCount val="1"/>
                <c:pt idx="0">
                  <c:v>已解决-重复Bug</c:v>
                </c:pt>
              </c:strCache>
            </c:strRef>
          </c:tx>
          <c:spPr>
            <a:solidFill>
              <a:schemeClr val="accent3"/>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'缺陷统计分析（第三迭代）'!$I$130:$M$130</c:f>
              <c:numCache>
                <c:formatCode>General</c:formatCode>
                <c:ptCount val="5"/>
                <c:pt idx="0">
                  <c:v>0</c:v>
                </c:pt>
              </c:numCache>
            </c:numRef>
          </c:val>
        </c:ser>
        <c:ser>
          <c:idx val="3"/>
          <c:order val="3"/>
          <c:tx>
            <c:strRef>
              <c:f>'缺陷统计分析（第三迭代）'!$H$131</c:f>
              <c:strCache>
                <c:ptCount val="1"/>
                <c:pt idx="0">
                  <c:v>已解决-设计Bug</c:v>
                </c:pt>
              </c:strCache>
            </c:strRef>
          </c:tx>
          <c:spPr>
            <a:solidFill>
              <a:schemeClr val="accent4"/>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'缺陷统计分析（第三迭代）'!$I$131:$M$131</c:f>
              <c:numCache>
                <c:formatCode>General</c:formatCode>
                <c:ptCount val="5"/>
                <c:pt idx="0">
                  <c:v>0</c:v>
                </c:pt>
              </c:numCache>
            </c:numRef>
          </c:val>
        </c:ser>
        <c:ser>
          <c:idx val="4"/>
          <c:order val="4"/>
          <c:tx>
            <c:strRef>
              <c:f>'缺陷统计分析（第三迭代）'!$H$132</c:f>
              <c:strCache>
                <c:ptCount val="1"/>
                <c:pt idx="0">
                  <c:v>已解决-需求Bug</c:v>
                </c:pt>
              </c:strCache>
            </c:strRef>
          </c:tx>
          <c:spPr>
            <a:solidFill>
              <a:schemeClr val="accent5"/>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'缺陷统计分析（第三迭代）'!$I$132:$M$132</c:f>
              <c:numCache>
                <c:formatCode>General</c:formatCode>
                <c:ptCount val="5"/>
                <c:pt idx="0">
                  <c:v>0</c:v>
                </c:pt>
              </c:numCache>
            </c:numRef>
          </c:val>
        </c:ser>
        <c:ser>
          <c:idx val="5"/>
          <c:order val="5"/>
          <c:tx>
            <c:strRef>
              <c:f>'缺陷统计分析（第三迭代）'!$H$133</c:f>
              <c:strCache>
                <c:ptCount val="1"/>
                <c:pt idx="0">
                  <c:v>设计如此</c:v>
                </c:pt>
              </c:strCache>
            </c:strRef>
          </c:tx>
          <c:spPr>
            <a:solidFill>
              <a:schemeClr val="accent6"/>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'缺陷统计分析（第三迭代）'!$I$133:$J$133</c:f>
              <c:numCache>
                <c:formatCode>General</c:formatCode>
                <c:ptCount val="2"/>
                <c:pt idx="0">
                  <c:v>5</c:v>
                </c:pt>
              </c:numCache>
            </c:numRef>
          </c:val>
        </c:ser>
        <c:ser>
          <c:idx val="6"/>
          <c:order val="6"/>
          <c:tx>
            <c:strRef>
              <c:f>'缺陷统计分析（第三迭代）'!$H$134</c:f>
              <c:strCache>
                <c:ptCount val="1"/>
                <c:pt idx="0">
                  <c:v>重复BUG</c:v>
                </c:pt>
              </c:strCache>
            </c:strRef>
          </c:tx>
          <c:spPr>
            <a:solidFill>
              <a:schemeClr val="accent1">
                <a:lumMod val="6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'缺陷统计分析（第三迭代）'!$I$134:$M$134</c:f>
              <c:numCache>
                <c:formatCode>General</c:formatCode>
                <c:ptCount val="5"/>
                <c:pt idx="0">
                  <c:v>0</c:v>
                </c:pt>
              </c:numCache>
            </c:numRef>
          </c:val>
        </c:ser>
        <c:ser>
          <c:idx val="7"/>
          <c:order val="7"/>
          <c:tx>
            <c:strRef>
              <c:f>'缺陷统计分析（第三迭代）'!$H$135</c:f>
              <c:strCache>
                <c:ptCount val="1"/>
                <c:pt idx="0">
                  <c:v>外部原因</c:v>
                </c:pt>
              </c:strCache>
            </c:strRef>
          </c:tx>
          <c:spPr>
            <a:solidFill>
              <a:schemeClr val="accent2">
                <a:lumMod val="6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'缺陷统计分析（第三迭代）'!$I$135:$J$135</c:f>
              <c:numCache>
                <c:formatCode>General</c:formatCode>
                <c:ptCount val="2"/>
                <c:pt idx="0">
                  <c:v>2</c:v>
                </c:pt>
              </c:numCache>
            </c:numRef>
          </c:val>
        </c:ser>
        <c:ser>
          <c:idx val="8"/>
          <c:order val="8"/>
          <c:tx>
            <c:strRef>
              <c:f>'缺陷统计分析（第三迭代）'!$H$136</c:f>
              <c:strCache>
                <c:ptCount val="1"/>
                <c:pt idx="0">
                  <c:v>已解决-新Bug</c:v>
                </c:pt>
              </c:strCache>
            </c:strRef>
          </c:tx>
          <c:spPr>
            <a:solidFill>
              <a:schemeClr val="accent3">
                <a:lumMod val="6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'缺陷统计分析（第三迭代）'!$I$136:$M$136</c:f>
              <c:numCache>
                <c:formatCode>General</c:formatCode>
                <c:ptCount val="5"/>
                <c:pt idx="0">
                  <c:v>37</c:v>
                </c:pt>
              </c:numCache>
            </c:numRef>
          </c:val>
        </c:ser>
        <c:ser>
          <c:idx val="9"/>
          <c:order val="9"/>
          <c:tx>
            <c:strRef>
              <c:f>'缺陷统计分析（第三迭代）'!$H$137</c:f>
              <c:strCache>
                <c:ptCount val="1"/>
                <c:pt idx="0">
                  <c:v>无法重现</c:v>
                </c:pt>
              </c:strCache>
            </c:strRef>
          </c:tx>
          <c:spPr>
            <a:solidFill>
              <a:schemeClr val="accent4">
                <a:lumMod val="6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'缺陷统计分析（第三迭代）'!$I$137:$M$137</c:f>
              <c:numCache>
                <c:formatCode>General</c:formatCode>
                <c:ptCount val="5"/>
                <c:pt idx="0">
                  <c:v>0</c:v>
                </c:pt>
              </c:numCache>
            </c:numRef>
          </c:val>
        </c:ser>
        <c:ser>
          <c:idx val="10"/>
          <c:order val="10"/>
          <c:tx>
            <c:strRef>
              <c:f>'缺陷统计分析（第三迭代）'!$H$138</c:f>
              <c:strCache>
                <c:ptCount val="1"/>
                <c:pt idx="0">
                  <c:v>延期处理</c:v>
                </c:pt>
              </c:strCache>
            </c:strRef>
          </c:tx>
          <c:spPr>
            <a:solidFill>
              <a:schemeClr val="accent5">
                <a:lumMod val="6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'缺陷统计分析（第三迭代）'!$I$138:$M$138</c:f>
              <c:numCache>
                <c:formatCode>General</c:formatCode>
                <c:ptCount val="5"/>
                <c:pt idx="0">
                  <c:v>1</c:v>
                </c:pt>
              </c:numCache>
            </c:numRef>
          </c:val>
        </c:ser>
        <c:ser>
          <c:idx val="11"/>
          <c:order val="11"/>
          <c:tx>
            <c:strRef>
              <c:f>'缺陷统计分析（第三迭代）'!$H$139</c:f>
              <c:strCache>
                <c:ptCount val="1"/>
                <c:pt idx="0">
                  <c:v>无效BUG</c:v>
                </c:pt>
              </c:strCache>
            </c:strRef>
          </c:tx>
          <c:spPr>
            <a:solidFill>
              <a:schemeClr val="accent6">
                <a:lumMod val="6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'缺陷统计分析（第三迭代）'!$I$139:$M$139</c:f>
              <c:numCache>
                <c:formatCode>General</c:formatCode>
                <c:ptCount val="5"/>
                <c:pt idx="0">
                  <c:v>1</c:v>
                </c:pt>
              </c:numCache>
            </c:numRef>
          </c:val>
        </c:ser>
        <c:ser>
          <c:idx val="12"/>
          <c:order val="12"/>
          <c:tx>
            <c:strRef>
              <c:f>'缺陷统计分析（第三迭代）'!$H$140</c:f>
              <c:strCache>
                <c:ptCount val="1"/>
                <c:pt idx="0">
                  <c:v>转为需求</c:v>
                </c:pt>
              </c:strCache>
            </c:strRef>
          </c:tx>
          <c:spPr>
            <a:solidFill>
              <a:schemeClr val="accent1">
                <a:lumMod val="80000"/>
                <a:lumOff val="20000"/>
              </a:schemeClr>
            </a:solidFill>
            <a:ln>
              <a:noFill/>
            </a:ln>
            <a:effectLst/>
          </c:spPr>
          <c:invertIfNegative val="0"/>
          <c:dLbls>
            <c:delete val="1"/>
          </c:dLbls>
          <c:cat>
            <c:strRef>
              <c:f>'缺陷统计分析（第三迭代）'!$I$127:$J$127</c:f>
              <c:strCache>
                <c:ptCount val="2"/>
                <c:pt idx="0" c:formatCode="General">
                  <c:v>迭代19</c:v>
                </c:pt>
              </c:strCache>
            </c:strRef>
          </c:cat>
          <c:val>
            <c:numRef>
              <c:f>'缺陷统计分析（第三迭代）'!$I$140:$M$140</c:f>
              <c:numCache>
                <c:formatCode>General</c:formatCode>
                <c:ptCount val="5"/>
                <c:pt idx="0">
                  <c:v>0</c:v>
                </c:pt>
              </c:numCache>
            </c:numRef>
          </c:val>
        </c:ser>
        <c:dLbls>
          <c:showLegendKey val="0"/>
          <c:showVal val="0"/>
          <c:showCatName val="0"/>
          <c:showSerName val="0"/>
          <c:showPercent val="0"/>
          <c:showBubbleSize val="0"/>
        </c:dLbls>
        <c:gapWidth val="150"/>
        <c:overlap val="100"/>
        <c:axId val="429079784"/>
        <c:axId val="79483776"/>
      </c:barChart>
      <c:catAx>
        <c:axId val="429079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83776"/>
        <c:crosses val="autoZero"/>
        <c:auto val="1"/>
        <c:lblAlgn val="ctr"/>
        <c:lblOffset val="100"/>
        <c:noMultiLvlLbl val="0"/>
      </c:catAx>
      <c:valAx>
        <c:axId val="794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90797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发现节点分布</a:t>
            </a:r>
          </a:p>
        </c:rich>
      </c:tx>
      <c:layout/>
      <c:overlay val="0"/>
      <c:spPr>
        <a:noFill/>
        <a:ln>
          <a:noFill/>
        </a:ln>
        <a:effectLst/>
      </c:spPr>
    </c:title>
    <c:autoTitleDeleted val="0"/>
    <c:plotArea>
      <c:layout/>
      <c:lineChart>
        <c:grouping val="stacked"/>
        <c:varyColors val="0"/>
        <c:ser>
          <c:idx val="0"/>
          <c:order val="0"/>
          <c:tx>
            <c:strRef>
              <c:f>'缺陷统计分析（第三迭代）'!$H$150</c:f>
              <c:strCache>
                <c:ptCount val="1"/>
                <c:pt idx="0">
                  <c:v>单元测试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'缺陷统计分析（第三迭代）'!$I$149</c:f>
              <c:strCache>
                <c:ptCount val="1"/>
                <c:pt idx="0" c:formatCode="General">
                  <c:v>迭代19</c:v>
                </c:pt>
              </c:strCache>
            </c:strRef>
          </c:cat>
          <c:val>
            <c:numRef>
              <c:f>'缺陷统计分析（第三迭代）'!$I$150</c:f>
              <c:numCache>
                <c:formatCode>General</c:formatCode>
                <c:ptCount val="1"/>
                <c:pt idx="0">
                  <c:v>30</c:v>
                </c:pt>
              </c:numCache>
            </c:numRef>
          </c:val>
          <c:smooth val="0"/>
        </c:ser>
        <c:ser>
          <c:idx val="1"/>
          <c:order val="1"/>
          <c:tx>
            <c:strRef>
              <c:f>'缺陷统计分析（第三迭代）'!$H$151</c:f>
              <c:strCache>
                <c:ptCount val="1"/>
                <c:pt idx="0">
                  <c:v>集成测试/接口测试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'缺陷统计分析（第三迭代）'!$I$149</c:f>
              <c:strCache>
                <c:ptCount val="1"/>
                <c:pt idx="0" c:formatCode="General">
                  <c:v>迭代19</c:v>
                </c:pt>
              </c:strCache>
            </c:strRef>
          </c:cat>
          <c:val>
            <c:numRef>
              <c:f>'缺陷统计分析（第三迭代）'!$I$151</c:f>
              <c:numCache>
                <c:formatCode>General</c:formatCode>
                <c:ptCount val="1"/>
                <c:pt idx="0">
                  <c:v>0</c:v>
                </c:pt>
              </c:numCache>
            </c:numRef>
          </c:val>
          <c:smooth val="0"/>
        </c:ser>
        <c:ser>
          <c:idx val="2"/>
          <c:order val="2"/>
          <c:tx>
            <c:strRef>
              <c:f>'缺陷统计分析（第三迭代）'!$H$152</c:f>
              <c:strCache>
                <c:ptCount val="1"/>
                <c:pt idx="0">
                  <c:v>系统测试/结合测试</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'缺陷统计分析（第三迭代）'!$I$149</c:f>
              <c:strCache>
                <c:ptCount val="1"/>
                <c:pt idx="0" c:formatCode="General">
                  <c:v>迭代19</c:v>
                </c:pt>
              </c:strCache>
            </c:strRef>
          </c:cat>
          <c:val>
            <c:numRef>
              <c:f>'缺陷统计分析（第三迭代）'!$I$152</c:f>
              <c:numCache>
                <c:formatCode>General</c:formatCode>
                <c:ptCount val="1"/>
                <c:pt idx="0">
                  <c:v>17</c:v>
                </c:pt>
              </c:numCache>
            </c:numRef>
          </c:val>
          <c:smooth val="0"/>
        </c:ser>
        <c:ser>
          <c:idx val="3"/>
          <c:order val="3"/>
          <c:tx>
            <c:strRef>
              <c:f>'缺陷统计分析（第三迭代）'!$H$153</c:f>
              <c:strCache>
                <c:ptCount val="1"/>
                <c:pt idx="0">
                  <c:v>验证测试</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'缺陷统计分析（第三迭代）'!$I$149</c:f>
              <c:strCache>
                <c:ptCount val="1"/>
                <c:pt idx="0" c:formatCode="General">
                  <c:v>迭代19</c:v>
                </c:pt>
              </c:strCache>
            </c:strRef>
          </c:cat>
          <c:val>
            <c:numRef>
              <c:f>'缺陷统计分析（第三迭代）'!$I$153</c:f>
              <c:numCache>
                <c:formatCode>General</c:formatCode>
                <c:ptCount val="1"/>
                <c:pt idx="0">
                  <c:v>0</c:v>
                </c:pt>
              </c:numCache>
            </c:numRef>
          </c:val>
          <c:smooth val="0"/>
        </c:ser>
        <c:ser>
          <c:idx val="4"/>
          <c:order val="4"/>
          <c:tx>
            <c:strRef>
              <c:f>'缺陷统计分析（第三迭代）'!$H$154</c:f>
              <c:strCache>
                <c:ptCount val="1"/>
                <c:pt idx="0">
                  <c:v>线上环境</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'缺陷统计分析（第三迭代）'!$I$149</c:f>
              <c:strCache>
                <c:ptCount val="1"/>
                <c:pt idx="0" c:formatCode="General">
                  <c:v>迭代19</c:v>
                </c:pt>
              </c:strCache>
            </c:strRef>
          </c:cat>
          <c:val>
            <c:numRef>
              <c:f>'缺陷统计分析（第三迭代）'!$I$154</c:f>
              <c:numCache>
                <c:formatCode>General</c:formatCode>
                <c:ptCount val="1"/>
                <c:pt idx="0">
                  <c:v>1</c:v>
                </c:pt>
              </c:numCache>
            </c:numRef>
          </c:val>
          <c:smooth val="0"/>
        </c:ser>
        <c:dLbls>
          <c:showLegendKey val="0"/>
          <c:showVal val="0"/>
          <c:showCatName val="0"/>
          <c:showSerName val="0"/>
          <c:showPercent val="0"/>
          <c:showBubbleSize val="0"/>
        </c:dLbls>
        <c:marker val="1"/>
        <c:smooth val="0"/>
        <c:axId val="888850024"/>
        <c:axId val="349006087"/>
      </c:lineChart>
      <c:catAx>
        <c:axId val="888850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9006087"/>
        <c:crosses val="autoZero"/>
        <c:auto val="1"/>
        <c:lblAlgn val="ctr"/>
        <c:lblOffset val="100"/>
        <c:noMultiLvlLbl val="0"/>
      </c:catAx>
      <c:valAx>
        <c:axId val="349006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885002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第四迭代</a:t>
            </a:r>
          </a:p>
        </c:rich>
      </c:tx>
      <c:layout/>
      <c:overlay val="0"/>
      <c:spPr>
        <a:noFill/>
        <a:ln>
          <a:noFill/>
        </a:ln>
        <a:effectLst/>
      </c:spPr>
    </c:title>
    <c:autoTitleDeleted val="0"/>
    <c:plotArea>
      <c:layout>
        <c:manualLayout>
          <c:layoutTarget val="inner"/>
          <c:xMode val="edge"/>
          <c:yMode val="edge"/>
          <c:x val="0.0524444444444444"/>
          <c:y val="0.181481481481481"/>
          <c:w val="0.919916666666667"/>
          <c:h val="0.606342592592593"/>
        </c:manualLayout>
      </c:layout>
      <c:barChart>
        <c:barDir val="col"/>
        <c:grouping val="clustered"/>
        <c:varyColors val="0"/>
        <c:ser>
          <c:idx val="0"/>
          <c:order val="0"/>
          <c:tx>
            <c:strRef>
              <c:f>"有效Bug数"</c:f>
              <c:strCache>
                <c:ptCount val="1"/>
                <c:pt idx="0">
                  <c:v>有效Bug数</c:v>
                </c:pt>
              </c:strCache>
            </c:strRef>
          </c:tx>
          <c:spPr>
            <a:solidFill>
              <a:schemeClr val="accent1"/>
            </a:solidFill>
            <a:ln>
              <a:noFill/>
            </a:ln>
            <a:effectLst/>
          </c:spPr>
          <c:invertIfNegative val="0"/>
          <c:dLbls>
            <c:delete val="1"/>
          </c:dLbls>
          <c:cat>
            <c:strRef>
              <c:f>软件质量!$C$33:$C$35</c:f>
              <c:strCache>
                <c:ptCount val="3"/>
                <c:pt idx="0" c:formatCode="General">
                  <c:v>第一版本</c:v>
                </c:pt>
                <c:pt idx="1" c:formatCode="General">
                  <c:v>第二版本</c:v>
                </c:pt>
                <c:pt idx="2" c:formatCode="General">
                  <c:v>第三版本</c:v>
                </c:pt>
              </c:strCache>
            </c:strRef>
          </c:cat>
          <c:val>
            <c:numRef>
              <c:f>软件质量!$D$33:$D$35</c:f>
              <c:numCache>
                <c:formatCode>0_);[Red]\(0\)</c:formatCode>
                <c:ptCount val="3"/>
                <c:pt idx="0">
                  <c:v>0</c:v>
                </c:pt>
                <c:pt idx="1">
                  <c:v>0</c:v>
                </c:pt>
                <c:pt idx="2">
                  <c:v>0</c:v>
                </c:pt>
              </c:numCache>
            </c:numRef>
          </c:val>
        </c:ser>
        <c:ser>
          <c:idx val="1"/>
          <c:order val="1"/>
          <c:tx>
            <c:strRef>
              <c:f>"关闭Bug数"</c:f>
              <c:strCache>
                <c:ptCount val="1"/>
                <c:pt idx="0">
                  <c:v>关闭Bug数</c:v>
                </c:pt>
              </c:strCache>
            </c:strRef>
          </c:tx>
          <c:spPr>
            <a:solidFill>
              <a:schemeClr val="accent2"/>
            </a:solidFill>
            <a:ln>
              <a:noFill/>
            </a:ln>
            <a:effectLst/>
          </c:spPr>
          <c:invertIfNegative val="0"/>
          <c:dLbls>
            <c:delete val="1"/>
          </c:dLbls>
          <c:cat>
            <c:strRef>
              <c:f>软件质量!$C$33:$C$35</c:f>
              <c:strCache>
                <c:ptCount val="3"/>
                <c:pt idx="0" c:formatCode="General">
                  <c:v>第一版本</c:v>
                </c:pt>
                <c:pt idx="1" c:formatCode="General">
                  <c:v>第二版本</c:v>
                </c:pt>
                <c:pt idx="2" c:formatCode="General">
                  <c:v>第三版本</c:v>
                </c:pt>
              </c:strCache>
            </c:strRef>
          </c:cat>
          <c:val>
            <c:numRef>
              <c:f>软件质量!$E$33:$E$35</c:f>
              <c:numCache>
                <c:formatCode>0_);[Red]\(0\)</c:formatCode>
                <c:ptCount val="3"/>
                <c:pt idx="0">
                  <c:v>0</c:v>
                </c:pt>
                <c:pt idx="1">
                  <c:v>0</c:v>
                </c:pt>
                <c:pt idx="2">
                  <c:v>0</c:v>
                </c:pt>
              </c:numCache>
            </c:numRef>
          </c:val>
        </c:ser>
        <c:dLbls>
          <c:showLegendKey val="0"/>
          <c:showVal val="0"/>
          <c:showCatName val="0"/>
          <c:showSerName val="0"/>
          <c:showPercent val="0"/>
          <c:showBubbleSize val="0"/>
        </c:dLbls>
        <c:gapWidth val="219"/>
        <c:overlap val="-27"/>
        <c:axId val="342243409"/>
        <c:axId val="778522811"/>
      </c:barChart>
      <c:catAx>
        <c:axId val="34224340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8522811"/>
        <c:crosses val="autoZero"/>
        <c:auto val="1"/>
        <c:lblAlgn val="ctr"/>
        <c:lblOffset val="100"/>
        <c:noMultiLvlLbl val="0"/>
      </c:catAx>
      <c:valAx>
        <c:axId val="77852281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224340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1"/>
          <c:order val="0"/>
          <c:tx>
            <c:strRef>
              <c:f>"第一迭代分布比例"</c:f>
              <c:strCache>
                <c:ptCount val="1"/>
                <c:pt idx="0">
                  <c:v>第一迭代分布比例</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软件质量!$F$66:$F$76</c15:sqref>
                  </c15:fullRef>
                </c:ext>
              </c:extLst>
              <c:f>(软件质量!$F$66:$F$69,软件质量!$F$74:$F$76)</c:f>
              <c:numCache>
                <c:formatCode>0.0%</c:formatCode>
                <c:ptCount val="7"/>
                <c:pt idx="0">
                  <c:v>0.072992700729927</c:v>
                </c:pt>
                <c:pt idx="1">
                  <c:v>0.072992700729927</c:v>
                </c:pt>
                <c:pt idx="2">
                  <c:v>0.072992700729927</c:v>
                </c:pt>
                <c:pt idx="3">
                  <c:v>0.218978102189781</c:v>
                </c:pt>
                <c:pt idx="4">
                  <c:v>0.489051094890511</c:v>
                </c:pt>
                <c:pt idx="5">
                  <c:v>0.0364963503649635</c:v>
                </c:pt>
                <c:pt idx="6">
                  <c:v>0.0364963503649635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第二迭代分布比例</a:t>
            </a:r>
          </a:p>
        </c:rich>
      </c:tx>
      <c:layout/>
      <c:overlay val="0"/>
      <c:spPr>
        <a:noFill/>
        <a:ln>
          <a:noFill/>
        </a:ln>
        <a:effectLst/>
      </c:spPr>
    </c:title>
    <c:autoTitleDeleted val="0"/>
    <c:plotArea>
      <c:layout/>
      <c:pieChart>
        <c:varyColors val="1"/>
        <c:ser>
          <c:idx val="1"/>
          <c:order val="0"/>
          <c:tx>
            <c:strRef>
              <c:f>"第二迭代分布比例"</c:f>
              <c:strCache>
                <c:ptCount val="1"/>
                <c:pt idx="0">
                  <c:v>第二迭代分布比例</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软件质量!$I$66:$I$76</c15:sqref>
                  </c15:fullRef>
                </c:ext>
              </c:extLst>
              <c:f>(软件质量!$I$66:$I$69,软件质量!$I$74:$I$76)</c:f>
              <c:numCache>
                <c:formatCode>0.0%</c:formatCode>
                <c:ptCount val="7"/>
                <c:pt idx="0">
                  <c:v>0.0656934306569343</c:v>
                </c:pt>
                <c:pt idx="1">
                  <c:v>0.072992700729927</c:v>
                </c:pt>
                <c:pt idx="2">
                  <c:v>0.072992700729927</c:v>
                </c:pt>
                <c:pt idx="3">
                  <c:v>0.182481751824818</c:v>
                </c:pt>
                <c:pt idx="4">
                  <c:v>0.452554744525547</c:v>
                </c:pt>
                <c:pt idx="5">
                  <c:v>0.0364963503649635</c:v>
                </c:pt>
                <c:pt idx="6">
                  <c:v>0.0364963503649635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第三迭代分布比例</a:t>
            </a:r>
          </a:p>
        </c:rich>
      </c:tx>
      <c:layout/>
      <c:overlay val="0"/>
      <c:spPr>
        <a:noFill/>
        <a:ln>
          <a:noFill/>
        </a:ln>
        <a:effectLst/>
      </c:spPr>
    </c:title>
    <c:autoTitleDeleted val="0"/>
    <c:plotArea>
      <c:layout>
        <c:manualLayout>
          <c:layoutTarget val="inner"/>
          <c:xMode val="edge"/>
          <c:yMode val="edge"/>
          <c:x val="0.310418222554145"/>
          <c:y val="0.213105802047782"/>
          <c:w val="0.39596713965646"/>
          <c:h val="0.48254835039818"/>
        </c:manualLayout>
      </c:layout>
      <c:pieChart>
        <c:varyColors val="1"/>
        <c:ser>
          <c:idx val="1"/>
          <c:order val="0"/>
          <c:tx>
            <c:strRef>
              <c:f>"第三迭代分布比例"</c:f>
              <c:strCache>
                <c:ptCount val="1"/>
                <c:pt idx="0">
                  <c:v>第三迭代分布比例</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软件质量!$L$66:$L$76</c15:sqref>
                  </c15:fullRef>
                </c:ext>
              </c:extLst>
              <c:f>(软件质量!$L$66:$L$69,软件质量!$L$74:$L$76)</c:f>
              <c:numCache>
                <c:formatCode>0.0%</c:formatCode>
                <c:ptCount val="7"/>
                <c:pt idx="0">
                  <c:v>0.072992700729927</c:v>
                </c:pt>
                <c:pt idx="1">
                  <c:v>0.072992700729927</c:v>
                </c:pt>
                <c:pt idx="2">
                  <c:v>0.072992700729927</c:v>
                </c:pt>
                <c:pt idx="3">
                  <c:v>0.328467153284672</c:v>
                </c:pt>
                <c:pt idx="4">
                  <c:v>0.532846715328467</c:v>
                </c:pt>
                <c:pt idx="5">
                  <c:v>0.0364963503649635</c:v>
                </c:pt>
                <c:pt idx="6">
                  <c:v>0.0364963503649635</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第四迭代分布比例</a:t>
            </a:r>
          </a:p>
        </c:rich>
      </c:tx>
      <c:layout/>
      <c:overlay val="0"/>
      <c:spPr>
        <a:noFill/>
        <a:ln>
          <a:noFill/>
        </a:ln>
        <a:effectLst/>
      </c:spPr>
    </c:title>
    <c:autoTitleDeleted val="0"/>
    <c:plotArea>
      <c:layout/>
      <c:pieChart>
        <c:varyColors val="1"/>
        <c:ser>
          <c:idx val="1"/>
          <c:order val="0"/>
          <c:tx>
            <c:strRef>
              <c:f>"第四迭代分布比例"</c:f>
              <c:strCache>
                <c:ptCount val="1"/>
                <c:pt idx="0">
                  <c:v>第四迭代分布比例</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软件质量!$O$66:$O$76</c15:sqref>
                  </c15:fullRef>
                </c:ext>
              </c:extLst>
              <c:f>(软件质量!$O$66:$O$69,软件质量!$O$74:$O$76)</c:f>
              <c:numCache>
                <c:formatCode>0.0%</c:formatCode>
                <c:ptCount val="7"/>
                <c:pt idx="0">
                  <c:v>0</c:v>
                </c:pt>
                <c:pt idx="1">
                  <c:v>0</c:v>
                </c:pt>
                <c:pt idx="2">
                  <c:v>0</c:v>
                </c:pt>
                <c:pt idx="3">
                  <c:v>0</c:v>
                </c:pt>
                <c:pt idx="4">
                  <c:v>0</c:v>
                </c:pt>
                <c:pt idx="5">
                  <c:v>0</c:v>
                </c:pt>
                <c:pt idx="6">
                  <c:v>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第一迭代计划实际对比</a:t>
            </a:r>
          </a:p>
        </c:rich>
      </c:tx>
      <c:layout/>
      <c:overlay val="0"/>
      <c:spPr>
        <a:noFill/>
        <a:ln>
          <a:noFill/>
        </a:ln>
        <a:effectLst/>
      </c:spPr>
    </c:title>
    <c:autoTitleDeleted val="0"/>
    <c:plotArea>
      <c:layout/>
      <c:lineChart>
        <c:grouping val="standard"/>
        <c:varyColors val="0"/>
        <c:ser>
          <c:idx val="1"/>
          <c:order val="0"/>
          <c:tx>
            <c:strRef>
              <c:f>"实际工时"</c:f>
              <c:strCache>
                <c:ptCount val="1"/>
                <c:pt idx="0">
                  <c:v>实际工时</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软件质量!$D$66:$D$76</c15:sqref>
                  </c15:fullRef>
                </c:ext>
              </c:extLst>
              <c:f>(软件质量!$D$66:$D$69,软件质量!$D$74:$D$76)</c:f>
              <c:numCache>
                <c:formatCode>0.0_ </c:formatCode>
                <c:ptCount val="7"/>
                <c:pt idx="0">
                  <c:v>10</c:v>
                </c:pt>
                <c:pt idx="1">
                  <c:v>10</c:v>
                </c:pt>
                <c:pt idx="2">
                  <c:v>10</c:v>
                </c:pt>
                <c:pt idx="3">
                  <c:v>30</c:v>
                </c:pt>
                <c:pt idx="4" c:formatCode="0_ ">
                  <c:v>67</c:v>
                </c:pt>
                <c:pt idx="5">
                  <c:v>5</c:v>
                </c:pt>
                <c:pt idx="6">
                  <c:v>5</c:v>
                </c:pt>
              </c:numCache>
            </c:numRef>
          </c:val>
          <c:smooth val="0"/>
        </c:ser>
        <c:ser>
          <c:idx val="2"/>
          <c:order val="1"/>
          <c:tx>
            <c:strRef>
              <c:f>"计划工时"</c:f>
              <c:strCache>
                <c:ptCount val="1"/>
                <c:pt idx="0">
                  <c:v>计划工时</c:v>
                </c:pt>
              </c:strCache>
            </c:strRef>
          </c:tx>
          <c:spPr>
            <a:ln w="28575" cap="rnd">
              <a:solidFill>
                <a:schemeClr val="accent3"/>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软件质量!$B$66:$C$76</c15:sqref>
                  </c15:fullRef>
                </c:ext>
              </c:extLst>
              <c:f>(软件质量!$B$66:$C$69,软件质量!$B$74:$C$76)</c:f>
              <c:multiLvlStrCache>
                <c:ptCount val="7"/>
                <c:lvl/>
                <c:lvl>
                  <c:pt idx="0" c:formatCode="General">
                    <c:v>立项</c:v>
                  </c:pt>
                  <c:pt idx="1" c:formatCode="General">
                    <c:v>需求分析阶段</c:v>
                  </c:pt>
                  <c:pt idx="2" c:formatCode="General">
                    <c:v>设计阶段</c:v>
                  </c:pt>
                  <c:pt idx="3" c:formatCode="General">
                    <c:v>开发阶段</c:v>
                  </c:pt>
                  <c:pt idx="4" c:formatCode="General">
                    <c:v>测试总计</c:v>
                  </c:pt>
                  <c:pt idx="5" c:formatCode="General">
                    <c:v>发布交付</c:v>
                  </c:pt>
                  <c:pt idx="6" c:formatCode="General">
                    <c:v>监控运行</c:v>
                  </c:pt>
                </c:lvl>
              </c:multiLvlStrCache>
            </c:multiLvlStrRef>
          </c:cat>
          <c:val>
            <c:numRef>
              <c:extLst>
                <c:ext xmlns:c15="http://schemas.microsoft.com/office/drawing/2012/chart" uri="{02D57815-91ED-43cb-92C2-25804820EDAC}">
                  <c15:fullRef>
                    <c15:sqref>软件质量!$E$66:$E$76</c15:sqref>
                  </c15:fullRef>
                </c:ext>
              </c:extLst>
              <c:f>(软件质量!$E$66:$E$69,软件质量!$E$74:$E$76)</c:f>
              <c:numCache>
                <c:formatCode>0.0_ </c:formatCode>
                <c:ptCount val="7"/>
                <c:pt idx="0">
                  <c:v>10</c:v>
                </c:pt>
                <c:pt idx="1">
                  <c:v>10</c:v>
                </c:pt>
                <c:pt idx="2">
                  <c:v>10</c:v>
                </c:pt>
                <c:pt idx="3">
                  <c:v>30</c:v>
                </c:pt>
                <c:pt idx="4" c:formatCode="0_ ">
                  <c:v>64</c:v>
                </c:pt>
                <c:pt idx="5">
                  <c:v>5</c:v>
                </c:pt>
                <c:pt idx="6">
                  <c:v>5</c:v>
                </c:pt>
              </c:numCache>
            </c:numRef>
          </c:val>
          <c:smooth val="0"/>
        </c:ser>
        <c:dLbls>
          <c:showLegendKey val="0"/>
          <c:showVal val="1"/>
          <c:showCatName val="0"/>
          <c:showSerName val="0"/>
          <c:showPercent val="0"/>
          <c:showBubbleSize val="0"/>
        </c:dLbls>
        <c:marker val="0"/>
        <c:smooth val="0"/>
        <c:axId val="440596961"/>
        <c:axId val="732260831"/>
      </c:lineChart>
      <c:catAx>
        <c:axId val="440596961"/>
        <c:scaling>
          <c:orientation val="minMax"/>
        </c:scaling>
        <c:delete val="0"/>
        <c:axPos val="b"/>
        <c:minorGridlines>
          <c:spPr>
            <a:ln w="9525" cap="flat" cmpd="sng" algn="ctr">
              <a:solidFill>
                <a:schemeClr val="tx1">
                  <a:lumMod val="5000"/>
                  <a:lumOff val="95000"/>
                </a:schemeClr>
              </a:solidFill>
              <a:round/>
            </a:ln>
            <a:effectLst/>
          </c:spPr>
        </c:min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32260831"/>
        <c:crosses val="autoZero"/>
        <c:auto val="1"/>
        <c:lblAlgn val="ctr"/>
        <c:lblOffset val="100"/>
        <c:noMultiLvlLbl val="0"/>
      </c:catAx>
      <c:valAx>
        <c:axId val="732260831"/>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059696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7" Type="http://schemas.openxmlformats.org/officeDocument/2006/relationships/chart" Target="../charts/chart19.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7" Type="http://schemas.openxmlformats.org/officeDocument/2006/relationships/chart" Target="../charts/chart26.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7" Type="http://schemas.openxmlformats.org/officeDocument/2006/relationships/chart" Target="../charts/chart33.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51435</xdr:colOff>
      <xdr:row>0</xdr:row>
      <xdr:rowOff>38735</xdr:rowOff>
    </xdr:from>
    <xdr:to>
      <xdr:col>2</xdr:col>
      <xdr:colOff>292735</xdr:colOff>
      <xdr:row>3</xdr:row>
      <xdr:rowOff>0</xdr:rowOff>
    </xdr:to>
    <xdr:pic>
      <xdr:nvPicPr>
        <xdr:cNvPr id="2" name="图片 1"/>
        <xdr:cNvPicPr>
          <a:picLocks noChangeAspect="1"/>
        </xdr:cNvPicPr>
      </xdr:nvPicPr>
      <xdr:blipFill>
        <a:blip r:embed="rId1"/>
        <a:stretch>
          <a:fillRect/>
        </a:stretch>
      </xdr:blipFill>
      <xdr:spPr>
        <a:xfrm>
          <a:off x="51435" y="38735"/>
          <a:ext cx="1841500" cy="61849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0</xdr:rowOff>
    </xdr:from>
    <xdr:to>
      <xdr:col>5</xdr:col>
      <xdr:colOff>0</xdr:colOff>
      <xdr:row>0</xdr:row>
      <xdr:rowOff>0</xdr:rowOff>
    </xdr:to>
    <xdr:grpSp>
      <xdr:nvGrpSpPr>
        <xdr:cNvPr id="7801507" name="Group 11"/>
        <xdr:cNvGrpSpPr/>
      </xdr:nvGrpSpPr>
      <xdr:grpSpPr>
        <a:xfrm>
          <a:off x="3962400" y="0"/>
          <a:ext cx="1209675" cy="0"/>
          <a:chOff x="380" y="13"/>
          <a:chExt cx="219" cy="64"/>
        </a:xfrm>
      </xdr:grpSpPr>
      <xdr:grpSp>
        <xdr:nvGrpSpPr>
          <xdr:cNvPr id="7801508" name="Group 12"/>
          <xdr:cNvGrpSpPr/>
        </xdr:nvGrpSpPr>
        <xdr:grpSpPr>
          <a:xfrm>
            <a:off x="453" y="13"/>
            <a:ext cx="73" cy="64"/>
            <a:chOff x="419" y="8"/>
            <a:chExt cx="73" cy="95"/>
          </a:xfrm>
        </xdr:grpSpPr>
        <xdr:sp>
          <xdr:nvSpPr>
            <xdr:cNvPr id="7801509" name="Rectangle 13"/>
            <xdr:cNvSpPr/>
          </xdr:nvSpPr>
          <xdr:spPr>
            <a:xfrm>
              <a:off x="419"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2" name="Rectangle 14"/>
            <xdr:cNvSpPr>
              <a:spLocks noChangeArrowheads="1"/>
            </xdr:cNvSpPr>
          </xdr:nvSpPr>
          <xdr:spPr>
            <a:xfrm>
              <a:off x="-11141296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照査</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nvGrpSpPr>
          <xdr:cNvPr id="7801511" name="Group 15"/>
          <xdr:cNvGrpSpPr/>
        </xdr:nvGrpSpPr>
        <xdr:grpSpPr>
          <a:xfrm>
            <a:off x="526" y="13"/>
            <a:ext cx="73" cy="64"/>
            <a:chOff x="508" y="8"/>
            <a:chExt cx="73" cy="95"/>
          </a:xfrm>
        </xdr:grpSpPr>
        <xdr:sp>
          <xdr:nvSpPr>
            <xdr:cNvPr id="7801512" name="Rectangle 16"/>
            <xdr:cNvSpPr/>
          </xdr:nvSpPr>
          <xdr:spPr>
            <a:xfrm>
              <a:off x="508"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3" name="Rectangle 17"/>
            <xdr:cNvSpPr>
              <a:spLocks noChangeArrowheads="1"/>
            </xdr:cNvSpPr>
          </xdr:nvSpPr>
          <xdr:spPr>
            <a:xfrm>
              <a:off x="54483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作成</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nvGrpSpPr>
          <xdr:cNvPr id="7801514" name="Group 18"/>
          <xdr:cNvGrpSpPr/>
        </xdr:nvGrpSpPr>
        <xdr:grpSpPr>
          <a:xfrm>
            <a:off x="380" y="13"/>
            <a:ext cx="73" cy="64"/>
            <a:chOff x="331" y="8"/>
            <a:chExt cx="73" cy="95"/>
          </a:xfrm>
        </xdr:grpSpPr>
        <xdr:sp>
          <xdr:nvSpPr>
            <xdr:cNvPr id="7801515" name="Rectangle 19"/>
            <xdr:cNvSpPr/>
          </xdr:nvSpPr>
          <xdr:spPr>
            <a:xfrm>
              <a:off x="331"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4" name="Rectangle 20"/>
            <xdr:cNvSpPr>
              <a:spLocks noChangeArrowheads="1"/>
            </xdr:cNvSpPr>
          </xdr:nvSpPr>
          <xdr:spPr>
            <a:xfrm>
              <a:off x="179381451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承認</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clientData/>
  </xdr:twoCellAnchor>
  <xdr:twoCellAnchor>
    <xdr:from>
      <xdr:col>5</xdr:col>
      <xdr:colOff>0</xdr:colOff>
      <xdr:row>0</xdr:row>
      <xdr:rowOff>0</xdr:rowOff>
    </xdr:from>
    <xdr:to>
      <xdr:col>5</xdr:col>
      <xdr:colOff>0</xdr:colOff>
      <xdr:row>0</xdr:row>
      <xdr:rowOff>0</xdr:rowOff>
    </xdr:to>
    <xdr:grpSp>
      <xdr:nvGrpSpPr>
        <xdr:cNvPr id="7801517" name="Group 24"/>
        <xdr:cNvGrpSpPr/>
      </xdr:nvGrpSpPr>
      <xdr:grpSpPr>
        <a:xfrm>
          <a:off x="5172075" y="0"/>
          <a:ext cx="0" cy="0"/>
          <a:chOff x="380" y="13"/>
          <a:chExt cx="219" cy="64"/>
        </a:xfrm>
      </xdr:grpSpPr>
      <xdr:grpSp>
        <xdr:nvGrpSpPr>
          <xdr:cNvPr id="7801518" name="Group 25"/>
          <xdr:cNvGrpSpPr/>
        </xdr:nvGrpSpPr>
        <xdr:grpSpPr>
          <a:xfrm>
            <a:off x="453" y="13"/>
            <a:ext cx="73" cy="64"/>
            <a:chOff x="419" y="8"/>
            <a:chExt cx="73" cy="95"/>
          </a:xfrm>
        </xdr:grpSpPr>
        <xdr:sp>
          <xdr:nvSpPr>
            <xdr:cNvPr id="7801519" name="Rectangle 26"/>
            <xdr:cNvSpPr/>
          </xdr:nvSpPr>
          <xdr:spPr>
            <a:xfrm>
              <a:off x="419"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5" name="Rectangle 27"/>
            <xdr:cNvSpPr>
              <a:spLocks noChangeArrowheads="1"/>
            </xdr:cNvSpPr>
          </xdr:nvSpPr>
          <xdr:spPr>
            <a:xfrm>
              <a:off x="1893282061"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照査</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nvGrpSpPr>
          <xdr:cNvPr id="7801521" name="Group 28"/>
          <xdr:cNvGrpSpPr/>
        </xdr:nvGrpSpPr>
        <xdr:grpSpPr>
          <a:xfrm>
            <a:off x="526" y="13"/>
            <a:ext cx="73" cy="64"/>
            <a:chOff x="508" y="8"/>
            <a:chExt cx="73" cy="95"/>
          </a:xfrm>
        </xdr:grpSpPr>
        <xdr:sp>
          <xdr:nvSpPr>
            <xdr:cNvPr id="7801522" name="Rectangle 29"/>
            <xdr:cNvSpPr/>
          </xdr:nvSpPr>
          <xdr:spPr>
            <a:xfrm>
              <a:off x="508"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6" name="Rectangle 30"/>
            <xdr:cNvSpPr>
              <a:spLocks noChangeArrowheads="1"/>
            </xdr:cNvSpPr>
          </xdr:nvSpPr>
          <xdr:spPr>
            <a:xfrm>
              <a:off x="-64651147"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作成</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nvGrpSpPr>
          <xdr:cNvPr id="7801524" name="Group 31"/>
          <xdr:cNvGrpSpPr/>
        </xdr:nvGrpSpPr>
        <xdr:grpSpPr>
          <a:xfrm>
            <a:off x="380" y="13"/>
            <a:ext cx="73" cy="64"/>
            <a:chOff x="331" y="8"/>
            <a:chExt cx="73" cy="95"/>
          </a:xfrm>
        </xdr:grpSpPr>
        <xdr:sp>
          <xdr:nvSpPr>
            <xdr:cNvPr id="7801525" name="Rectangle 32"/>
            <xdr:cNvSpPr/>
          </xdr:nvSpPr>
          <xdr:spPr>
            <a:xfrm>
              <a:off x="331"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7" name="Rectangle 33"/>
            <xdr:cNvSpPr>
              <a:spLocks noChangeArrowheads="1"/>
            </xdr:cNvSpPr>
          </xdr:nvSpPr>
          <xdr:spPr>
            <a:xfrm>
              <a:off x="868775359"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承認</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clientData/>
  </xdr:twoCellAnchor>
  <xdr:twoCellAnchor>
    <xdr:from>
      <xdr:col>5</xdr:col>
      <xdr:colOff>0</xdr:colOff>
      <xdr:row>0</xdr:row>
      <xdr:rowOff>0</xdr:rowOff>
    </xdr:from>
    <xdr:to>
      <xdr:col>5</xdr:col>
      <xdr:colOff>0</xdr:colOff>
      <xdr:row>0</xdr:row>
      <xdr:rowOff>0</xdr:rowOff>
    </xdr:to>
    <xdr:grpSp>
      <xdr:nvGrpSpPr>
        <xdr:cNvPr id="7801527" name="Group 34"/>
        <xdr:cNvGrpSpPr/>
      </xdr:nvGrpSpPr>
      <xdr:grpSpPr>
        <a:xfrm>
          <a:off x="5172075" y="0"/>
          <a:ext cx="0" cy="0"/>
          <a:chOff x="380" y="13"/>
          <a:chExt cx="219" cy="64"/>
        </a:xfrm>
      </xdr:grpSpPr>
      <xdr:grpSp>
        <xdr:nvGrpSpPr>
          <xdr:cNvPr id="7801528" name="Group 35"/>
          <xdr:cNvGrpSpPr/>
        </xdr:nvGrpSpPr>
        <xdr:grpSpPr>
          <a:xfrm>
            <a:off x="453" y="13"/>
            <a:ext cx="73" cy="64"/>
            <a:chOff x="419" y="8"/>
            <a:chExt cx="73" cy="95"/>
          </a:xfrm>
        </xdr:grpSpPr>
        <xdr:sp>
          <xdr:nvSpPr>
            <xdr:cNvPr id="7801529" name="Rectangle 36"/>
            <xdr:cNvSpPr/>
          </xdr:nvSpPr>
          <xdr:spPr>
            <a:xfrm>
              <a:off x="419"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8" name="Rectangle 37"/>
            <xdr:cNvSpPr>
              <a:spLocks noChangeArrowheads="1"/>
            </xdr:cNvSpPr>
          </xdr:nvSpPr>
          <xdr:spPr>
            <a:xfrm>
              <a:off x="1893282061"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照査</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nvGrpSpPr>
          <xdr:cNvPr id="7801531" name="Group 38"/>
          <xdr:cNvGrpSpPr/>
        </xdr:nvGrpSpPr>
        <xdr:grpSpPr>
          <a:xfrm>
            <a:off x="526" y="13"/>
            <a:ext cx="73" cy="64"/>
            <a:chOff x="508" y="8"/>
            <a:chExt cx="73" cy="95"/>
          </a:xfrm>
        </xdr:grpSpPr>
        <xdr:sp>
          <xdr:nvSpPr>
            <xdr:cNvPr id="7801532" name="Rectangle 39"/>
            <xdr:cNvSpPr/>
          </xdr:nvSpPr>
          <xdr:spPr>
            <a:xfrm>
              <a:off x="508"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9" name="Rectangle 40"/>
            <xdr:cNvSpPr>
              <a:spLocks noChangeArrowheads="1"/>
            </xdr:cNvSpPr>
          </xdr:nvSpPr>
          <xdr:spPr>
            <a:xfrm>
              <a:off x="-64651147"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作成</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nvGrpSpPr>
          <xdr:cNvPr id="7801534" name="Group 41"/>
          <xdr:cNvGrpSpPr/>
        </xdr:nvGrpSpPr>
        <xdr:grpSpPr>
          <a:xfrm>
            <a:off x="380" y="13"/>
            <a:ext cx="73" cy="64"/>
            <a:chOff x="331" y="8"/>
            <a:chExt cx="73" cy="95"/>
          </a:xfrm>
        </xdr:grpSpPr>
        <xdr:sp>
          <xdr:nvSpPr>
            <xdr:cNvPr id="7801535" name="Rectangle 42"/>
            <xdr:cNvSpPr/>
          </xdr:nvSpPr>
          <xdr:spPr>
            <a:xfrm>
              <a:off x="331" y="8"/>
              <a:ext cx="73" cy="95"/>
            </a:xfrm>
            <a:prstGeom prst="rect">
              <a:avLst/>
            </a:prstGeom>
            <a:solidFill>
              <a:srgbClr val="FFFFFF">
                <a:alpha val="100000"/>
              </a:srgbClr>
            </a:solidFill>
            <a:ln w="9525" cap="flat" cmpd="sng">
              <a:solidFill>
                <a:srgbClr val="000000"/>
              </a:solidFill>
              <a:prstDash val="solid"/>
              <a:miter/>
              <a:headEnd type="none" w="med" len="med"/>
              <a:tailEnd type="none" w="med" len="med"/>
            </a:ln>
          </xdr:spPr>
        </xdr:sp>
        <xdr:sp>
          <xdr:nvSpPr>
            <xdr:cNvPr id="10" name="Rectangle 43"/>
            <xdr:cNvSpPr>
              <a:spLocks noChangeArrowheads="1"/>
            </xdr:cNvSpPr>
          </xdr:nvSpPr>
          <xdr:spPr>
            <a:xfrm>
              <a:off x="868775359"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ja-JP" altLang="en-US" sz="900" b="1" i="0" strike="noStrike">
                  <a:solidFill>
                    <a:srgbClr val="000000"/>
                  </a:solidFill>
                  <a:latin typeface="ＭＳ Ｐ明朝" panose="02020600040205080304" charset="-128"/>
                  <a:ea typeface="ＭＳ Ｐ明朝" panose="02020600040205080304" charset="-128"/>
                </a:rPr>
                <a:t>承認</a:t>
              </a:r>
              <a:endParaRPr lang="ja-JP" altLang="en-US" sz="900" b="1" i="0" strike="noStrike">
                <a:solidFill>
                  <a:srgbClr val="000000"/>
                </a:solidFill>
                <a:latin typeface="ＭＳ Ｐ明朝" panose="02020600040205080304" charset="-128"/>
                <a:ea typeface="ＭＳ Ｐ明朝" panose="02020600040205080304" charset="-128"/>
              </a:endParaRPr>
            </a:p>
          </xdr:txBody>
        </xdr:sp>
      </xdr:grpSp>
    </xdr:grpSp>
    <xdr:clientData/>
  </xdr:twoCellAnchor>
  <xdr:twoCellAnchor>
    <xdr:from>
      <xdr:col>1</xdr:col>
      <xdr:colOff>107950</xdr:colOff>
      <xdr:row>38</xdr:row>
      <xdr:rowOff>127000</xdr:rowOff>
    </xdr:from>
    <xdr:to>
      <xdr:col>3</xdr:col>
      <xdr:colOff>784225</xdr:colOff>
      <xdr:row>50</xdr:row>
      <xdr:rowOff>184150</xdr:rowOff>
    </xdr:to>
    <xdr:graphicFrame>
      <xdr:nvGraphicFramePr>
        <xdr:cNvPr id="15" name="图表 14"/>
        <xdr:cNvGraphicFramePr/>
      </xdr:nvGraphicFramePr>
      <xdr:xfrm>
        <a:off x="488950" y="15151100"/>
        <a:ext cx="3048000" cy="26860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1095375</xdr:colOff>
      <xdr:row>38</xdr:row>
      <xdr:rowOff>133985</xdr:rowOff>
    </xdr:from>
    <xdr:to>
      <xdr:col>6</xdr:col>
      <xdr:colOff>561340</xdr:colOff>
      <xdr:row>50</xdr:row>
      <xdr:rowOff>201295</xdr:rowOff>
    </xdr:to>
    <xdr:graphicFrame>
      <xdr:nvGraphicFramePr>
        <xdr:cNvPr id="16" name="图表 15"/>
        <xdr:cNvGraphicFramePr/>
      </xdr:nvGraphicFramePr>
      <xdr:xfrm>
        <a:off x="3848100" y="15158085"/>
        <a:ext cx="3094990" cy="26962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904875</xdr:colOff>
      <xdr:row>38</xdr:row>
      <xdr:rowOff>146685</xdr:rowOff>
    </xdr:from>
    <xdr:to>
      <xdr:col>9</xdr:col>
      <xdr:colOff>287655</xdr:colOff>
      <xdr:row>50</xdr:row>
      <xdr:rowOff>213995</xdr:rowOff>
    </xdr:to>
    <xdr:graphicFrame>
      <xdr:nvGraphicFramePr>
        <xdr:cNvPr id="17" name="图表 16"/>
        <xdr:cNvGraphicFramePr/>
      </xdr:nvGraphicFramePr>
      <xdr:xfrm>
        <a:off x="7286625" y="15170785"/>
        <a:ext cx="3011805" cy="269621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635000</xdr:colOff>
      <xdr:row>38</xdr:row>
      <xdr:rowOff>130810</xdr:rowOff>
    </xdr:from>
    <xdr:to>
      <xdr:col>11</xdr:col>
      <xdr:colOff>1177290</xdr:colOff>
      <xdr:row>50</xdr:row>
      <xdr:rowOff>207645</xdr:rowOff>
    </xdr:to>
    <xdr:graphicFrame>
      <xdr:nvGraphicFramePr>
        <xdr:cNvPr id="18" name="图表 17"/>
        <xdr:cNvGraphicFramePr/>
      </xdr:nvGraphicFramePr>
      <xdr:xfrm>
        <a:off x="10645775" y="15154910"/>
        <a:ext cx="2961640" cy="27057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94615</xdr:colOff>
      <xdr:row>79</xdr:row>
      <xdr:rowOff>142875</xdr:rowOff>
    </xdr:from>
    <xdr:to>
      <xdr:col>5</xdr:col>
      <xdr:colOff>1076325</xdr:colOff>
      <xdr:row>92</xdr:row>
      <xdr:rowOff>85725</xdr:rowOff>
    </xdr:to>
    <xdr:graphicFrame>
      <xdr:nvGraphicFramePr>
        <xdr:cNvPr id="19" name="图表 18"/>
        <xdr:cNvGraphicFramePr/>
      </xdr:nvGraphicFramePr>
      <xdr:xfrm>
        <a:off x="2847340" y="24225250"/>
        <a:ext cx="3401060" cy="27908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135890</xdr:colOff>
      <xdr:row>79</xdr:row>
      <xdr:rowOff>155575</xdr:rowOff>
    </xdr:from>
    <xdr:to>
      <xdr:col>8</xdr:col>
      <xdr:colOff>1117600</xdr:colOff>
      <xdr:row>92</xdr:row>
      <xdr:rowOff>98425</xdr:rowOff>
    </xdr:to>
    <xdr:graphicFrame>
      <xdr:nvGraphicFramePr>
        <xdr:cNvPr id="20" name="图表 19"/>
        <xdr:cNvGraphicFramePr/>
      </xdr:nvGraphicFramePr>
      <xdr:xfrm>
        <a:off x="6517640" y="24237950"/>
        <a:ext cx="3401060" cy="279082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148590</xdr:colOff>
      <xdr:row>79</xdr:row>
      <xdr:rowOff>158750</xdr:rowOff>
    </xdr:from>
    <xdr:to>
      <xdr:col>11</xdr:col>
      <xdr:colOff>1130300</xdr:colOff>
      <xdr:row>92</xdr:row>
      <xdr:rowOff>101600</xdr:rowOff>
    </xdr:to>
    <xdr:graphicFrame>
      <xdr:nvGraphicFramePr>
        <xdr:cNvPr id="21" name="图表 20"/>
        <xdr:cNvGraphicFramePr/>
      </xdr:nvGraphicFramePr>
      <xdr:xfrm>
        <a:off x="10159365" y="24241125"/>
        <a:ext cx="3401060" cy="279082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151765</xdr:colOff>
      <xdr:row>79</xdr:row>
      <xdr:rowOff>152400</xdr:rowOff>
    </xdr:from>
    <xdr:to>
      <xdr:col>14</xdr:col>
      <xdr:colOff>1133475</xdr:colOff>
      <xdr:row>92</xdr:row>
      <xdr:rowOff>95250</xdr:rowOff>
    </xdr:to>
    <xdr:graphicFrame>
      <xdr:nvGraphicFramePr>
        <xdr:cNvPr id="22" name="图表 21"/>
        <xdr:cNvGraphicFramePr/>
      </xdr:nvGraphicFramePr>
      <xdr:xfrm>
        <a:off x="13791565" y="24234775"/>
        <a:ext cx="3401060" cy="27908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85725</xdr:colOff>
      <xdr:row>93</xdr:row>
      <xdr:rowOff>152400</xdr:rowOff>
    </xdr:from>
    <xdr:to>
      <xdr:col>5</xdr:col>
      <xdr:colOff>1067435</xdr:colOff>
      <xdr:row>112</xdr:row>
      <xdr:rowOff>28575</xdr:rowOff>
    </xdr:to>
    <xdr:graphicFrame>
      <xdr:nvGraphicFramePr>
        <xdr:cNvPr id="23" name="图表 22"/>
        <xdr:cNvGraphicFramePr/>
      </xdr:nvGraphicFramePr>
      <xdr:xfrm>
        <a:off x="2838450" y="27301825"/>
        <a:ext cx="3401060" cy="403860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146050</xdr:colOff>
      <xdr:row>93</xdr:row>
      <xdr:rowOff>174625</xdr:rowOff>
    </xdr:from>
    <xdr:to>
      <xdr:col>8</xdr:col>
      <xdr:colOff>1099185</xdr:colOff>
      <xdr:row>112</xdr:row>
      <xdr:rowOff>41275</xdr:rowOff>
    </xdr:to>
    <xdr:graphicFrame>
      <xdr:nvGraphicFramePr>
        <xdr:cNvPr id="24" name="图表 23"/>
        <xdr:cNvGraphicFramePr/>
      </xdr:nvGraphicFramePr>
      <xdr:xfrm>
        <a:off x="6527800" y="27324050"/>
        <a:ext cx="3372485" cy="402907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177800</xdr:colOff>
      <xdr:row>93</xdr:row>
      <xdr:rowOff>158750</xdr:rowOff>
    </xdr:from>
    <xdr:to>
      <xdr:col>11</xdr:col>
      <xdr:colOff>1130935</xdr:colOff>
      <xdr:row>112</xdr:row>
      <xdr:rowOff>44450</xdr:rowOff>
    </xdr:to>
    <xdr:graphicFrame>
      <xdr:nvGraphicFramePr>
        <xdr:cNvPr id="25" name="图表 24"/>
        <xdr:cNvGraphicFramePr/>
      </xdr:nvGraphicFramePr>
      <xdr:xfrm>
        <a:off x="10188575" y="27308175"/>
        <a:ext cx="3372485" cy="404812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93</xdr:row>
      <xdr:rowOff>171450</xdr:rowOff>
    </xdr:from>
    <xdr:to>
      <xdr:col>14</xdr:col>
      <xdr:colOff>1143635</xdr:colOff>
      <xdr:row>112</xdr:row>
      <xdr:rowOff>57150</xdr:rowOff>
    </xdr:to>
    <xdr:graphicFrame>
      <xdr:nvGraphicFramePr>
        <xdr:cNvPr id="26" name="图表 25"/>
        <xdr:cNvGraphicFramePr/>
      </xdr:nvGraphicFramePr>
      <xdr:xfrm>
        <a:off x="13830300" y="27320875"/>
        <a:ext cx="3372485" cy="404812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216535</xdr:colOff>
      <xdr:row>13</xdr:row>
      <xdr:rowOff>0</xdr:rowOff>
    </xdr:from>
    <xdr:to>
      <xdr:col>5</xdr:col>
      <xdr:colOff>1889760</xdr:colOff>
      <xdr:row>20</xdr:row>
      <xdr:rowOff>98425</xdr:rowOff>
    </xdr:to>
    <xdr:graphicFrame>
      <xdr:nvGraphicFramePr>
        <xdr:cNvPr id="2" name="图表 1"/>
        <xdr:cNvGraphicFramePr/>
      </xdr:nvGraphicFramePr>
      <xdr:xfrm>
        <a:off x="382270" y="2828925"/>
        <a:ext cx="5047615" cy="1565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216535</xdr:colOff>
      <xdr:row>73</xdr:row>
      <xdr:rowOff>56515</xdr:rowOff>
    </xdr:from>
    <xdr:to>
      <xdr:col>6</xdr:col>
      <xdr:colOff>800100</xdr:colOff>
      <xdr:row>85</xdr:row>
      <xdr:rowOff>45720</xdr:rowOff>
    </xdr:to>
    <xdr:graphicFrame>
      <xdr:nvGraphicFramePr>
        <xdr:cNvPr id="3" name="图表 2"/>
        <xdr:cNvGraphicFramePr/>
      </xdr:nvGraphicFramePr>
      <xdr:xfrm>
        <a:off x="382270" y="15029815"/>
        <a:ext cx="5911215" cy="2503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216535</xdr:colOff>
      <xdr:row>53</xdr:row>
      <xdr:rowOff>35560</xdr:rowOff>
    </xdr:from>
    <xdr:to>
      <xdr:col>5</xdr:col>
      <xdr:colOff>1821180</xdr:colOff>
      <xdr:row>64</xdr:row>
      <xdr:rowOff>133350</xdr:rowOff>
    </xdr:to>
    <xdr:graphicFrame>
      <xdr:nvGraphicFramePr>
        <xdr:cNvPr id="4" name="图表 3"/>
        <xdr:cNvGraphicFramePr/>
      </xdr:nvGraphicFramePr>
      <xdr:xfrm>
        <a:off x="382270" y="10932160"/>
        <a:ext cx="4979035" cy="240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216535</xdr:colOff>
      <xdr:row>28</xdr:row>
      <xdr:rowOff>120650</xdr:rowOff>
    </xdr:from>
    <xdr:to>
      <xdr:col>5</xdr:col>
      <xdr:colOff>1887220</xdr:colOff>
      <xdr:row>41</xdr:row>
      <xdr:rowOff>196215</xdr:rowOff>
    </xdr:to>
    <xdr:graphicFrame>
      <xdr:nvGraphicFramePr>
        <xdr:cNvPr id="5" name="图表 4"/>
        <xdr:cNvGraphicFramePr/>
      </xdr:nvGraphicFramePr>
      <xdr:xfrm>
        <a:off x="382270" y="5949950"/>
        <a:ext cx="5045075" cy="27997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216535</xdr:colOff>
      <xdr:row>95</xdr:row>
      <xdr:rowOff>41275</xdr:rowOff>
    </xdr:from>
    <xdr:to>
      <xdr:col>6</xdr:col>
      <xdr:colOff>334645</xdr:colOff>
      <xdr:row>108</xdr:row>
      <xdr:rowOff>60325</xdr:rowOff>
    </xdr:to>
    <xdr:graphicFrame>
      <xdr:nvGraphicFramePr>
        <xdr:cNvPr id="6" name="图表 5"/>
        <xdr:cNvGraphicFramePr/>
      </xdr:nvGraphicFramePr>
      <xdr:xfrm>
        <a:off x="382270" y="19538950"/>
        <a:ext cx="544576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216535</xdr:colOff>
      <xdr:row>125</xdr:row>
      <xdr:rowOff>139700</xdr:rowOff>
    </xdr:from>
    <xdr:to>
      <xdr:col>6</xdr:col>
      <xdr:colOff>334645</xdr:colOff>
      <xdr:row>138</xdr:row>
      <xdr:rowOff>158750</xdr:rowOff>
    </xdr:to>
    <xdr:graphicFrame>
      <xdr:nvGraphicFramePr>
        <xdr:cNvPr id="7" name="图表 6"/>
        <xdr:cNvGraphicFramePr/>
      </xdr:nvGraphicFramePr>
      <xdr:xfrm>
        <a:off x="382270" y="25781000"/>
        <a:ext cx="544576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216535</xdr:colOff>
      <xdr:row>147</xdr:row>
      <xdr:rowOff>165100</xdr:rowOff>
    </xdr:from>
    <xdr:to>
      <xdr:col>6</xdr:col>
      <xdr:colOff>334645</xdr:colOff>
      <xdr:row>160</xdr:row>
      <xdr:rowOff>184150</xdr:rowOff>
    </xdr:to>
    <xdr:graphicFrame>
      <xdr:nvGraphicFramePr>
        <xdr:cNvPr id="8" name="图表 7"/>
        <xdr:cNvGraphicFramePr/>
      </xdr:nvGraphicFramePr>
      <xdr:xfrm>
        <a:off x="382270" y="30302200"/>
        <a:ext cx="544576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216535</xdr:colOff>
      <xdr:row>13</xdr:row>
      <xdr:rowOff>0</xdr:rowOff>
    </xdr:from>
    <xdr:to>
      <xdr:col>5</xdr:col>
      <xdr:colOff>1889760</xdr:colOff>
      <xdr:row>20</xdr:row>
      <xdr:rowOff>98425</xdr:rowOff>
    </xdr:to>
    <xdr:graphicFrame>
      <xdr:nvGraphicFramePr>
        <xdr:cNvPr id="2" name="图表 1"/>
        <xdr:cNvGraphicFramePr/>
      </xdr:nvGraphicFramePr>
      <xdr:xfrm>
        <a:off x="382270" y="2828925"/>
        <a:ext cx="5047615" cy="1565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216535</xdr:colOff>
      <xdr:row>73</xdr:row>
      <xdr:rowOff>56515</xdr:rowOff>
    </xdr:from>
    <xdr:to>
      <xdr:col>6</xdr:col>
      <xdr:colOff>800100</xdr:colOff>
      <xdr:row>85</xdr:row>
      <xdr:rowOff>45720</xdr:rowOff>
    </xdr:to>
    <xdr:graphicFrame>
      <xdr:nvGraphicFramePr>
        <xdr:cNvPr id="3" name="图表 2"/>
        <xdr:cNvGraphicFramePr/>
      </xdr:nvGraphicFramePr>
      <xdr:xfrm>
        <a:off x="382270" y="15029815"/>
        <a:ext cx="5911215" cy="2503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216535</xdr:colOff>
      <xdr:row>53</xdr:row>
      <xdr:rowOff>35560</xdr:rowOff>
    </xdr:from>
    <xdr:to>
      <xdr:col>5</xdr:col>
      <xdr:colOff>1821180</xdr:colOff>
      <xdr:row>64</xdr:row>
      <xdr:rowOff>133350</xdr:rowOff>
    </xdr:to>
    <xdr:graphicFrame>
      <xdr:nvGraphicFramePr>
        <xdr:cNvPr id="4" name="图表 3"/>
        <xdr:cNvGraphicFramePr/>
      </xdr:nvGraphicFramePr>
      <xdr:xfrm>
        <a:off x="382270" y="10932160"/>
        <a:ext cx="4979035" cy="240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216535</xdr:colOff>
      <xdr:row>28</xdr:row>
      <xdr:rowOff>120650</xdr:rowOff>
    </xdr:from>
    <xdr:to>
      <xdr:col>5</xdr:col>
      <xdr:colOff>1887220</xdr:colOff>
      <xdr:row>41</xdr:row>
      <xdr:rowOff>196215</xdr:rowOff>
    </xdr:to>
    <xdr:graphicFrame>
      <xdr:nvGraphicFramePr>
        <xdr:cNvPr id="5" name="图表 4"/>
        <xdr:cNvGraphicFramePr/>
      </xdr:nvGraphicFramePr>
      <xdr:xfrm>
        <a:off x="382270" y="5949950"/>
        <a:ext cx="5045075" cy="27997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216535</xdr:colOff>
      <xdr:row>95</xdr:row>
      <xdr:rowOff>41275</xdr:rowOff>
    </xdr:from>
    <xdr:to>
      <xdr:col>6</xdr:col>
      <xdr:colOff>334645</xdr:colOff>
      <xdr:row>108</xdr:row>
      <xdr:rowOff>60325</xdr:rowOff>
    </xdr:to>
    <xdr:graphicFrame>
      <xdr:nvGraphicFramePr>
        <xdr:cNvPr id="6" name="图表 5"/>
        <xdr:cNvGraphicFramePr/>
      </xdr:nvGraphicFramePr>
      <xdr:xfrm>
        <a:off x="382270" y="19538950"/>
        <a:ext cx="544576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216535</xdr:colOff>
      <xdr:row>125</xdr:row>
      <xdr:rowOff>139700</xdr:rowOff>
    </xdr:from>
    <xdr:to>
      <xdr:col>6</xdr:col>
      <xdr:colOff>334645</xdr:colOff>
      <xdr:row>138</xdr:row>
      <xdr:rowOff>158750</xdr:rowOff>
    </xdr:to>
    <xdr:graphicFrame>
      <xdr:nvGraphicFramePr>
        <xdr:cNvPr id="7" name="图表 6"/>
        <xdr:cNvGraphicFramePr/>
      </xdr:nvGraphicFramePr>
      <xdr:xfrm>
        <a:off x="382270" y="25781000"/>
        <a:ext cx="544576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216535</xdr:colOff>
      <xdr:row>147</xdr:row>
      <xdr:rowOff>165100</xdr:rowOff>
    </xdr:from>
    <xdr:to>
      <xdr:col>6</xdr:col>
      <xdr:colOff>334645</xdr:colOff>
      <xdr:row>160</xdr:row>
      <xdr:rowOff>184150</xdr:rowOff>
    </xdr:to>
    <xdr:graphicFrame>
      <xdr:nvGraphicFramePr>
        <xdr:cNvPr id="8" name="图表 7"/>
        <xdr:cNvGraphicFramePr/>
      </xdr:nvGraphicFramePr>
      <xdr:xfrm>
        <a:off x="382270" y="30302200"/>
        <a:ext cx="544576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216535</xdr:colOff>
      <xdr:row>13</xdr:row>
      <xdr:rowOff>0</xdr:rowOff>
    </xdr:from>
    <xdr:to>
      <xdr:col>5</xdr:col>
      <xdr:colOff>1889760</xdr:colOff>
      <xdr:row>20</xdr:row>
      <xdr:rowOff>98425</xdr:rowOff>
    </xdr:to>
    <xdr:graphicFrame>
      <xdr:nvGraphicFramePr>
        <xdr:cNvPr id="2" name="图表 1"/>
        <xdr:cNvGraphicFramePr/>
      </xdr:nvGraphicFramePr>
      <xdr:xfrm>
        <a:off x="382270" y="2828925"/>
        <a:ext cx="5047615" cy="1565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216535</xdr:colOff>
      <xdr:row>73</xdr:row>
      <xdr:rowOff>56515</xdr:rowOff>
    </xdr:from>
    <xdr:to>
      <xdr:col>6</xdr:col>
      <xdr:colOff>800100</xdr:colOff>
      <xdr:row>85</xdr:row>
      <xdr:rowOff>45720</xdr:rowOff>
    </xdr:to>
    <xdr:graphicFrame>
      <xdr:nvGraphicFramePr>
        <xdr:cNvPr id="3" name="图表 2"/>
        <xdr:cNvGraphicFramePr/>
      </xdr:nvGraphicFramePr>
      <xdr:xfrm>
        <a:off x="382270" y="15029815"/>
        <a:ext cx="5911215" cy="25038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216535</xdr:colOff>
      <xdr:row>53</xdr:row>
      <xdr:rowOff>35560</xdr:rowOff>
    </xdr:from>
    <xdr:to>
      <xdr:col>5</xdr:col>
      <xdr:colOff>1821180</xdr:colOff>
      <xdr:row>64</xdr:row>
      <xdr:rowOff>133350</xdr:rowOff>
    </xdr:to>
    <xdr:graphicFrame>
      <xdr:nvGraphicFramePr>
        <xdr:cNvPr id="4" name="图表 3"/>
        <xdr:cNvGraphicFramePr/>
      </xdr:nvGraphicFramePr>
      <xdr:xfrm>
        <a:off x="382270" y="10932160"/>
        <a:ext cx="4979035" cy="240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216535</xdr:colOff>
      <xdr:row>28</xdr:row>
      <xdr:rowOff>120650</xdr:rowOff>
    </xdr:from>
    <xdr:to>
      <xdr:col>5</xdr:col>
      <xdr:colOff>1887220</xdr:colOff>
      <xdr:row>41</xdr:row>
      <xdr:rowOff>196215</xdr:rowOff>
    </xdr:to>
    <xdr:graphicFrame>
      <xdr:nvGraphicFramePr>
        <xdr:cNvPr id="5" name="图表 4"/>
        <xdr:cNvGraphicFramePr/>
      </xdr:nvGraphicFramePr>
      <xdr:xfrm>
        <a:off x="382270" y="5949950"/>
        <a:ext cx="5045075" cy="27997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216535</xdr:colOff>
      <xdr:row>95</xdr:row>
      <xdr:rowOff>41275</xdr:rowOff>
    </xdr:from>
    <xdr:to>
      <xdr:col>6</xdr:col>
      <xdr:colOff>334645</xdr:colOff>
      <xdr:row>108</xdr:row>
      <xdr:rowOff>60325</xdr:rowOff>
    </xdr:to>
    <xdr:graphicFrame>
      <xdr:nvGraphicFramePr>
        <xdr:cNvPr id="6" name="图表 5"/>
        <xdr:cNvGraphicFramePr/>
      </xdr:nvGraphicFramePr>
      <xdr:xfrm>
        <a:off x="382270" y="19538950"/>
        <a:ext cx="544576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216535</xdr:colOff>
      <xdr:row>125</xdr:row>
      <xdr:rowOff>139700</xdr:rowOff>
    </xdr:from>
    <xdr:to>
      <xdr:col>6</xdr:col>
      <xdr:colOff>334645</xdr:colOff>
      <xdr:row>138</xdr:row>
      <xdr:rowOff>158750</xdr:rowOff>
    </xdr:to>
    <xdr:graphicFrame>
      <xdr:nvGraphicFramePr>
        <xdr:cNvPr id="7" name="图表 6"/>
        <xdr:cNvGraphicFramePr/>
      </xdr:nvGraphicFramePr>
      <xdr:xfrm>
        <a:off x="382270" y="25781000"/>
        <a:ext cx="544576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216535</xdr:colOff>
      <xdr:row>147</xdr:row>
      <xdr:rowOff>165100</xdr:rowOff>
    </xdr:from>
    <xdr:to>
      <xdr:col>6</xdr:col>
      <xdr:colOff>334645</xdr:colOff>
      <xdr:row>160</xdr:row>
      <xdr:rowOff>184150</xdr:rowOff>
    </xdr:to>
    <xdr:graphicFrame>
      <xdr:nvGraphicFramePr>
        <xdr:cNvPr id="8" name="图表 7"/>
        <xdr:cNvGraphicFramePr/>
      </xdr:nvGraphicFramePr>
      <xdr:xfrm>
        <a:off x="382270" y="30302200"/>
        <a:ext cx="544576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34"/>
  <sheetViews>
    <sheetView showGridLines="0" tabSelected="1" view="pageBreakPreview" zoomScaleNormal="100" zoomScaleSheetLayoutView="100" workbookViewId="0">
      <selection activeCell="C1" sqref="C1"/>
    </sheetView>
  </sheetViews>
  <sheetFormatPr defaultColWidth="9" defaultRowHeight="17.25"/>
  <cols>
    <col min="1" max="1" width="11.625" style="216" customWidth="1"/>
    <col min="2" max="2" width="9.375" style="216" customWidth="1"/>
    <col min="3" max="4" width="11.625" style="216" customWidth="1"/>
    <col min="5" max="5" width="11.5" style="216" customWidth="1"/>
    <col min="6" max="7" width="11.625" style="216" customWidth="1"/>
    <col min="8" max="168" width="11.5416666666667" style="217"/>
    <col min="169" max="169" width="6.09166666666667" style="217" customWidth="1"/>
    <col min="170" max="175" width="13.7166666666667" style="217" customWidth="1"/>
    <col min="176" max="176" width="6.09166666666667" style="217" customWidth="1"/>
    <col min="177" max="177" width="11.5416666666667" style="217" hidden="1" customWidth="1"/>
    <col min="178" max="424" width="11.5416666666667" style="217" hidden="1"/>
    <col min="425" max="425" width="6.09166666666667" style="217" customWidth="1"/>
    <col min="426" max="431" width="13.7166666666667" style="217" customWidth="1"/>
    <col min="432" max="432" width="6.09166666666667" style="217" customWidth="1"/>
    <col min="433" max="433" width="11.5416666666667" style="217" hidden="1" customWidth="1"/>
    <col min="434" max="680" width="11.5416666666667" style="217" hidden="1"/>
    <col min="681" max="681" width="6.09166666666667" style="217" customWidth="1"/>
    <col min="682" max="687" width="13.7166666666667" style="217" customWidth="1"/>
    <col min="688" max="688" width="6.09166666666667" style="217" customWidth="1"/>
    <col min="689" max="689" width="11.5416666666667" style="217" hidden="1" customWidth="1"/>
    <col min="690" max="936" width="11.5416666666667" style="217" hidden="1"/>
    <col min="937" max="937" width="6.09166666666667" style="217" customWidth="1"/>
    <col min="938" max="943" width="13.7166666666667" style="217" customWidth="1"/>
    <col min="944" max="944" width="6.09166666666667" style="217" customWidth="1"/>
    <col min="945" max="945" width="11.5416666666667" style="217" hidden="1" customWidth="1"/>
    <col min="946" max="1192" width="11.5416666666667" style="217" hidden="1"/>
    <col min="1193" max="1193" width="6.09166666666667" style="217" customWidth="1"/>
    <col min="1194" max="1199" width="13.7166666666667" style="217" customWidth="1"/>
    <col min="1200" max="1200" width="6.09166666666667" style="217" customWidth="1"/>
    <col min="1201" max="1201" width="11.5416666666667" style="217" hidden="1" customWidth="1"/>
    <col min="1202" max="1448" width="11.5416666666667" style="217" hidden="1"/>
    <col min="1449" max="1449" width="6.09166666666667" style="217" customWidth="1"/>
    <col min="1450" max="1455" width="13.7166666666667" style="217" customWidth="1"/>
    <col min="1456" max="1456" width="6.09166666666667" style="217" customWidth="1"/>
    <col min="1457" max="1457" width="11.5416666666667" style="217" hidden="1" customWidth="1"/>
    <col min="1458" max="1704" width="11.5416666666667" style="217" hidden="1"/>
    <col min="1705" max="1705" width="6.09166666666667" style="217" customWidth="1"/>
    <col min="1706" max="1711" width="13.7166666666667" style="217" customWidth="1"/>
    <col min="1712" max="1712" width="6.09166666666667" style="217" customWidth="1"/>
    <col min="1713" max="1713" width="11.5416666666667" style="217" hidden="1" customWidth="1"/>
    <col min="1714" max="1960" width="11.5416666666667" style="217" hidden="1"/>
    <col min="1961" max="1961" width="6.09166666666667" style="217" customWidth="1"/>
    <col min="1962" max="1967" width="13.7166666666667" style="217" customWidth="1"/>
    <col min="1968" max="1968" width="6.09166666666667" style="217" customWidth="1"/>
    <col min="1969" max="1969" width="11.5416666666667" style="217" hidden="1" customWidth="1"/>
    <col min="1970" max="2216" width="11.5416666666667" style="217" hidden="1"/>
    <col min="2217" max="2217" width="6.09166666666667" style="217" customWidth="1"/>
    <col min="2218" max="2223" width="13.7166666666667" style="217" customWidth="1"/>
    <col min="2224" max="2224" width="6.09166666666667" style="217" customWidth="1"/>
    <col min="2225" max="2225" width="11.5416666666667" style="217" hidden="1" customWidth="1"/>
    <col min="2226" max="2472" width="11.5416666666667" style="217" hidden="1"/>
    <col min="2473" max="2473" width="6.09166666666667" style="217" customWidth="1"/>
    <col min="2474" max="2479" width="13.7166666666667" style="217" customWidth="1"/>
    <col min="2480" max="2480" width="6.09166666666667" style="217" customWidth="1"/>
    <col min="2481" max="2481" width="11.5416666666667" style="217" hidden="1" customWidth="1"/>
    <col min="2482" max="2728" width="11.5416666666667" style="217" hidden="1"/>
    <col min="2729" max="2729" width="6.09166666666667" style="217" customWidth="1"/>
    <col min="2730" max="2735" width="13.7166666666667" style="217" customWidth="1"/>
    <col min="2736" max="2736" width="6.09166666666667" style="217" customWidth="1"/>
    <col min="2737" max="2737" width="11.5416666666667" style="217" hidden="1" customWidth="1"/>
    <col min="2738" max="2984" width="11.5416666666667" style="217" hidden="1"/>
    <col min="2985" max="2985" width="6.09166666666667" style="217" customWidth="1"/>
    <col min="2986" max="2991" width="13.7166666666667" style="217" customWidth="1"/>
    <col min="2992" max="2992" width="6.09166666666667" style="217" customWidth="1"/>
    <col min="2993" max="2993" width="11.5416666666667" style="217" hidden="1" customWidth="1"/>
    <col min="2994" max="3240" width="11.5416666666667" style="217" hidden="1"/>
    <col min="3241" max="3241" width="6.09166666666667" style="217" customWidth="1"/>
    <col min="3242" max="3247" width="13.7166666666667" style="217" customWidth="1"/>
    <col min="3248" max="3248" width="6.09166666666667" style="217" customWidth="1"/>
    <col min="3249" max="3249" width="11.5416666666667" style="217" hidden="1" customWidth="1"/>
    <col min="3250" max="3496" width="11.5416666666667" style="217" hidden="1"/>
    <col min="3497" max="3497" width="6.09166666666667" style="217" customWidth="1"/>
    <col min="3498" max="3503" width="13.7166666666667" style="217" customWidth="1"/>
    <col min="3504" max="3504" width="6.09166666666667" style="217" customWidth="1"/>
    <col min="3505" max="3505" width="11.5416666666667" style="217" hidden="1" customWidth="1"/>
    <col min="3506" max="3752" width="11.5416666666667" style="217" hidden="1"/>
    <col min="3753" max="3753" width="6.09166666666667" style="217" customWidth="1"/>
    <col min="3754" max="3759" width="13.7166666666667" style="217" customWidth="1"/>
    <col min="3760" max="3760" width="6.09166666666667" style="217" customWidth="1"/>
    <col min="3761" max="3761" width="11.5416666666667" style="217" hidden="1" customWidth="1"/>
    <col min="3762" max="4008" width="11.5416666666667" style="217" hidden="1"/>
    <col min="4009" max="4009" width="6.09166666666667" style="217" customWidth="1"/>
    <col min="4010" max="4015" width="13.7166666666667" style="217" customWidth="1"/>
    <col min="4016" max="4016" width="6.09166666666667" style="217" customWidth="1"/>
    <col min="4017" max="4017" width="11.5416666666667" style="217" hidden="1" customWidth="1"/>
    <col min="4018" max="4264" width="11.5416666666667" style="217" hidden="1"/>
    <col min="4265" max="4265" width="6.09166666666667" style="217" customWidth="1"/>
    <col min="4266" max="4271" width="13.7166666666667" style="217" customWidth="1"/>
    <col min="4272" max="4272" width="6.09166666666667" style="217" customWidth="1"/>
    <col min="4273" max="4273" width="11.5416666666667" style="217" hidden="1" customWidth="1"/>
    <col min="4274" max="4520" width="11.5416666666667" style="217" hidden="1"/>
    <col min="4521" max="4521" width="6.09166666666667" style="217" customWidth="1"/>
    <col min="4522" max="4527" width="13.7166666666667" style="217" customWidth="1"/>
    <col min="4528" max="4528" width="6.09166666666667" style="217" customWidth="1"/>
    <col min="4529" max="4529" width="11.5416666666667" style="217" hidden="1" customWidth="1"/>
    <col min="4530" max="4776" width="11.5416666666667" style="217" hidden="1"/>
    <col min="4777" max="4777" width="6.09166666666667" style="217" customWidth="1"/>
    <col min="4778" max="4783" width="13.7166666666667" style="217" customWidth="1"/>
    <col min="4784" max="4784" width="6.09166666666667" style="217" customWidth="1"/>
    <col min="4785" max="4785" width="11.5416666666667" style="217" hidden="1" customWidth="1"/>
    <col min="4786" max="5032" width="11.5416666666667" style="217" hidden="1"/>
    <col min="5033" max="5033" width="6.09166666666667" style="217" customWidth="1"/>
    <col min="5034" max="5039" width="13.7166666666667" style="217" customWidth="1"/>
    <col min="5040" max="5040" width="6.09166666666667" style="217" customWidth="1"/>
    <col min="5041" max="5041" width="11.5416666666667" style="217" hidden="1" customWidth="1"/>
    <col min="5042" max="5288" width="11.5416666666667" style="217" hidden="1"/>
    <col min="5289" max="5289" width="6.09166666666667" style="217" customWidth="1"/>
    <col min="5290" max="5295" width="13.7166666666667" style="217" customWidth="1"/>
    <col min="5296" max="5296" width="6.09166666666667" style="217" customWidth="1"/>
    <col min="5297" max="5297" width="11.5416666666667" style="217" hidden="1" customWidth="1"/>
    <col min="5298" max="5544" width="11.5416666666667" style="217" hidden="1"/>
    <col min="5545" max="5545" width="6.09166666666667" style="217" customWidth="1"/>
    <col min="5546" max="5551" width="13.7166666666667" style="217" customWidth="1"/>
    <col min="5552" max="5552" width="6.09166666666667" style="217" customWidth="1"/>
    <col min="5553" max="5553" width="11.5416666666667" style="217" hidden="1" customWidth="1"/>
    <col min="5554" max="5800" width="11.5416666666667" style="217" hidden="1"/>
    <col min="5801" max="5801" width="6.09166666666667" style="217" customWidth="1"/>
    <col min="5802" max="5807" width="13.7166666666667" style="217" customWidth="1"/>
    <col min="5808" max="5808" width="6.09166666666667" style="217" customWidth="1"/>
    <col min="5809" max="5809" width="11.5416666666667" style="217" hidden="1" customWidth="1"/>
    <col min="5810" max="6056" width="11.5416666666667" style="217" hidden="1"/>
    <col min="6057" max="6057" width="6.09166666666667" style="217" customWidth="1"/>
    <col min="6058" max="6063" width="13.7166666666667" style="217" customWidth="1"/>
    <col min="6064" max="6064" width="6.09166666666667" style="217" customWidth="1"/>
    <col min="6065" max="6065" width="11.5416666666667" style="217" hidden="1" customWidth="1"/>
    <col min="6066" max="6312" width="11.5416666666667" style="217" hidden="1"/>
    <col min="6313" max="6313" width="6.09166666666667" style="217" customWidth="1"/>
    <col min="6314" max="6319" width="13.7166666666667" style="217" customWidth="1"/>
    <col min="6320" max="6320" width="6.09166666666667" style="217" customWidth="1"/>
    <col min="6321" max="6321" width="11.5416666666667" style="217" hidden="1" customWidth="1"/>
    <col min="6322" max="6568" width="11.5416666666667" style="217" hidden="1"/>
    <col min="6569" max="6569" width="6.09166666666667" style="217" customWidth="1"/>
    <col min="6570" max="6575" width="13.7166666666667" style="217" customWidth="1"/>
    <col min="6576" max="6576" width="6.09166666666667" style="217" customWidth="1"/>
    <col min="6577" max="6577" width="11.5416666666667" style="217" hidden="1" customWidth="1"/>
    <col min="6578" max="6824" width="11.5416666666667" style="217" hidden="1"/>
    <col min="6825" max="6825" width="6.09166666666667" style="217" customWidth="1"/>
    <col min="6826" max="6831" width="13.7166666666667" style="217" customWidth="1"/>
    <col min="6832" max="6832" width="6.09166666666667" style="217" customWidth="1"/>
    <col min="6833" max="6833" width="11.5416666666667" style="217" hidden="1" customWidth="1"/>
    <col min="6834" max="7080" width="11.5416666666667" style="217" hidden="1"/>
    <col min="7081" max="7081" width="6.09166666666667" style="217" customWidth="1"/>
    <col min="7082" max="7087" width="13.7166666666667" style="217" customWidth="1"/>
    <col min="7088" max="7088" width="6.09166666666667" style="217" customWidth="1"/>
    <col min="7089" max="7089" width="11.5416666666667" style="217" hidden="1" customWidth="1"/>
    <col min="7090" max="7336" width="11.5416666666667" style="217" hidden="1"/>
    <col min="7337" max="7337" width="6.09166666666667" style="217" customWidth="1"/>
    <col min="7338" max="7343" width="13.7166666666667" style="217" customWidth="1"/>
    <col min="7344" max="7344" width="6.09166666666667" style="217" customWidth="1"/>
    <col min="7345" max="7345" width="11.5416666666667" style="217" hidden="1" customWidth="1"/>
    <col min="7346" max="7592" width="11.5416666666667" style="217" hidden="1"/>
    <col min="7593" max="7593" width="6.09166666666667" style="217" customWidth="1"/>
    <col min="7594" max="7599" width="13.7166666666667" style="217" customWidth="1"/>
    <col min="7600" max="7600" width="6.09166666666667" style="217" customWidth="1"/>
    <col min="7601" max="7601" width="11.5416666666667" style="217" hidden="1" customWidth="1"/>
    <col min="7602" max="7848" width="11.5416666666667" style="217" hidden="1"/>
    <col min="7849" max="7849" width="6.09166666666667" style="217" customWidth="1"/>
    <col min="7850" max="7855" width="13.7166666666667" style="217" customWidth="1"/>
    <col min="7856" max="7856" width="6.09166666666667" style="217" customWidth="1"/>
    <col min="7857" max="7857" width="11.5416666666667" style="217" hidden="1" customWidth="1"/>
    <col min="7858" max="8104" width="11.5416666666667" style="217" hidden="1"/>
    <col min="8105" max="8105" width="6.09166666666667" style="217" customWidth="1"/>
    <col min="8106" max="8111" width="13.7166666666667" style="217" customWidth="1"/>
    <col min="8112" max="8112" width="6.09166666666667" style="217" customWidth="1"/>
    <col min="8113" max="8113" width="11.5416666666667" style="217" hidden="1" customWidth="1"/>
    <col min="8114" max="8360" width="11.5416666666667" style="217" hidden="1"/>
    <col min="8361" max="8361" width="6.09166666666667" style="217" customWidth="1"/>
    <col min="8362" max="8367" width="13.7166666666667" style="217" customWidth="1"/>
    <col min="8368" max="8368" width="6.09166666666667" style="217" customWidth="1"/>
    <col min="8369" max="8369" width="11.5416666666667" style="217" hidden="1" customWidth="1"/>
    <col min="8370" max="8616" width="11.5416666666667" style="217" hidden="1"/>
    <col min="8617" max="8617" width="6.09166666666667" style="217" customWidth="1"/>
    <col min="8618" max="8623" width="13.7166666666667" style="217" customWidth="1"/>
    <col min="8624" max="8624" width="6.09166666666667" style="217" customWidth="1"/>
    <col min="8625" max="8625" width="11.5416666666667" style="217" hidden="1" customWidth="1"/>
    <col min="8626" max="8872" width="11.5416666666667" style="217" hidden="1"/>
    <col min="8873" max="8873" width="6.09166666666667" style="217" customWidth="1"/>
    <col min="8874" max="8879" width="13.7166666666667" style="217" customWidth="1"/>
    <col min="8880" max="8880" width="6.09166666666667" style="217" customWidth="1"/>
    <col min="8881" max="8881" width="11.5416666666667" style="217" hidden="1" customWidth="1"/>
    <col min="8882" max="9128" width="11.5416666666667" style="217" hidden="1"/>
    <col min="9129" max="9129" width="6.09166666666667" style="217" customWidth="1"/>
    <col min="9130" max="9135" width="13.7166666666667" style="217" customWidth="1"/>
    <col min="9136" max="9136" width="6.09166666666667" style="217" customWidth="1"/>
    <col min="9137" max="9137" width="11.5416666666667" style="217" hidden="1" customWidth="1"/>
    <col min="9138" max="9384" width="11.5416666666667" style="217" hidden="1"/>
    <col min="9385" max="9385" width="6.09166666666667" style="217" customWidth="1"/>
    <col min="9386" max="9391" width="13.7166666666667" style="217" customWidth="1"/>
    <col min="9392" max="9392" width="6.09166666666667" style="217" customWidth="1"/>
    <col min="9393" max="9393" width="11.5416666666667" style="217" hidden="1" customWidth="1"/>
    <col min="9394" max="9640" width="11.5416666666667" style="217" hidden="1"/>
    <col min="9641" max="9641" width="6.09166666666667" style="217" customWidth="1"/>
    <col min="9642" max="9647" width="13.7166666666667" style="217" customWidth="1"/>
    <col min="9648" max="9648" width="6.09166666666667" style="217" customWidth="1"/>
    <col min="9649" max="9649" width="11.5416666666667" style="217" hidden="1" customWidth="1"/>
    <col min="9650" max="9896" width="11.5416666666667" style="217" hidden="1"/>
    <col min="9897" max="9897" width="6.09166666666667" style="217" customWidth="1"/>
    <col min="9898" max="9903" width="13.7166666666667" style="217" customWidth="1"/>
    <col min="9904" max="9904" width="6.09166666666667" style="217" customWidth="1"/>
    <col min="9905" max="9905" width="11.5416666666667" style="217" hidden="1" customWidth="1"/>
    <col min="9906" max="10152" width="11.5416666666667" style="217" hidden="1"/>
    <col min="10153" max="10153" width="6.09166666666667" style="217" customWidth="1"/>
    <col min="10154" max="10159" width="13.7166666666667" style="217" customWidth="1"/>
    <col min="10160" max="10160" width="6.09166666666667" style="217" customWidth="1"/>
    <col min="10161" max="10161" width="11.5416666666667" style="217" hidden="1" customWidth="1"/>
    <col min="10162" max="10408" width="11.5416666666667" style="217" hidden="1"/>
    <col min="10409" max="10409" width="6.09166666666667" style="217" customWidth="1"/>
    <col min="10410" max="10415" width="13.7166666666667" style="217" customWidth="1"/>
    <col min="10416" max="10416" width="6.09166666666667" style="217" customWidth="1"/>
    <col min="10417" max="10417" width="11.5416666666667" style="217" hidden="1" customWidth="1"/>
    <col min="10418" max="10664" width="11.5416666666667" style="217" hidden="1"/>
    <col min="10665" max="10665" width="6.09166666666667" style="217" customWidth="1"/>
    <col min="10666" max="10671" width="13.7166666666667" style="217" customWidth="1"/>
    <col min="10672" max="10672" width="6.09166666666667" style="217" customWidth="1"/>
    <col min="10673" max="10673" width="11.5416666666667" style="217" hidden="1" customWidth="1"/>
    <col min="10674" max="10920" width="11.5416666666667" style="217" hidden="1"/>
    <col min="10921" max="10921" width="6.09166666666667" style="217" customWidth="1"/>
    <col min="10922" max="10927" width="13.7166666666667" style="217" customWidth="1"/>
    <col min="10928" max="10928" width="6.09166666666667" style="217" customWidth="1"/>
    <col min="10929" max="10929" width="11.5416666666667" style="217" hidden="1" customWidth="1"/>
    <col min="10930" max="11176" width="11.5416666666667" style="217" hidden="1"/>
    <col min="11177" max="11177" width="6.09166666666667" style="217" customWidth="1"/>
    <col min="11178" max="11183" width="13.7166666666667" style="217" customWidth="1"/>
    <col min="11184" max="11184" width="6.09166666666667" style="217" customWidth="1"/>
    <col min="11185" max="11185" width="11.5416666666667" style="217" hidden="1" customWidth="1"/>
    <col min="11186" max="11432" width="11.5416666666667" style="217" hidden="1"/>
    <col min="11433" max="11433" width="6.09166666666667" style="217" customWidth="1"/>
    <col min="11434" max="11439" width="13.7166666666667" style="217" customWidth="1"/>
    <col min="11440" max="11440" width="6.09166666666667" style="217" customWidth="1"/>
    <col min="11441" max="11441" width="11.5416666666667" style="217" hidden="1" customWidth="1"/>
    <col min="11442" max="11688" width="11.5416666666667" style="217" hidden="1"/>
    <col min="11689" max="11689" width="6.09166666666667" style="217" customWidth="1"/>
    <col min="11690" max="11695" width="13.7166666666667" style="217" customWidth="1"/>
    <col min="11696" max="11696" width="6.09166666666667" style="217" customWidth="1"/>
    <col min="11697" max="11697" width="11.5416666666667" style="217" hidden="1" customWidth="1"/>
    <col min="11698" max="11944" width="11.5416666666667" style="217" hidden="1"/>
    <col min="11945" max="11945" width="6.09166666666667" style="217" customWidth="1"/>
    <col min="11946" max="11951" width="13.7166666666667" style="217" customWidth="1"/>
    <col min="11952" max="11952" width="6.09166666666667" style="217" customWidth="1"/>
    <col min="11953" max="11953" width="11.5416666666667" style="217" hidden="1" customWidth="1"/>
    <col min="11954" max="12200" width="11.5416666666667" style="217" hidden="1"/>
    <col min="12201" max="12201" width="6.09166666666667" style="217" customWidth="1"/>
    <col min="12202" max="12207" width="13.7166666666667" style="217" customWidth="1"/>
    <col min="12208" max="12208" width="6.09166666666667" style="217" customWidth="1"/>
    <col min="12209" max="12209" width="11.5416666666667" style="217" hidden="1" customWidth="1"/>
    <col min="12210" max="12456" width="11.5416666666667" style="217" hidden="1"/>
    <col min="12457" max="12457" width="6.09166666666667" style="217" customWidth="1"/>
    <col min="12458" max="12463" width="13.7166666666667" style="217" customWidth="1"/>
    <col min="12464" max="12464" width="6.09166666666667" style="217" customWidth="1"/>
    <col min="12465" max="12465" width="11.5416666666667" style="217" hidden="1" customWidth="1"/>
    <col min="12466" max="12712" width="11.5416666666667" style="217" hidden="1"/>
    <col min="12713" max="12713" width="6.09166666666667" style="217" customWidth="1"/>
    <col min="12714" max="12719" width="13.7166666666667" style="217" customWidth="1"/>
    <col min="12720" max="12720" width="6.09166666666667" style="217" customWidth="1"/>
    <col min="12721" max="12721" width="11.5416666666667" style="217" hidden="1" customWidth="1"/>
    <col min="12722" max="12968" width="11.5416666666667" style="217" hidden="1"/>
    <col min="12969" max="12969" width="6.09166666666667" style="217" customWidth="1"/>
    <col min="12970" max="12975" width="13.7166666666667" style="217" customWidth="1"/>
    <col min="12976" max="12976" width="6.09166666666667" style="217" customWidth="1"/>
    <col min="12977" max="12977" width="11.5416666666667" style="217" hidden="1" customWidth="1"/>
    <col min="12978" max="13224" width="11.5416666666667" style="217" hidden="1"/>
    <col min="13225" max="13225" width="6.09166666666667" style="217" customWidth="1"/>
    <col min="13226" max="13231" width="13.7166666666667" style="217" customWidth="1"/>
    <col min="13232" max="13232" width="6.09166666666667" style="217" customWidth="1"/>
    <col min="13233" max="13233" width="11.5416666666667" style="217" hidden="1" customWidth="1"/>
    <col min="13234" max="13480" width="11.5416666666667" style="217" hidden="1"/>
    <col min="13481" max="13481" width="6.09166666666667" style="217" customWidth="1"/>
    <col min="13482" max="13487" width="13.7166666666667" style="217" customWidth="1"/>
    <col min="13488" max="13488" width="6.09166666666667" style="217" customWidth="1"/>
    <col min="13489" max="13489" width="11.5416666666667" style="217" hidden="1" customWidth="1"/>
    <col min="13490" max="13736" width="11.5416666666667" style="217" hidden="1"/>
    <col min="13737" max="13737" width="6.09166666666667" style="217" customWidth="1"/>
    <col min="13738" max="13743" width="13.7166666666667" style="217" customWidth="1"/>
    <col min="13744" max="13744" width="6.09166666666667" style="217" customWidth="1"/>
    <col min="13745" max="13745" width="11.5416666666667" style="217" hidden="1" customWidth="1"/>
    <col min="13746" max="13992" width="11.5416666666667" style="217" hidden="1"/>
    <col min="13993" max="13993" width="6.09166666666667" style="217" customWidth="1"/>
    <col min="13994" max="13999" width="13.7166666666667" style="217" customWidth="1"/>
    <col min="14000" max="14000" width="6.09166666666667" style="217" customWidth="1"/>
    <col min="14001" max="14001" width="11.5416666666667" style="217" hidden="1" customWidth="1"/>
    <col min="14002" max="14248" width="11.5416666666667" style="217" hidden="1"/>
    <col min="14249" max="14249" width="6.09166666666667" style="217" customWidth="1"/>
    <col min="14250" max="14255" width="13.7166666666667" style="217" customWidth="1"/>
    <col min="14256" max="14256" width="6.09166666666667" style="217" customWidth="1"/>
    <col min="14257" max="14257" width="11.5416666666667" style="217" hidden="1" customWidth="1"/>
    <col min="14258" max="14504" width="11.5416666666667" style="217" hidden="1"/>
    <col min="14505" max="14505" width="6.09166666666667" style="217" customWidth="1"/>
    <col min="14506" max="14511" width="13.7166666666667" style="217" customWidth="1"/>
    <col min="14512" max="14512" width="6.09166666666667" style="217" customWidth="1"/>
    <col min="14513" max="14513" width="11.5416666666667" style="217" hidden="1" customWidth="1"/>
    <col min="14514" max="14760" width="11.5416666666667" style="217" hidden="1"/>
    <col min="14761" max="14761" width="6.09166666666667" style="217" customWidth="1"/>
    <col min="14762" max="14767" width="13.7166666666667" style="217" customWidth="1"/>
    <col min="14768" max="14768" width="6.09166666666667" style="217" customWidth="1"/>
    <col min="14769" max="14769" width="11.5416666666667" style="217" hidden="1" customWidth="1"/>
    <col min="14770" max="15016" width="11.5416666666667" style="217" hidden="1"/>
    <col min="15017" max="15017" width="6.09166666666667" style="217" customWidth="1"/>
    <col min="15018" max="15023" width="13.7166666666667" style="217" customWidth="1"/>
    <col min="15024" max="15024" width="6.09166666666667" style="217" customWidth="1"/>
    <col min="15025" max="15025" width="11.5416666666667" style="217" hidden="1" customWidth="1"/>
    <col min="15026" max="15272" width="11.5416666666667" style="217" hidden="1"/>
    <col min="15273" max="15273" width="6.09166666666667" style="217" customWidth="1"/>
    <col min="15274" max="15279" width="13.7166666666667" style="217" customWidth="1"/>
    <col min="15280" max="15280" width="6.09166666666667" style="217" customWidth="1"/>
    <col min="15281" max="15281" width="11.5416666666667" style="217" hidden="1" customWidth="1"/>
    <col min="15282" max="15528" width="11.5416666666667" style="217" hidden="1"/>
    <col min="15529" max="15529" width="6.09166666666667" style="217" customWidth="1"/>
    <col min="15530" max="15535" width="13.7166666666667" style="217" customWidth="1"/>
    <col min="15536" max="15536" width="6.09166666666667" style="217" customWidth="1"/>
    <col min="15537" max="15537" width="11.5416666666667" style="217" hidden="1" customWidth="1"/>
    <col min="15538" max="15784" width="11.5416666666667" style="217" hidden="1"/>
    <col min="15785" max="15785" width="6.09166666666667" style="217" customWidth="1"/>
    <col min="15786" max="15791" width="13.7166666666667" style="217" customWidth="1"/>
    <col min="15792" max="15792" width="6.09166666666667" style="217" customWidth="1"/>
    <col min="15793" max="15793" width="11.5416666666667" style="217" hidden="1" customWidth="1"/>
    <col min="15794" max="16040" width="11.5416666666667" style="217" hidden="1"/>
    <col min="16041" max="16041" width="6.09166666666667" style="217" customWidth="1"/>
    <col min="16042" max="16047" width="13.7166666666667" style="217" customWidth="1"/>
    <col min="16048" max="16048" width="6.09166666666667" style="217" customWidth="1"/>
    <col min="16049" max="16049" width="11.5416666666667" style="217" hidden="1" customWidth="1"/>
    <col min="16050" max="16296" width="11.5416666666667" style="217" hidden="1"/>
    <col min="16297" max="16384" width="9" style="217" hidden="1"/>
  </cols>
  <sheetData>
    <row r="7" ht="29.25" spans="1:7">
      <c r="A7" s="218"/>
      <c r="B7" s="219" t="s">
        <v>0</v>
      </c>
      <c r="C7" s="220"/>
      <c r="D7" s="220"/>
      <c r="E7" s="220"/>
      <c r="F7" s="220"/>
      <c r="G7" s="221"/>
    </row>
    <row r="8" spans="2:7">
      <c r="B8" s="222"/>
      <c r="C8" s="222"/>
      <c r="D8" s="223"/>
      <c r="E8" s="223"/>
      <c r="F8" s="222"/>
      <c r="G8" s="224"/>
    </row>
    <row r="9" spans="2:7">
      <c r="B9" s="222"/>
      <c r="C9" s="222"/>
      <c r="D9" s="223"/>
      <c r="E9" s="223"/>
      <c r="F9" s="222"/>
      <c r="G9" s="224"/>
    </row>
    <row r="10" spans="2:7">
      <c r="B10" s="222"/>
      <c r="C10" s="222"/>
      <c r="D10" s="223"/>
      <c r="E10" s="223"/>
      <c r="F10" s="222"/>
      <c r="G10" s="224"/>
    </row>
    <row r="11" spans="2:7">
      <c r="B11" s="222"/>
      <c r="C11" s="222"/>
      <c r="D11" s="223"/>
      <c r="E11" s="223"/>
      <c r="F11" s="222"/>
      <c r="G11" s="224"/>
    </row>
    <row r="12" spans="2:7">
      <c r="B12" s="222"/>
      <c r="C12" s="222"/>
      <c r="D12" s="223"/>
      <c r="E12" s="223"/>
      <c r="F12" s="222"/>
      <c r="G12" s="224"/>
    </row>
    <row r="27" spans="2:7">
      <c r="B27" s="225" t="s">
        <v>1</v>
      </c>
      <c r="C27" s="226"/>
      <c r="D27" s="227"/>
      <c r="E27" s="228" t="s">
        <v>2</v>
      </c>
      <c r="F27" s="226"/>
      <c r="G27" s="227"/>
    </row>
    <row r="28" spans="2:9">
      <c r="B28" s="225" t="s">
        <v>3</v>
      </c>
      <c r="C28" s="226"/>
      <c r="D28" s="227"/>
      <c r="E28" s="225" t="s">
        <v>4</v>
      </c>
      <c r="F28" s="226"/>
      <c r="G28" s="227"/>
      <c r="H28" s="229"/>
      <c r="I28" s="229"/>
    </row>
    <row r="29" spans="2:9">
      <c r="B29" s="230" t="s">
        <v>5</v>
      </c>
      <c r="C29" s="226"/>
      <c r="D29" s="227"/>
      <c r="E29" s="231" t="s">
        <v>6</v>
      </c>
      <c r="F29" s="226"/>
      <c r="G29" s="227"/>
      <c r="H29" s="229"/>
      <c r="I29" s="229"/>
    </row>
    <row r="30" spans="2:9">
      <c r="B30" s="230" t="s">
        <v>7</v>
      </c>
      <c r="C30" s="226"/>
      <c r="D30" s="227"/>
      <c r="E30" s="231" t="s">
        <v>8</v>
      </c>
      <c r="F30" s="226"/>
      <c r="G30" s="227"/>
      <c r="H30" s="229"/>
      <c r="I30" s="229"/>
    </row>
    <row r="31" ht="20.25" spans="2:9">
      <c r="B31" s="232"/>
      <c r="C31" s="232"/>
      <c r="D31" s="232"/>
      <c r="E31" s="232"/>
      <c r="F31" s="232"/>
      <c r="G31" s="232"/>
      <c r="H31" s="229"/>
      <c r="I31" s="229"/>
    </row>
    <row r="34" spans="6:7">
      <c r="F34" s="233"/>
      <c r="G34" s="233" t="s">
        <v>9</v>
      </c>
    </row>
  </sheetData>
  <sheetProtection formatCells="0" insertHyperlinks="0" autoFilter="0"/>
  <mergeCells count="10">
    <mergeCell ref="B7:G7"/>
    <mergeCell ref="D8:E8"/>
    <mergeCell ref="C27:D27"/>
    <mergeCell ref="F27:G27"/>
    <mergeCell ref="C28:D28"/>
    <mergeCell ref="F28:G28"/>
    <mergeCell ref="C29:D29"/>
    <mergeCell ref="F29:G29"/>
    <mergeCell ref="C30:D30"/>
    <mergeCell ref="F30:G30"/>
  </mergeCells>
  <dataValidations count="1">
    <dataValidation type="list" allowBlank="1" showInputMessage="1" showErrorMessage="1" sqref="FT4:FU4 PP4:PQ4 ZL4:ZM4 AJH4:AJI4 ATD4:ATE4 BCZ4:BDA4 BMV4:BMW4 BWR4:BWS4 CGN4:CGO4 CQJ4:CQK4 DAF4:DAG4 DKB4:DKC4 DTX4:DTY4 EDT4:EDU4 ENP4:ENQ4 EXL4:EXM4 FHH4:FHI4 FRD4:FRE4 GAZ4:GBA4 GKV4:GKW4 GUR4:GUS4 HEN4:HEO4 HOJ4:HOK4 HYF4:HYG4 IIB4:IIC4 IRX4:IRY4 JBT4:JBU4 JLP4:JLQ4 JVL4:JVM4 KFH4:KFI4 KPD4:KPE4 KYZ4:KZA4 LIV4:LIW4 LSR4:LSS4 MCN4:MCO4 MMJ4:MMK4 MWF4:MWG4 NGB4:NGC4 NPX4:NPY4 NZT4:NZU4 OJP4:OJQ4 OTL4:OTM4 PDH4:PDI4 PND4:PNE4 PWZ4:PXA4 QGV4:QGW4 QQR4:QQS4 RAN4:RAO4 RKJ4:RKK4 RUF4:RUG4 SEB4:SEC4 SNX4:SNY4 SXT4:SXU4 THP4:THQ4 TRL4:TRM4 UBH4:UBI4 ULD4:ULE4 UUZ4:UVA4 VEV4:VEW4 VOR4:VOS4 VYN4:VYO4 WIJ4:WIK4 WSF4:WSG4 FT65532:FU65532 PP65532:PQ65532 ZL65532:ZM65532 AJH65532:AJI65532 ATD65532:ATE65532 BCZ65532:BDA65532 BMV65532:BMW65532 BWR65532:BWS65532 CGN65532:CGO65532 CQJ65532:CQK65532 DAF65532:DAG65532 DKB65532:DKC65532 DTX65532:DTY65532 EDT65532:EDU65532 ENP65532:ENQ65532 EXL65532:EXM65532 FHH65532:FHI65532 FRD65532:FRE65532 GAZ65532:GBA65532 GKV65532:GKW65532 GUR65532:GUS65532 HEN65532:HEO65532 HOJ65532:HOK65532 HYF65532:HYG65532 IIB65532:IIC65532 IRX65532:IRY65532 JBT65532:JBU65532 JLP65532:JLQ65532 JVL65532:JVM65532 KFH65532:KFI65532 KPD65532:KPE65532 KYZ65532:KZA65532 LIV65532:LIW65532 LSR65532:LSS65532 MCN65532:MCO65532 MMJ65532:MMK65532 MWF65532:MWG65532 NGB65532:NGC65532 NPX65532:NPY65532 NZT65532:NZU65532 OJP65532:OJQ65532 OTL65532:OTM65532 PDH65532:PDI65532 PND65532:PNE65532 PWZ65532:PXA65532 QGV65532:QGW65532 QQR65532:QQS65532 RAN65532:RAO65532 RKJ65532:RKK65532 RUF65532:RUG65532 SEB65532:SEC65532 SNX65532:SNY65532 SXT65532:SXU65532 THP65532:THQ65532 TRL65532:TRM65532 UBH65532:UBI65532 ULD65532:ULE65532 UUZ65532:UVA65532 VEV65532:VEW65532 VOR65532:VOS65532 VYN65532:VYO65532 WIJ65532:WIK65532 WSF65532:WSG65532 FT131068:FU131068 PP131068:PQ131068 ZL131068:ZM131068 AJH131068:AJI131068 ATD131068:ATE131068 BCZ131068:BDA131068 BMV131068:BMW131068 BWR131068:BWS131068 CGN131068:CGO131068 CQJ131068:CQK131068 DAF131068:DAG131068 DKB131068:DKC131068 DTX131068:DTY131068 EDT131068:EDU131068 ENP131068:ENQ131068 EXL131068:EXM131068 FHH131068:FHI131068 FRD131068:FRE131068 GAZ131068:GBA131068 GKV131068:GKW131068 GUR131068:GUS131068 HEN131068:HEO131068 HOJ131068:HOK131068 HYF131068:HYG131068 IIB131068:IIC131068 IRX131068:IRY131068 JBT131068:JBU131068 JLP131068:JLQ131068 JVL131068:JVM131068 KFH131068:KFI131068 KPD131068:KPE131068 KYZ131068:KZA131068 LIV131068:LIW131068 LSR131068:LSS131068 MCN131068:MCO131068 MMJ131068:MMK131068 MWF131068:MWG131068 NGB131068:NGC131068 NPX131068:NPY131068 NZT131068:NZU131068 OJP131068:OJQ131068 OTL131068:OTM131068 PDH131068:PDI131068 PND131068:PNE131068 PWZ131068:PXA131068 QGV131068:QGW131068 QQR131068:QQS131068 RAN131068:RAO131068 RKJ131068:RKK131068 RUF131068:RUG131068 SEB131068:SEC131068 SNX131068:SNY131068 SXT131068:SXU131068 THP131068:THQ131068 TRL131068:TRM131068 UBH131068:UBI131068 ULD131068:ULE131068 UUZ131068:UVA131068 VEV131068:VEW131068 VOR131068:VOS131068 VYN131068:VYO131068 WIJ131068:WIK131068 WSF131068:WSG131068 FT196604:FU196604 PP196604:PQ196604 ZL196604:ZM196604 AJH196604:AJI196604 ATD196604:ATE196604 BCZ196604:BDA196604 BMV196604:BMW196604 BWR196604:BWS196604 CGN196604:CGO196604 CQJ196604:CQK196604 DAF196604:DAG196604 DKB196604:DKC196604 DTX196604:DTY196604 EDT196604:EDU196604 ENP196604:ENQ196604 EXL196604:EXM196604 FHH196604:FHI196604 FRD196604:FRE196604 GAZ196604:GBA196604 GKV196604:GKW196604 GUR196604:GUS196604 HEN196604:HEO196604 HOJ196604:HOK196604 HYF196604:HYG196604 IIB196604:IIC196604 IRX196604:IRY196604 JBT196604:JBU196604 JLP196604:JLQ196604 JVL196604:JVM196604 KFH196604:KFI196604 KPD196604:KPE196604 KYZ196604:KZA196604 LIV196604:LIW196604 LSR196604:LSS196604 MCN196604:MCO196604 MMJ196604:MMK196604 MWF196604:MWG196604 NGB196604:NGC196604 NPX196604:NPY196604 NZT196604:NZU196604 OJP196604:OJQ196604 OTL196604:OTM196604 PDH196604:PDI196604 PND196604:PNE196604 PWZ196604:PXA196604 QGV196604:QGW196604 QQR196604:QQS196604 RAN196604:RAO196604 RKJ196604:RKK196604 RUF196604:RUG196604 SEB196604:SEC196604 SNX196604:SNY196604 SXT196604:SXU196604 THP196604:THQ196604 TRL196604:TRM196604 UBH196604:UBI196604 ULD196604:ULE196604 UUZ196604:UVA196604 VEV196604:VEW196604 VOR196604:VOS196604 VYN196604:VYO196604 WIJ196604:WIK196604 WSF196604:WSG196604 FT262140:FU262140 PP262140:PQ262140 ZL262140:ZM262140 AJH262140:AJI262140 ATD262140:ATE262140 BCZ262140:BDA262140 BMV262140:BMW262140 BWR262140:BWS262140 CGN262140:CGO262140 CQJ262140:CQK262140 DAF262140:DAG262140 DKB262140:DKC262140 DTX262140:DTY262140 EDT262140:EDU262140 ENP262140:ENQ262140 EXL262140:EXM262140 FHH262140:FHI262140 FRD262140:FRE262140 GAZ262140:GBA262140 GKV262140:GKW262140 GUR262140:GUS262140 HEN262140:HEO262140 HOJ262140:HOK262140 HYF262140:HYG262140 IIB262140:IIC262140 IRX262140:IRY262140 JBT262140:JBU262140 JLP262140:JLQ262140 JVL262140:JVM262140 KFH262140:KFI262140 KPD262140:KPE262140 KYZ262140:KZA262140 LIV262140:LIW262140 LSR262140:LSS262140 MCN262140:MCO262140 MMJ262140:MMK262140 MWF262140:MWG262140 NGB262140:NGC262140 NPX262140:NPY262140 NZT262140:NZU262140 OJP262140:OJQ262140 OTL262140:OTM262140 PDH262140:PDI262140 PND262140:PNE262140 PWZ262140:PXA262140 QGV262140:QGW262140 QQR262140:QQS262140 RAN262140:RAO262140 RKJ262140:RKK262140 RUF262140:RUG262140 SEB262140:SEC262140 SNX262140:SNY262140 SXT262140:SXU262140 THP262140:THQ262140 TRL262140:TRM262140 UBH262140:UBI262140 ULD262140:ULE262140 UUZ262140:UVA262140 VEV262140:VEW262140 VOR262140:VOS262140 VYN262140:VYO262140 WIJ262140:WIK262140 WSF262140:WSG262140 FT327676:FU327676 PP327676:PQ327676 ZL327676:ZM327676 AJH327676:AJI327676 ATD327676:ATE327676 BCZ327676:BDA327676 BMV327676:BMW327676 BWR327676:BWS327676 CGN327676:CGO327676 CQJ327676:CQK327676 DAF327676:DAG327676 DKB327676:DKC327676 DTX327676:DTY327676 EDT327676:EDU327676 ENP327676:ENQ327676 EXL327676:EXM327676 FHH327676:FHI327676 FRD327676:FRE327676 GAZ327676:GBA327676 GKV327676:GKW327676 GUR327676:GUS327676 HEN327676:HEO327676 HOJ327676:HOK327676 HYF327676:HYG327676 IIB327676:IIC327676 IRX327676:IRY327676 JBT327676:JBU327676 JLP327676:JLQ327676 JVL327676:JVM327676 KFH327676:KFI327676 KPD327676:KPE327676 KYZ327676:KZA327676 LIV327676:LIW327676 LSR327676:LSS327676 MCN327676:MCO327676 MMJ327676:MMK327676 MWF327676:MWG327676 NGB327676:NGC327676 NPX327676:NPY327676 NZT327676:NZU327676 OJP327676:OJQ327676 OTL327676:OTM327676 PDH327676:PDI327676 PND327676:PNE327676 PWZ327676:PXA327676 QGV327676:QGW327676 QQR327676:QQS327676 RAN327676:RAO327676 RKJ327676:RKK327676 RUF327676:RUG327676 SEB327676:SEC327676 SNX327676:SNY327676 SXT327676:SXU327676 THP327676:THQ327676 TRL327676:TRM327676 UBH327676:UBI327676 ULD327676:ULE327676 UUZ327676:UVA327676 VEV327676:VEW327676 VOR327676:VOS327676 VYN327676:VYO327676 WIJ327676:WIK327676 WSF327676:WSG327676 FT393212:FU393212 PP393212:PQ393212 ZL393212:ZM393212 AJH393212:AJI393212 ATD393212:ATE393212 BCZ393212:BDA393212 BMV393212:BMW393212 BWR393212:BWS393212 CGN393212:CGO393212 CQJ393212:CQK393212 DAF393212:DAG393212 DKB393212:DKC393212 DTX393212:DTY393212 EDT393212:EDU393212 ENP393212:ENQ393212 EXL393212:EXM393212 FHH393212:FHI393212 FRD393212:FRE393212 GAZ393212:GBA393212 GKV393212:GKW393212 GUR393212:GUS393212 HEN393212:HEO393212 HOJ393212:HOK393212 HYF393212:HYG393212 IIB393212:IIC393212 IRX393212:IRY393212 JBT393212:JBU393212 JLP393212:JLQ393212 JVL393212:JVM393212 KFH393212:KFI393212 KPD393212:KPE393212 KYZ393212:KZA393212 LIV393212:LIW393212 LSR393212:LSS393212 MCN393212:MCO393212 MMJ393212:MMK393212 MWF393212:MWG393212 NGB393212:NGC393212 NPX393212:NPY393212 NZT393212:NZU393212 OJP393212:OJQ393212 OTL393212:OTM393212 PDH393212:PDI393212 PND393212:PNE393212 PWZ393212:PXA393212 QGV393212:QGW393212 QQR393212:QQS393212 RAN393212:RAO393212 RKJ393212:RKK393212 RUF393212:RUG393212 SEB393212:SEC393212 SNX393212:SNY393212 SXT393212:SXU393212 THP393212:THQ393212 TRL393212:TRM393212 UBH393212:UBI393212 ULD393212:ULE393212 UUZ393212:UVA393212 VEV393212:VEW393212 VOR393212:VOS393212 VYN393212:VYO393212 WIJ393212:WIK393212 WSF393212:WSG393212 FT458748:FU458748 PP458748:PQ458748 ZL458748:ZM458748 AJH458748:AJI458748 ATD458748:ATE458748 BCZ458748:BDA458748 BMV458748:BMW458748 BWR458748:BWS458748 CGN458748:CGO458748 CQJ458748:CQK458748 DAF458748:DAG458748 DKB458748:DKC458748 DTX458748:DTY458748 EDT458748:EDU458748 ENP458748:ENQ458748 EXL458748:EXM458748 FHH458748:FHI458748 FRD458748:FRE458748 GAZ458748:GBA458748 GKV458748:GKW458748 GUR458748:GUS458748 HEN458748:HEO458748 HOJ458748:HOK458748 HYF458748:HYG458748 IIB458748:IIC458748 IRX458748:IRY458748 JBT458748:JBU458748 JLP458748:JLQ458748 JVL458748:JVM458748 KFH458748:KFI458748 KPD458748:KPE458748 KYZ458748:KZA458748 LIV458748:LIW458748 LSR458748:LSS458748 MCN458748:MCO458748 MMJ458748:MMK458748 MWF458748:MWG458748 NGB458748:NGC458748 NPX458748:NPY458748 NZT458748:NZU458748 OJP458748:OJQ458748 OTL458748:OTM458748 PDH458748:PDI458748 PND458748:PNE458748 PWZ458748:PXA458748 QGV458748:QGW458748 QQR458748:QQS458748 RAN458748:RAO458748 RKJ458748:RKK458748 RUF458748:RUG458748 SEB458748:SEC458748 SNX458748:SNY458748 SXT458748:SXU458748 THP458748:THQ458748 TRL458748:TRM458748 UBH458748:UBI458748 ULD458748:ULE458748 UUZ458748:UVA458748 VEV458748:VEW458748 VOR458748:VOS458748 VYN458748:VYO458748 WIJ458748:WIK458748 WSF458748:WSG458748 FT524284:FU524284 PP524284:PQ524284 ZL524284:ZM524284 AJH524284:AJI524284 ATD524284:ATE524284 BCZ524284:BDA524284 BMV524284:BMW524284 BWR524284:BWS524284 CGN524284:CGO524284 CQJ524284:CQK524284 DAF524284:DAG524284 DKB524284:DKC524284 DTX524284:DTY524284 EDT524284:EDU524284 ENP524284:ENQ524284 EXL524284:EXM524284 FHH524284:FHI524284 FRD524284:FRE524284 GAZ524284:GBA524284 GKV524284:GKW524284 GUR524284:GUS524284 HEN524284:HEO524284 HOJ524284:HOK524284 HYF524284:HYG524284 IIB524284:IIC524284 IRX524284:IRY524284 JBT524284:JBU524284 JLP524284:JLQ524284 JVL524284:JVM524284 KFH524284:KFI524284 KPD524284:KPE524284 KYZ524284:KZA524284 LIV524284:LIW524284 LSR524284:LSS524284 MCN524284:MCO524284 MMJ524284:MMK524284 MWF524284:MWG524284 NGB524284:NGC524284 NPX524284:NPY524284 NZT524284:NZU524284 OJP524284:OJQ524284 OTL524284:OTM524284 PDH524284:PDI524284 PND524284:PNE524284 PWZ524284:PXA524284 QGV524284:QGW524284 QQR524284:QQS524284 RAN524284:RAO524284 RKJ524284:RKK524284 RUF524284:RUG524284 SEB524284:SEC524284 SNX524284:SNY524284 SXT524284:SXU524284 THP524284:THQ524284 TRL524284:TRM524284 UBH524284:UBI524284 ULD524284:ULE524284 UUZ524284:UVA524284 VEV524284:VEW524284 VOR524284:VOS524284 VYN524284:VYO524284 WIJ524284:WIK524284 WSF524284:WSG524284 FT589820:FU589820 PP589820:PQ589820 ZL589820:ZM589820 AJH589820:AJI589820 ATD589820:ATE589820 BCZ589820:BDA589820 BMV589820:BMW589820 BWR589820:BWS589820 CGN589820:CGO589820 CQJ589820:CQK589820 DAF589820:DAG589820 DKB589820:DKC589820 DTX589820:DTY589820 EDT589820:EDU589820 ENP589820:ENQ589820 EXL589820:EXM589820 FHH589820:FHI589820 FRD589820:FRE589820 GAZ589820:GBA589820 GKV589820:GKW589820 GUR589820:GUS589820 HEN589820:HEO589820 HOJ589820:HOK589820 HYF589820:HYG589820 IIB589820:IIC589820 IRX589820:IRY589820 JBT589820:JBU589820 JLP589820:JLQ589820 JVL589820:JVM589820 KFH589820:KFI589820 KPD589820:KPE589820 KYZ589820:KZA589820 LIV589820:LIW589820 LSR589820:LSS589820 MCN589820:MCO589820 MMJ589820:MMK589820 MWF589820:MWG589820 NGB589820:NGC589820 NPX589820:NPY589820 NZT589820:NZU589820 OJP589820:OJQ589820 OTL589820:OTM589820 PDH589820:PDI589820 PND589820:PNE589820 PWZ589820:PXA589820 QGV589820:QGW589820 QQR589820:QQS589820 RAN589820:RAO589820 RKJ589820:RKK589820 RUF589820:RUG589820 SEB589820:SEC589820 SNX589820:SNY589820 SXT589820:SXU589820 THP589820:THQ589820 TRL589820:TRM589820 UBH589820:UBI589820 ULD589820:ULE589820 UUZ589820:UVA589820 VEV589820:VEW589820 VOR589820:VOS589820 VYN589820:VYO589820 WIJ589820:WIK589820 WSF589820:WSG589820 FT655356:FU655356 PP655356:PQ655356 ZL655356:ZM655356 AJH655356:AJI655356 ATD655356:ATE655356 BCZ655356:BDA655356 BMV655356:BMW655356 BWR655356:BWS655356 CGN655356:CGO655356 CQJ655356:CQK655356 DAF655356:DAG655356 DKB655356:DKC655356 DTX655356:DTY655356 EDT655356:EDU655356 ENP655356:ENQ655356 EXL655356:EXM655356 FHH655356:FHI655356 FRD655356:FRE655356 GAZ655356:GBA655356 GKV655356:GKW655356 GUR655356:GUS655356 HEN655356:HEO655356 HOJ655356:HOK655356 HYF655356:HYG655356 IIB655356:IIC655356 IRX655356:IRY655356 JBT655356:JBU655356 JLP655356:JLQ655356 JVL655356:JVM655356 KFH655356:KFI655356 KPD655356:KPE655356 KYZ655356:KZA655356 LIV655356:LIW655356 LSR655356:LSS655356 MCN655356:MCO655356 MMJ655356:MMK655356 MWF655356:MWG655356 NGB655356:NGC655356 NPX655356:NPY655356 NZT655356:NZU655356 OJP655356:OJQ655356 OTL655356:OTM655356 PDH655356:PDI655356 PND655356:PNE655356 PWZ655356:PXA655356 QGV655356:QGW655356 QQR655356:QQS655356 RAN655356:RAO655356 RKJ655356:RKK655356 RUF655356:RUG655356 SEB655356:SEC655356 SNX655356:SNY655356 SXT655356:SXU655356 THP655356:THQ655356 TRL655356:TRM655356 UBH655356:UBI655356 ULD655356:ULE655356 UUZ655356:UVA655356 VEV655356:VEW655356 VOR655356:VOS655356 VYN655356:VYO655356 WIJ655356:WIK655356 WSF655356:WSG655356 FT720892:FU720892 PP720892:PQ720892 ZL720892:ZM720892 AJH720892:AJI720892 ATD720892:ATE720892 BCZ720892:BDA720892 BMV720892:BMW720892 BWR720892:BWS720892 CGN720892:CGO720892 CQJ720892:CQK720892 DAF720892:DAG720892 DKB720892:DKC720892 DTX720892:DTY720892 EDT720892:EDU720892 ENP720892:ENQ720892 EXL720892:EXM720892 FHH720892:FHI720892 FRD720892:FRE720892 GAZ720892:GBA720892 GKV720892:GKW720892 GUR720892:GUS720892 HEN720892:HEO720892 HOJ720892:HOK720892 HYF720892:HYG720892 IIB720892:IIC720892 IRX720892:IRY720892 JBT720892:JBU720892 JLP720892:JLQ720892 JVL720892:JVM720892 KFH720892:KFI720892 KPD720892:KPE720892 KYZ720892:KZA720892 LIV720892:LIW720892 LSR720892:LSS720892 MCN720892:MCO720892 MMJ720892:MMK720892 MWF720892:MWG720892 NGB720892:NGC720892 NPX720892:NPY720892 NZT720892:NZU720892 OJP720892:OJQ720892 OTL720892:OTM720892 PDH720892:PDI720892 PND720892:PNE720892 PWZ720892:PXA720892 QGV720892:QGW720892 QQR720892:QQS720892 RAN720892:RAO720892 RKJ720892:RKK720892 RUF720892:RUG720892 SEB720892:SEC720892 SNX720892:SNY720892 SXT720892:SXU720892 THP720892:THQ720892 TRL720892:TRM720892 UBH720892:UBI720892 ULD720892:ULE720892 UUZ720892:UVA720892 VEV720892:VEW720892 VOR720892:VOS720892 VYN720892:VYO720892 WIJ720892:WIK720892 WSF720892:WSG720892 FT786428:FU786428 PP786428:PQ786428 ZL786428:ZM786428 AJH786428:AJI786428 ATD786428:ATE786428 BCZ786428:BDA786428 BMV786428:BMW786428 BWR786428:BWS786428 CGN786428:CGO786428 CQJ786428:CQK786428 DAF786428:DAG786428 DKB786428:DKC786428 DTX786428:DTY786428 EDT786428:EDU786428 ENP786428:ENQ786428 EXL786428:EXM786428 FHH786428:FHI786428 FRD786428:FRE786428 GAZ786428:GBA786428 GKV786428:GKW786428 GUR786428:GUS786428 HEN786428:HEO786428 HOJ786428:HOK786428 HYF786428:HYG786428 IIB786428:IIC786428 IRX786428:IRY786428 JBT786428:JBU786428 JLP786428:JLQ786428 JVL786428:JVM786428 KFH786428:KFI786428 KPD786428:KPE786428 KYZ786428:KZA786428 LIV786428:LIW786428 LSR786428:LSS786428 MCN786428:MCO786428 MMJ786428:MMK786428 MWF786428:MWG786428 NGB786428:NGC786428 NPX786428:NPY786428 NZT786428:NZU786428 OJP786428:OJQ786428 OTL786428:OTM786428 PDH786428:PDI786428 PND786428:PNE786428 PWZ786428:PXA786428 QGV786428:QGW786428 QQR786428:QQS786428 RAN786428:RAO786428 RKJ786428:RKK786428 RUF786428:RUG786428 SEB786428:SEC786428 SNX786428:SNY786428 SXT786428:SXU786428 THP786428:THQ786428 TRL786428:TRM786428 UBH786428:UBI786428 ULD786428:ULE786428 UUZ786428:UVA786428 VEV786428:VEW786428 VOR786428:VOS786428 VYN786428:VYO786428 WIJ786428:WIK786428 WSF786428:WSG786428 FT851964:FU851964 PP851964:PQ851964 ZL851964:ZM851964 AJH851964:AJI851964 ATD851964:ATE851964 BCZ851964:BDA851964 BMV851964:BMW851964 BWR851964:BWS851964 CGN851964:CGO851964 CQJ851964:CQK851964 DAF851964:DAG851964 DKB851964:DKC851964 DTX851964:DTY851964 EDT851964:EDU851964 ENP851964:ENQ851964 EXL851964:EXM851964 FHH851964:FHI851964 FRD851964:FRE851964 GAZ851964:GBA851964 GKV851964:GKW851964 GUR851964:GUS851964 HEN851964:HEO851964 HOJ851964:HOK851964 HYF851964:HYG851964 IIB851964:IIC851964 IRX851964:IRY851964 JBT851964:JBU851964 JLP851964:JLQ851964 JVL851964:JVM851964 KFH851964:KFI851964 KPD851964:KPE851964 KYZ851964:KZA851964 LIV851964:LIW851964 LSR851964:LSS851964 MCN851964:MCO851964 MMJ851964:MMK851964 MWF851964:MWG851964 NGB851964:NGC851964 NPX851964:NPY851964 NZT851964:NZU851964 OJP851964:OJQ851964 OTL851964:OTM851964 PDH851964:PDI851964 PND851964:PNE851964 PWZ851964:PXA851964 QGV851964:QGW851964 QQR851964:QQS851964 RAN851964:RAO851964 RKJ851964:RKK851964 RUF851964:RUG851964 SEB851964:SEC851964 SNX851964:SNY851964 SXT851964:SXU851964 THP851964:THQ851964 TRL851964:TRM851964 UBH851964:UBI851964 ULD851964:ULE851964 UUZ851964:UVA851964 VEV851964:VEW851964 VOR851964:VOS851964 VYN851964:VYO851964 WIJ851964:WIK851964 WSF851964:WSG851964 FT917500:FU917500 PP917500:PQ917500 ZL917500:ZM917500 AJH917500:AJI917500 ATD917500:ATE917500 BCZ917500:BDA917500 BMV917500:BMW917500 BWR917500:BWS917500 CGN917500:CGO917500 CQJ917500:CQK917500 DAF917500:DAG917500 DKB917500:DKC917500 DTX917500:DTY917500 EDT917500:EDU917500 ENP917500:ENQ917500 EXL917500:EXM917500 FHH917500:FHI917500 FRD917500:FRE917500 GAZ917500:GBA917500 GKV917500:GKW917500 GUR917500:GUS917500 HEN917500:HEO917500 HOJ917500:HOK917500 HYF917500:HYG917500 IIB917500:IIC917500 IRX917500:IRY917500 JBT917500:JBU917500 JLP917500:JLQ917500 JVL917500:JVM917500 KFH917500:KFI917500 KPD917500:KPE917500 KYZ917500:KZA917500 LIV917500:LIW917500 LSR917500:LSS917500 MCN917500:MCO917500 MMJ917500:MMK917500 MWF917500:MWG917500 NGB917500:NGC917500 NPX917500:NPY917500 NZT917500:NZU917500 OJP917500:OJQ917500 OTL917500:OTM917500 PDH917500:PDI917500 PND917500:PNE917500 PWZ917500:PXA917500 QGV917500:QGW917500 QQR917500:QQS917500 RAN917500:RAO917500 RKJ917500:RKK917500 RUF917500:RUG917500 SEB917500:SEC917500 SNX917500:SNY917500 SXT917500:SXU917500 THP917500:THQ917500 TRL917500:TRM917500 UBH917500:UBI917500 ULD917500:ULE917500 UUZ917500:UVA917500 VEV917500:VEW917500 VOR917500:VOS917500 VYN917500:VYO917500 WIJ917500:WIK917500 WSF917500:WSG917500 FT983036:FU983036 PP983036:PQ983036 ZL983036:ZM983036 AJH983036:AJI983036 ATD983036:ATE983036 BCZ983036:BDA983036 BMV983036:BMW983036 BWR983036:BWS983036 CGN983036:CGO983036 CQJ983036:CQK983036 DAF983036:DAG983036 DKB983036:DKC983036 DTX983036:DTY983036 EDT983036:EDU983036 ENP983036:ENQ983036 EXL983036:EXM983036 FHH983036:FHI983036 FRD983036:FRE983036 GAZ983036:GBA983036 GKV983036:GKW983036 GUR983036:GUS983036 HEN983036:HEO983036 HOJ983036:HOK983036 HYF983036:HYG983036 IIB983036:IIC983036 IRX983036:IRY983036 JBT983036:JBU983036 JLP983036:JLQ983036 JVL983036:JVM983036 KFH983036:KFI983036 KPD983036:KPE983036 KYZ983036:KZA983036 LIV983036:LIW983036 LSR983036:LSS983036 MCN983036:MCO983036 MMJ983036:MMK983036 MWF983036:MWG983036 NGB983036:NGC983036 NPX983036:NPY983036 NZT983036:NZU983036 OJP983036:OJQ983036 OTL983036:OTM983036 PDH983036:PDI983036 PND983036:PNE983036 PWZ983036:PXA983036 QGV983036:QGW983036 QQR983036:QQS983036 RAN983036:RAO983036 RKJ983036:RKK983036 RUF983036:RUG983036 SEB983036:SEC983036 SNX983036:SNY983036 SXT983036:SXU983036 THP983036:THQ983036 TRL983036:TRM983036 UBH983036:UBI983036 ULD983036:ULE983036 UUZ983036:UVA983036 VEV983036:VEW983036 VOR983036:VOS983036 VYN983036:VYO983036 WIJ983036:WIK983036 WSF983036:WSG983036 FT5:FU6 PP5:PQ6 ZL5:ZM6 AJH5:AJI6 ATD5:ATE6 BCZ5:BDA6 BMV5:BMW6 BWR5:BWS6 CGN5:CGO6 CQJ5:CQK6 DAF5:DAG6 DKB5:DKC6 DTX5:DTY6 EDT5:EDU6 ENP5:ENQ6 EXL5:EXM6 FHH5:FHI6 FRD5:FRE6 GAZ5:GBA6 GKV5:GKW6 GUR5:GUS6 HEN5:HEO6 HOJ5:HOK6 HYF5:HYG6 IIB5:IIC6 IRX5:IRY6 JBT5:JBU6 JLP5:JLQ6 JVL5:JVM6 KFH5:KFI6 KPD5:KPE6 KYZ5:KZA6 LIV5:LIW6 LSR5:LSS6 MCN5:MCO6 MMJ5:MMK6 MWF5:MWG6 NGB5:NGC6 NPX5:NPY6 NZT5:NZU6 OJP5:OJQ6 OTL5:OTM6 PDH5:PDI6 PND5:PNE6 PWZ5:PXA6 QGV5:QGW6 QQR5:QQS6 RAN5:RAO6 RKJ5:RKK6 RUF5:RUG6 SEB5:SEC6 SNX5:SNY6 SXT5:SXU6 THP5:THQ6 TRL5:TRM6 UBH5:UBI6 ULD5:ULE6 UUZ5:UVA6 VEV5:VEW6 VOR5:VOS6 VYN5:VYO6 WIJ5:WIK6 WSF5:WSG6">
      <formula1>"公开资料,内部资料,秘密,机密,绝密"</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2"/>
  <sheetViews>
    <sheetView showGridLines="0" view="pageBreakPreview" zoomScaleNormal="100" zoomScaleSheetLayoutView="100" workbookViewId="0">
      <selection activeCell="A1" sqref="A1"/>
    </sheetView>
  </sheetViews>
  <sheetFormatPr defaultColWidth="10.175" defaultRowHeight="14.25" outlineLevelCol="5"/>
  <cols>
    <col min="1" max="1" width="3.36666666666667" style="195" customWidth="1"/>
    <col min="2" max="2" width="9" style="196" customWidth="1"/>
    <col min="3" max="3" width="31.125" style="195" customWidth="1"/>
    <col min="4" max="4" width="12.275" style="195" customWidth="1"/>
    <col min="5" max="5" width="10.9083333333333" style="195" customWidth="1"/>
    <col min="6" max="6" width="11.5416666666667" style="195" customWidth="1"/>
    <col min="7" max="256" width="10.175" style="195"/>
    <col min="257" max="257" width="3.36666666666667" style="195" customWidth="1"/>
    <col min="258" max="258" width="9" style="195" customWidth="1"/>
    <col min="259" max="259" width="43.4583333333333" style="195" customWidth="1"/>
    <col min="260" max="260" width="12.275" style="195" customWidth="1"/>
    <col min="261" max="261" width="10.9083333333333" style="195" customWidth="1"/>
    <col min="262" max="262" width="11.5416666666667" style="195" customWidth="1"/>
    <col min="263" max="512" width="10.175" style="195"/>
    <col min="513" max="513" width="3.36666666666667" style="195" customWidth="1"/>
    <col min="514" max="514" width="9" style="195" customWidth="1"/>
    <col min="515" max="515" width="43.4583333333333" style="195" customWidth="1"/>
    <col min="516" max="516" width="12.275" style="195" customWidth="1"/>
    <col min="517" max="517" width="10.9083333333333" style="195" customWidth="1"/>
    <col min="518" max="518" width="11.5416666666667" style="195" customWidth="1"/>
    <col min="519" max="768" width="10.175" style="195"/>
    <col min="769" max="769" width="3.36666666666667" style="195" customWidth="1"/>
    <col min="770" max="770" width="9" style="195" customWidth="1"/>
    <col min="771" max="771" width="43.4583333333333" style="195" customWidth="1"/>
    <col min="772" max="772" width="12.275" style="195" customWidth="1"/>
    <col min="773" max="773" width="10.9083333333333" style="195" customWidth="1"/>
    <col min="774" max="774" width="11.5416666666667" style="195" customWidth="1"/>
    <col min="775" max="1024" width="10.175" style="195"/>
    <col min="1025" max="1025" width="3.36666666666667" style="195" customWidth="1"/>
    <col min="1026" max="1026" width="9" style="195" customWidth="1"/>
    <col min="1027" max="1027" width="43.4583333333333" style="195" customWidth="1"/>
    <col min="1028" max="1028" width="12.275" style="195" customWidth="1"/>
    <col min="1029" max="1029" width="10.9083333333333" style="195" customWidth="1"/>
    <col min="1030" max="1030" width="11.5416666666667" style="195" customWidth="1"/>
    <col min="1031" max="1280" width="10.175" style="195"/>
    <col min="1281" max="1281" width="3.36666666666667" style="195" customWidth="1"/>
    <col min="1282" max="1282" width="9" style="195" customWidth="1"/>
    <col min="1283" max="1283" width="43.4583333333333" style="195" customWidth="1"/>
    <col min="1284" max="1284" width="12.275" style="195" customWidth="1"/>
    <col min="1285" max="1285" width="10.9083333333333" style="195" customWidth="1"/>
    <col min="1286" max="1286" width="11.5416666666667" style="195" customWidth="1"/>
    <col min="1287" max="1536" width="10.175" style="195"/>
    <col min="1537" max="1537" width="3.36666666666667" style="195" customWidth="1"/>
    <col min="1538" max="1538" width="9" style="195" customWidth="1"/>
    <col min="1539" max="1539" width="43.4583333333333" style="195" customWidth="1"/>
    <col min="1540" max="1540" width="12.275" style="195" customWidth="1"/>
    <col min="1541" max="1541" width="10.9083333333333" style="195" customWidth="1"/>
    <col min="1542" max="1542" width="11.5416666666667" style="195" customWidth="1"/>
    <col min="1543" max="1792" width="10.175" style="195"/>
    <col min="1793" max="1793" width="3.36666666666667" style="195" customWidth="1"/>
    <col min="1794" max="1794" width="9" style="195" customWidth="1"/>
    <col min="1795" max="1795" width="43.4583333333333" style="195" customWidth="1"/>
    <col min="1796" max="1796" width="12.275" style="195" customWidth="1"/>
    <col min="1797" max="1797" width="10.9083333333333" style="195" customWidth="1"/>
    <col min="1798" max="1798" width="11.5416666666667" style="195" customWidth="1"/>
    <col min="1799" max="2048" width="10.175" style="195"/>
    <col min="2049" max="2049" width="3.36666666666667" style="195" customWidth="1"/>
    <col min="2050" max="2050" width="9" style="195" customWidth="1"/>
    <col min="2051" max="2051" width="43.4583333333333" style="195" customWidth="1"/>
    <col min="2052" max="2052" width="12.275" style="195" customWidth="1"/>
    <col min="2053" max="2053" width="10.9083333333333" style="195" customWidth="1"/>
    <col min="2054" max="2054" width="11.5416666666667" style="195" customWidth="1"/>
    <col min="2055" max="2304" width="10.175" style="195"/>
    <col min="2305" max="2305" width="3.36666666666667" style="195" customWidth="1"/>
    <col min="2306" max="2306" width="9" style="195" customWidth="1"/>
    <col min="2307" max="2307" width="43.4583333333333" style="195" customWidth="1"/>
    <col min="2308" max="2308" width="12.275" style="195" customWidth="1"/>
    <col min="2309" max="2309" width="10.9083333333333" style="195" customWidth="1"/>
    <col min="2310" max="2310" width="11.5416666666667" style="195" customWidth="1"/>
    <col min="2311" max="2560" width="10.175" style="195"/>
    <col min="2561" max="2561" width="3.36666666666667" style="195" customWidth="1"/>
    <col min="2562" max="2562" width="9" style="195" customWidth="1"/>
    <col min="2563" max="2563" width="43.4583333333333" style="195" customWidth="1"/>
    <col min="2564" max="2564" width="12.275" style="195" customWidth="1"/>
    <col min="2565" max="2565" width="10.9083333333333" style="195" customWidth="1"/>
    <col min="2566" max="2566" width="11.5416666666667" style="195" customWidth="1"/>
    <col min="2567" max="2816" width="10.175" style="195"/>
    <col min="2817" max="2817" width="3.36666666666667" style="195" customWidth="1"/>
    <col min="2818" max="2818" width="9" style="195" customWidth="1"/>
    <col min="2819" max="2819" width="43.4583333333333" style="195" customWidth="1"/>
    <col min="2820" max="2820" width="12.275" style="195" customWidth="1"/>
    <col min="2821" max="2821" width="10.9083333333333" style="195" customWidth="1"/>
    <col min="2822" max="2822" width="11.5416666666667" style="195" customWidth="1"/>
    <col min="2823" max="3072" width="10.175" style="195"/>
    <col min="3073" max="3073" width="3.36666666666667" style="195" customWidth="1"/>
    <col min="3074" max="3074" width="9" style="195" customWidth="1"/>
    <col min="3075" max="3075" width="43.4583333333333" style="195" customWidth="1"/>
    <col min="3076" max="3076" width="12.275" style="195" customWidth="1"/>
    <col min="3077" max="3077" width="10.9083333333333" style="195" customWidth="1"/>
    <col min="3078" max="3078" width="11.5416666666667" style="195" customWidth="1"/>
    <col min="3079" max="3328" width="10.175" style="195"/>
    <col min="3329" max="3329" width="3.36666666666667" style="195" customWidth="1"/>
    <col min="3330" max="3330" width="9" style="195" customWidth="1"/>
    <col min="3331" max="3331" width="43.4583333333333" style="195" customWidth="1"/>
    <col min="3332" max="3332" width="12.275" style="195" customWidth="1"/>
    <col min="3333" max="3333" width="10.9083333333333" style="195" customWidth="1"/>
    <col min="3334" max="3334" width="11.5416666666667" style="195" customWidth="1"/>
    <col min="3335" max="3584" width="10.175" style="195"/>
    <col min="3585" max="3585" width="3.36666666666667" style="195" customWidth="1"/>
    <col min="3586" max="3586" width="9" style="195" customWidth="1"/>
    <col min="3587" max="3587" width="43.4583333333333" style="195" customWidth="1"/>
    <col min="3588" max="3588" width="12.275" style="195" customWidth="1"/>
    <col min="3589" max="3589" width="10.9083333333333" style="195" customWidth="1"/>
    <col min="3590" max="3590" width="11.5416666666667" style="195" customWidth="1"/>
    <col min="3591" max="3840" width="10.175" style="195"/>
    <col min="3841" max="3841" width="3.36666666666667" style="195" customWidth="1"/>
    <col min="3842" max="3842" width="9" style="195" customWidth="1"/>
    <col min="3843" max="3843" width="43.4583333333333" style="195" customWidth="1"/>
    <col min="3844" max="3844" width="12.275" style="195" customWidth="1"/>
    <col min="3845" max="3845" width="10.9083333333333" style="195" customWidth="1"/>
    <col min="3846" max="3846" width="11.5416666666667" style="195" customWidth="1"/>
    <col min="3847" max="4096" width="10.175" style="195"/>
    <col min="4097" max="4097" width="3.36666666666667" style="195" customWidth="1"/>
    <col min="4098" max="4098" width="9" style="195" customWidth="1"/>
    <col min="4099" max="4099" width="43.4583333333333" style="195" customWidth="1"/>
    <col min="4100" max="4100" width="12.275" style="195" customWidth="1"/>
    <col min="4101" max="4101" width="10.9083333333333" style="195" customWidth="1"/>
    <col min="4102" max="4102" width="11.5416666666667" style="195" customWidth="1"/>
    <col min="4103" max="4352" width="10.175" style="195"/>
    <col min="4353" max="4353" width="3.36666666666667" style="195" customWidth="1"/>
    <col min="4354" max="4354" width="9" style="195" customWidth="1"/>
    <col min="4355" max="4355" width="43.4583333333333" style="195" customWidth="1"/>
    <col min="4356" max="4356" width="12.275" style="195" customWidth="1"/>
    <col min="4357" max="4357" width="10.9083333333333" style="195" customWidth="1"/>
    <col min="4358" max="4358" width="11.5416666666667" style="195" customWidth="1"/>
    <col min="4359" max="4608" width="10.175" style="195"/>
    <col min="4609" max="4609" width="3.36666666666667" style="195" customWidth="1"/>
    <col min="4610" max="4610" width="9" style="195" customWidth="1"/>
    <col min="4611" max="4611" width="43.4583333333333" style="195" customWidth="1"/>
    <col min="4612" max="4612" width="12.275" style="195" customWidth="1"/>
    <col min="4613" max="4613" width="10.9083333333333" style="195" customWidth="1"/>
    <col min="4614" max="4614" width="11.5416666666667" style="195" customWidth="1"/>
    <col min="4615" max="4864" width="10.175" style="195"/>
    <col min="4865" max="4865" width="3.36666666666667" style="195" customWidth="1"/>
    <col min="4866" max="4866" width="9" style="195" customWidth="1"/>
    <col min="4867" max="4867" width="43.4583333333333" style="195" customWidth="1"/>
    <col min="4868" max="4868" width="12.275" style="195" customWidth="1"/>
    <col min="4869" max="4869" width="10.9083333333333" style="195" customWidth="1"/>
    <col min="4870" max="4870" width="11.5416666666667" style="195" customWidth="1"/>
    <col min="4871" max="5120" width="10.175" style="195"/>
    <col min="5121" max="5121" width="3.36666666666667" style="195" customWidth="1"/>
    <col min="5122" max="5122" width="9" style="195" customWidth="1"/>
    <col min="5123" max="5123" width="43.4583333333333" style="195" customWidth="1"/>
    <col min="5124" max="5124" width="12.275" style="195" customWidth="1"/>
    <col min="5125" max="5125" width="10.9083333333333" style="195" customWidth="1"/>
    <col min="5126" max="5126" width="11.5416666666667" style="195" customWidth="1"/>
    <col min="5127" max="5376" width="10.175" style="195"/>
    <col min="5377" max="5377" width="3.36666666666667" style="195" customWidth="1"/>
    <col min="5378" max="5378" width="9" style="195" customWidth="1"/>
    <col min="5379" max="5379" width="43.4583333333333" style="195" customWidth="1"/>
    <col min="5380" max="5380" width="12.275" style="195" customWidth="1"/>
    <col min="5381" max="5381" width="10.9083333333333" style="195" customWidth="1"/>
    <col min="5382" max="5382" width="11.5416666666667" style="195" customWidth="1"/>
    <col min="5383" max="5632" width="10.175" style="195"/>
    <col min="5633" max="5633" width="3.36666666666667" style="195" customWidth="1"/>
    <col min="5634" max="5634" width="9" style="195" customWidth="1"/>
    <col min="5635" max="5635" width="43.4583333333333" style="195" customWidth="1"/>
    <col min="5636" max="5636" width="12.275" style="195" customWidth="1"/>
    <col min="5637" max="5637" width="10.9083333333333" style="195" customWidth="1"/>
    <col min="5638" max="5638" width="11.5416666666667" style="195" customWidth="1"/>
    <col min="5639" max="5888" width="10.175" style="195"/>
    <col min="5889" max="5889" width="3.36666666666667" style="195" customWidth="1"/>
    <col min="5890" max="5890" width="9" style="195" customWidth="1"/>
    <col min="5891" max="5891" width="43.4583333333333" style="195" customWidth="1"/>
    <col min="5892" max="5892" width="12.275" style="195" customWidth="1"/>
    <col min="5893" max="5893" width="10.9083333333333" style="195" customWidth="1"/>
    <col min="5894" max="5894" width="11.5416666666667" style="195" customWidth="1"/>
    <col min="5895" max="6144" width="10.175" style="195"/>
    <col min="6145" max="6145" width="3.36666666666667" style="195" customWidth="1"/>
    <col min="6146" max="6146" width="9" style="195" customWidth="1"/>
    <col min="6147" max="6147" width="43.4583333333333" style="195" customWidth="1"/>
    <col min="6148" max="6148" width="12.275" style="195" customWidth="1"/>
    <col min="6149" max="6149" width="10.9083333333333" style="195" customWidth="1"/>
    <col min="6150" max="6150" width="11.5416666666667" style="195" customWidth="1"/>
    <col min="6151" max="6400" width="10.175" style="195"/>
    <col min="6401" max="6401" width="3.36666666666667" style="195" customWidth="1"/>
    <col min="6402" max="6402" width="9" style="195" customWidth="1"/>
    <col min="6403" max="6403" width="43.4583333333333" style="195" customWidth="1"/>
    <col min="6404" max="6404" width="12.275" style="195" customWidth="1"/>
    <col min="6405" max="6405" width="10.9083333333333" style="195" customWidth="1"/>
    <col min="6406" max="6406" width="11.5416666666667" style="195" customWidth="1"/>
    <col min="6407" max="6656" width="10.175" style="195"/>
    <col min="6657" max="6657" width="3.36666666666667" style="195" customWidth="1"/>
    <col min="6658" max="6658" width="9" style="195" customWidth="1"/>
    <col min="6659" max="6659" width="43.4583333333333" style="195" customWidth="1"/>
    <col min="6660" max="6660" width="12.275" style="195" customWidth="1"/>
    <col min="6661" max="6661" width="10.9083333333333" style="195" customWidth="1"/>
    <col min="6662" max="6662" width="11.5416666666667" style="195" customWidth="1"/>
    <col min="6663" max="6912" width="10.175" style="195"/>
    <col min="6913" max="6913" width="3.36666666666667" style="195" customWidth="1"/>
    <col min="6914" max="6914" width="9" style="195" customWidth="1"/>
    <col min="6915" max="6915" width="43.4583333333333" style="195" customWidth="1"/>
    <col min="6916" max="6916" width="12.275" style="195" customWidth="1"/>
    <col min="6917" max="6917" width="10.9083333333333" style="195" customWidth="1"/>
    <col min="6918" max="6918" width="11.5416666666667" style="195" customWidth="1"/>
    <col min="6919" max="7168" width="10.175" style="195"/>
    <col min="7169" max="7169" width="3.36666666666667" style="195" customWidth="1"/>
    <col min="7170" max="7170" width="9" style="195" customWidth="1"/>
    <col min="7171" max="7171" width="43.4583333333333" style="195" customWidth="1"/>
    <col min="7172" max="7172" width="12.275" style="195" customWidth="1"/>
    <col min="7173" max="7173" width="10.9083333333333" style="195" customWidth="1"/>
    <col min="7174" max="7174" width="11.5416666666667" style="195" customWidth="1"/>
    <col min="7175" max="7424" width="10.175" style="195"/>
    <col min="7425" max="7425" width="3.36666666666667" style="195" customWidth="1"/>
    <col min="7426" max="7426" width="9" style="195" customWidth="1"/>
    <col min="7427" max="7427" width="43.4583333333333" style="195" customWidth="1"/>
    <col min="7428" max="7428" width="12.275" style="195" customWidth="1"/>
    <col min="7429" max="7429" width="10.9083333333333" style="195" customWidth="1"/>
    <col min="7430" max="7430" width="11.5416666666667" style="195" customWidth="1"/>
    <col min="7431" max="7680" width="10.175" style="195"/>
    <col min="7681" max="7681" width="3.36666666666667" style="195" customWidth="1"/>
    <col min="7682" max="7682" width="9" style="195" customWidth="1"/>
    <col min="7683" max="7683" width="43.4583333333333" style="195" customWidth="1"/>
    <col min="7684" max="7684" width="12.275" style="195" customWidth="1"/>
    <col min="7685" max="7685" width="10.9083333333333" style="195" customWidth="1"/>
    <col min="7686" max="7686" width="11.5416666666667" style="195" customWidth="1"/>
    <col min="7687" max="7936" width="10.175" style="195"/>
    <col min="7937" max="7937" width="3.36666666666667" style="195" customWidth="1"/>
    <col min="7938" max="7938" width="9" style="195" customWidth="1"/>
    <col min="7939" max="7939" width="43.4583333333333" style="195" customWidth="1"/>
    <col min="7940" max="7940" width="12.275" style="195" customWidth="1"/>
    <col min="7941" max="7941" width="10.9083333333333" style="195" customWidth="1"/>
    <col min="7942" max="7942" width="11.5416666666667" style="195" customWidth="1"/>
    <col min="7943" max="8192" width="10.175" style="195"/>
    <col min="8193" max="8193" width="3.36666666666667" style="195" customWidth="1"/>
    <col min="8194" max="8194" width="9" style="195" customWidth="1"/>
    <col min="8195" max="8195" width="43.4583333333333" style="195" customWidth="1"/>
    <col min="8196" max="8196" width="12.275" style="195" customWidth="1"/>
    <col min="8197" max="8197" width="10.9083333333333" style="195" customWidth="1"/>
    <col min="8198" max="8198" width="11.5416666666667" style="195" customWidth="1"/>
    <col min="8199" max="8448" width="10.175" style="195"/>
    <col min="8449" max="8449" width="3.36666666666667" style="195" customWidth="1"/>
    <col min="8450" max="8450" width="9" style="195" customWidth="1"/>
    <col min="8451" max="8451" width="43.4583333333333" style="195" customWidth="1"/>
    <col min="8452" max="8452" width="12.275" style="195" customWidth="1"/>
    <col min="8453" max="8453" width="10.9083333333333" style="195" customWidth="1"/>
    <col min="8454" max="8454" width="11.5416666666667" style="195" customWidth="1"/>
    <col min="8455" max="8704" width="10.175" style="195"/>
    <col min="8705" max="8705" width="3.36666666666667" style="195" customWidth="1"/>
    <col min="8706" max="8706" width="9" style="195" customWidth="1"/>
    <col min="8707" max="8707" width="43.4583333333333" style="195" customWidth="1"/>
    <col min="8708" max="8708" width="12.275" style="195" customWidth="1"/>
    <col min="8709" max="8709" width="10.9083333333333" style="195" customWidth="1"/>
    <col min="8710" max="8710" width="11.5416666666667" style="195" customWidth="1"/>
    <col min="8711" max="8960" width="10.175" style="195"/>
    <col min="8961" max="8961" width="3.36666666666667" style="195" customWidth="1"/>
    <col min="8962" max="8962" width="9" style="195" customWidth="1"/>
    <col min="8963" max="8963" width="43.4583333333333" style="195" customWidth="1"/>
    <col min="8964" max="8964" width="12.275" style="195" customWidth="1"/>
    <col min="8965" max="8965" width="10.9083333333333" style="195" customWidth="1"/>
    <col min="8966" max="8966" width="11.5416666666667" style="195" customWidth="1"/>
    <col min="8967" max="9216" width="10.175" style="195"/>
    <col min="9217" max="9217" width="3.36666666666667" style="195" customWidth="1"/>
    <col min="9218" max="9218" width="9" style="195" customWidth="1"/>
    <col min="9219" max="9219" width="43.4583333333333" style="195" customWidth="1"/>
    <col min="9220" max="9220" width="12.275" style="195" customWidth="1"/>
    <col min="9221" max="9221" width="10.9083333333333" style="195" customWidth="1"/>
    <col min="9222" max="9222" width="11.5416666666667" style="195" customWidth="1"/>
    <col min="9223" max="9472" width="10.175" style="195"/>
    <col min="9473" max="9473" width="3.36666666666667" style="195" customWidth="1"/>
    <col min="9474" max="9474" width="9" style="195" customWidth="1"/>
    <col min="9475" max="9475" width="43.4583333333333" style="195" customWidth="1"/>
    <col min="9476" max="9476" width="12.275" style="195" customWidth="1"/>
    <col min="9477" max="9477" width="10.9083333333333" style="195" customWidth="1"/>
    <col min="9478" max="9478" width="11.5416666666667" style="195" customWidth="1"/>
    <col min="9479" max="9728" width="10.175" style="195"/>
    <col min="9729" max="9729" width="3.36666666666667" style="195" customWidth="1"/>
    <col min="9730" max="9730" width="9" style="195" customWidth="1"/>
    <col min="9731" max="9731" width="43.4583333333333" style="195" customWidth="1"/>
    <col min="9732" max="9732" width="12.275" style="195" customWidth="1"/>
    <col min="9733" max="9733" width="10.9083333333333" style="195" customWidth="1"/>
    <col min="9734" max="9734" width="11.5416666666667" style="195" customWidth="1"/>
    <col min="9735" max="9984" width="10.175" style="195"/>
    <col min="9985" max="9985" width="3.36666666666667" style="195" customWidth="1"/>
    <col min="9986" max="9986" width="9" style="195" customWidth="1"/>
    <col min="9987" max="9987" width="43.4583333333333" style="195" customWidth="1"/>
    <col min="9988" max="9988" width="12.275" style="195" customWidth="1"/>
    <col min="9989" max="9989" width="10.9083333333333" style="195" customWidth="1"/>
    <col min="9990" max="9990" width="11.5416666666667" style="195" customWidth="1"/>
    <col min="9991" max="10240" width="10.175" style="195"/>
    <col min="10241" max="10241" width="3.36666666666667" style="195" customWidth="1"/>
    <col min="10242" max="10242" width="9" style="195" customWidth="1"/>
    <col min="10243" max="10243" width="43.4583333333333" style="195" customWidth="1"/>
    <col min="10244" max="10244" width="12.275" style="195" customWidth="1"/>
    <col min="10245" max="10245" width="10.9083333333333" style="195" customWidth="1"/>
    <col min="10246" max="10246" width="11.5416666666667" style="195" customWidth="1"/>
    <col min="10247" max="10496" width="10.175" style="195"/>
    <col min="10497" max="10497" width="3.36666666666667" style="195" customWidth="1"/>
    <col min="10498" max="10498" width="9" style="195" customWidth="1"/>
    <col min="10499" max="10499" width="43.4583333333333" style="195" customWidth="1"/>
    <col min="10500" max="10500" width="12.275" style="195" customWidth="1"/>
    <col min="10501" max="10501" width="10.9083333333333" style="195" customWidth="1"/>
    <col min="10502" max="10502" width="11.5416666666667" style="195" customWidth="1"/>
    <col min="10503" max="10752" width="10.175" style="195"/>
    <col min="10753" max="10753" width="3.36666666666667" style="195" customWidth="1"/>
    <col min="10754" max="10754" width="9" style="195" customWidth="1"/>
    <col min="10755" max="10755" width="43.4583333333333" style="195" customWidth="1"/>
    <col min="10756" max="10756" width="12.275" style="195" customWidth="1"/>
    <col min="10757" max="10757" width="10.9083333333333" style="195" customWidth="1"/>
    <col min="10758" max="10758" width="11.5416666666667" style="195" customWidth="1"/>
    <col min="10759" max="11008" width="10.175" style="195"/>
    <col min="11009" max="11009" width="3.36666666666667" style="195" customWidth="1"/>
    <col min="11010" max="11010" width="9" style="195" customWidth="1"/>
    <col min="11011" max="11011" width="43.4583333333333" style="195" customWidth="1"/>
    <col min="11012" max="11012" width="12.275" style="195" customWidth="1"/>
    <col min="11013" max="11013" width="10.9083333333333" style="195" customWidth="1"/>
    <col min="11014" max="11014" width="11.5416666666667" style="195" customWidth="1"/>
    <col min="11015" max="11264" width="10.175" style="195"/>
    <col min="11265" max="11265" width="3.36666666666667" style="195" customWidth="1"/>
    <col min="11266" max="11266" width="9" style="195" customWidth="1"/>
    <col min="11267" max="11267" width="43.4583333333333" style="195" customWidth="1"/>
    <col min="11268" max="11268" width="12.275" style="195" customWidth="1"/>
    <col min="11269" max="11269" width="10.9083333333333" style="195" customWidth="1"/>
    <col min="11270" max="11270" width="11.5416666666667" style="195" customWidth="1"/>
    <col min="11271" max="11520" width="10.175" style="195"/>
    <col min="11521" max="11521" width="3.36666666666667" style="195" customWidth="1"/>
    <col min="11522" max="11522" width="9" style="195" customWidth="1"/>
    <col min="11523" max="11523" width="43.4583333333333" style="195" customWidth="1"/>
    <col min="11524" max="11524" width="12.275" style="195" customWidth="1"/>
    <col min="11525" max="11525" width="10.9083333333333" style="195" customWidth="1"/>
    <col min="11526" max="11526" width="11.5416666666667" style="195" customWidth="1"/>
    <col min="11527" max="11776" width="10.175" style="195"/>
    <col min="11777" max="11777" width="3.36666666666667" style="195" customWidth="1"/>
    <col min="11778" max="11778" width="9" style="195" customWidth="1"/>
    <col min="11779" max="11779" width="43.4583333333333" style="195" customWidth="1"/>
    <col min="11780" max="11780" width="12.275" style="195" customWidth="1"/>
    <col min="11781" max="11781" width="10.9083333333333" style="195" customWidth="1"/>
    <col min="11782" max="11782" width="11.5416666666667" style="195" customWidth="1"/>
    <col min="11783" max="12032" width="10.175" style="195"/>
    <col min="12033" max="12033" width="3.36666666666667" style="195" customWidth="1"/>
    <col min="12034" max="12034" width="9" style="195" customWidth="1"/>
    <col min="12035" max="12035" width="43.4583333333333" style="195" customWidth="1"/>
    <col min="12036" max="12036" width="12.275" style="195" customWidth="1"/>
    <col min="12037" max="12037" width="10.9083333333333" style="195" customWidth="1"/>
    <col min="12038" max="12038" width="11.5416666666667" style="195" customWidth="1"/>
    <col min="12039" max="12288" width="10.175" style="195"/>
    <col min="12289" max="12289" width="3.36666666666667" style="195" customWidth="1"/>
    <col min="12290" max="12290" width="9" style="195" customWidth="1"/>
    <col min="12291" max="12291" width="43.4583333333333" style="195" customWidth="1"/>
    <col min="12292" max="12292" width="12.275" style="195" customWidth="1"/>
    <col min="12293" max="12293" width="10.9083333333333" style="195" customWidth="1"/>
    <col min="12294" max="12294" width="11.5416666666667" style="195" customWidth="1"/>
    <col min="12295" max="12544" width="10.175" style="195"/>
    <col min="12545" max="12545" width="3.36666666666667" style="195" customWidth="1"/>
    <col min="12546" max="12546" width="9" style="195" customWidth="1"/>
    <col min="12547" max="12547" width="43.4583333333333" style="195" customWidth="1"/>
    <col min="12548" max="12548" width="12.275" style="195" customWidth="1"/>
    <col min="12549" max="12549" width="10.9083333333333" style="195" customWidth="1"/>
    <col min="12550" max="12550" width="11.5416666666667" style="195" customWidth="1"/>
    <col min="12551" max="12800" width="10.175" style="195"/>
    <col min="12801" max="12801" width="3.36666666666667" style="195" customWidth="1"/>
    <col min="12802" max="12802" width="9" style="195" customWidth="1"/>
    <col min="12803" max="12803" width="43.4583333333333" style="195" customWidth="1"/>
    <col min="12804" max="12804" width="12.275" style="195" customWidth="1"/>
    <col min="12805" max="12805" width="10.9083333333333" style="195" customWidth="1"/>
    <col min="12806" max="12806" width="11.5416666666667" style="195" customWidth="1"/>
    <col min="12807" max="13056" width="10.175" style="195"/>
    <col min="13057" max="13057" width="3.36666666666667" style="195" customWidth="1"/>
    <col min="13058" max="13058" width="9" style="195" customWidth="1"/>
    <col min="13059" max="13059" width="43.4583333333333" style="195" customWidth="1"/>
    <col min="13060" max="13060" width="12.275" style="195" customWidth="1"/>
    <col min="13061" max="13061" width="10.9083333333333" style="195" customWidth="1"/>
    <col min="13062" max="13062" width="11.5416666666667" style="195" customWidth="1"/>
    <col min="13063" max="13312" width="10.175" style="195"/>
    <col min="13313" max="13313" width="3.36666666666667" style="195" customWidth="1"/>
    <col min="13314" max="13314" width="9" style="195" customWidth="1"/>
    <col min="13315" max="13315" width="43.4583333333333" style="195" customWidth="1"/>
    <col min="13316" max="13316" width="12.275" style="195" customWidth="1"/>
    <col min="13317" max="13317" width="10.9083333333333" style="195" customWidth="1"/>
    <col min="13318" max="13318" width="11.5416666666667" style="195" customWidth="1"/>
    <col min="13319" max="13568" width="10.175" style="195"/>
    <col min="13569" max="13569" width="3.36666666666667" style="195" customWidth="1"/>
    <col min="13570" max="13570" width="9" style="195" customWidth="1"/>
    <col min="13571" max="13571" width="43.4583333333333" style="195" customWidth="1"/>
    <col min="13572" max="13572" width="12.275" style="195" customWidth="1"/>
    <col min="13573" max="13573" width="10.9083333333333" style="195" customWidth="1"/>
    <col min="13574" max="13574" width="11.5416666666667" style="195" customWidth="1"/>
    <col min="13575" max="13824" width="10.175" style="195"/>
    <col min="13825" max="13825" width="3.36666666666667" style="195" customWidth="1"/>
    <col min="13826" max="13826" width="9" style="195" customWidth="1"/>
    <col min="13827" max="13827" width="43.4583333333333" style="195" customWidth="1"/>
    <col min="13828" max="13828" width="12.275" style="195" customWidth="1"/>
    <col min="13829" max="13829" width="10.9083333333333" style="195" customWidth="1"/>
    <col min="13830" max="13830" width="11.5416666666667" style="195" customWidth="1"/>
    <col min="13831" max="14080" width="10.175" style="195"/>
    <col min="14081" max="14081" width="3.36666666666667" style="195" customWidth="1"/>
    <col min="14082" max="14082" width="9" style="195" customWidth="1"/>
    <col min="14083" max="14083" width="43.4583333333333" style="195" customWidth="1"/>
    <col min="14084" max="14084" width="12.275" style="195" customWidth="1"/>
    <col min="14085" max="14085" width="10.9083333333333" style="195" customWidth="1"/>
    <col min="14086" max="14086" width="11.5416666666667" style="195" customWidth="1"/>
    <col min="14087" max="14336" width="10.175" style="195"/>
    <col min="14337" max="14337" width="3.36666666666667" style="195" customWidth="1"/>
    <col min="14338" max="14338" width="9" style="195" customWidth="1"/>
    <col min="14339" max="14339" width="43.4583333333333" style="195" customWidth="1"/>
    <col min="14340" max="14340" width="12.275" style="195" customWidth="1"/>
    <col min="14341" max="14341" width="10.9083333333333" style="195" customWidth="1"/>
    <col min="14342" max="14342" width="11.5416666666667" style="195" customWidth="1"/>
    <col min="14343" max="14592" width="10.175" style="195"/>
    <col min="14593" max="14593" width="3.36666666666667" style="195" customWidth="1"/>
    <col min="14594" max="14594" width="9" style="195" customWidth="1"/>
    <col min="14595" max="14595" width="43.4583333333333" style="195" customWidth="1"/>
    <col min="14596" max="14596" width="12.275" style="195" customWidth="1"/>
    <col min="14597" max="14597" width="10.9083333333333" style="195" customWidth="1"/>
    <col min="14598" max="14598" width="11.5416666666667" style="195" customWidth="1"/>
    <col min="14599" max="14848" width="10.175" style="195"/>
    <col min="14849" max="14849" width="3.36666666666667" style="195" customWidth="1"/>
    <col min="14850" max="14850" width="9" style="195" customWidth="1"/>
    <col min="14851" max="14851" width="43.4583333333333" style="195" customWidth="1"/>
    <col min="14852" max="14852" width="12.275" style="195" customWidth="1"/>
    <col min="14853" max="14853" width="10.9083333333333" style="195" customWidth="1"/>
    <col min="14854" max="14854" width="11.5416666666667" style="195" customWidth="1"/>
    <col min="14855" max="15104" width="10.175" style="195"/>
    <col min="15105" max="15105" width="3.36666666666667" style="195" customWidth="1"/>
    <col min="15106" max="15106" width="9" style="195" customWidth="1"/>
    <col min="15107" max="15107" width="43.4583333333333" style="195" customWidth="1"/>
    <col min="15108" max="15108" width="12.275" style="195" customWidth="1"/>
    <col min="15109" max="15109" width="10.9083333333333" style="195" customWidth="1"/>
    <col min="15110" max="15110" width="11.5416666666667" style="195" customWidth="1"/>
    <col min="15111" max="15360" width="10.175" style="195"/>
    <col min="15361" max="15361" width="3.36666666666667" style="195" customWidth="1"/>
    <col min="15362" max="15362" width="9" style="195" customWidth="1"/>
    <col min="15363" max="15363" width="43.4583333333333" style="195" customWidth="1"/>
    <col min="15364" max="15364" width="12.275" style="195" customWidth="1"/>
    <col min="15365" max="15365" width="10.9083333333333" style="195" customWidth="1"/>
    <col min="15366" max="15366" width="11.5416666666667" style="195" customWidth="1"/>
    <col min="15367" max="15616" width="10.175" style="195"/>
    <col min="15617" max="15617" width="3.36666666666667" style="195" customWidth="1"/>
    <col min="15618" max="15618" width="9" style="195" customWidth="1"/>
    <col min="15619" max="15619" width="43.4583333333333" style="195" customWidth="1"/>
    <col min="15620" max="15620" width="12.275" style="195" customWidth="1"/>
    <col min="15621" max="15621" width="10.9083333333333" style="195" customWidth="1"/>
    <col min="15622" max="15622" width="11.5416666666667" style="195" customWidth="1"/>
    <col min="15623" max="15872" width="10.175" style="195"/>
    <col min="15873" max="15873" width="3.36666666666667" style="195" customWidth="1"/>
    <col min="15874" max="15874" width="9" style="195" customWidth="1"/>
    <col min="15875" max="15875" width="43.4583333333333" style="195" customWidth="1"/>
    <col min="15876" max="15876" width="12.275" style="195" customWidth="1"/>
    <col min="15877" max="15877" width="10.9083333333333" style="195" customWidth="1"/>
    <col min="15878" max="15878" width="11.5416666666667" style="195" customWidth="1"/>
    <col min="15879" max="16128" width="10.175" style="195"/>
    <col min="16129" max="16129" width="3.36666666666667" style="195" customWidth="1"/>
    <col min="16130" max="16130" width="9" style="195" customWidth="1"/>
    <col min="16131" max="16131" width="43.4583333333333" style="195" customWidth="1"/>
    <col min="16132" max="16132" width="12.275" style="195" customWidth="1"/>
    <col min="16133" max="16133" width="10.9083333333333" style="195" customWidth="1"/>
    <col min="16134" max="16134" width="11.5416666666667" style="195" customWidth="1"/>
    <col min="16135" max="16384" width="10.175" style="195"/>
  </cols>
  <sheetData>
    <row r="1" ht="17.25" spans="2:6">
      <c r="B1" s="197"/>
      <c r="C1" s="198"/>
      <c r="D1" s="198"/>
      <c r="E1" s="198"/>
      <c r="F1" s="198"/>
    </row>
    <row r="2" s="193" customFormat="1" ht="25.5" spans="2:6">
      <c r="B2" s="199" t="s">
        <v>10</v>
      </c>
      <c r="C2" s="199"/>
      <c r="D2" s="199"/>
      <c r="E2" s="199"/>
      <c r="F2" s="199"/>
    </row>
    <row r="3" s="194" customFormat="1" ht="20" customHeight="1" spans="2:6">
      <c r="B3" s="200" t="s">
        <v>5</v>
      </c>
      <c r="C3" s="201" t="s">
        <v>11</v>
      </c>
      <c r="D3" s="201" t="s">
        <v>12</v>
      </c>
      <c r="E3" s="201" t="s">
        <v>13</v>
      </c>
      <c r="F3" s="202" t="s">
        <v>14</v>
      </c>
    </row>
    <row r="4" s="194" customFormat="1" ht="20" customHeight="1" spans="2:6">
      <c r="B4" s="203" t="s">
        <v>15</v>
      </c>
      <c r="C4" s="204" t="s">
        <v>16</v>
      </c>
      <c r="D4" s="205" t="s">
        <v>17</v>
      </c>
      <c r="E4" s="205" t="s">
        <v>17</v>
      </c>
      <c r="F4" s="206">
        <v>44221</v>
      </c>
    </row>
    <row r="5" s="194" customFormat="1" ht="66" spans="2:6">
      <c r="B5" s="203" t="s">
        <v>18</v>
      </c>
      <c r="C5" s="204" t="s">
        <v>19</v>
      </c>
      <c r="D5" s="205" t="s">
        <v>20</v>
      </c>
      <c r="E5" s="205" t="s">
        <v>17</v>
      </c>
      <c r="F5" s="206">
        <v>44372</v>
      </c>
    </row>
    <row r="6" s="194" customFormat="1" ht="20" customHeight="1" spans="2:6">
      <c r="B6" s="203"/>
      <c r="C6" s="204"/>
      <c r="D6" s="205"/>
      <c r="E6" s="205"/>
      <c r="F6" s="206"/>
    </row>
    <row r="7" s="194" customFormat="1" ht="20" customHeight="1" spans="2:6">
      <c r="B7" s="203"/>
      <c r="C7" s="207"/>
      <c r="D7" s="205"/>
      <c r="E7" s="205"/>
      <c r="F7" s="208"/>
    </row>
    <row r="8" s="194" customFormat="1" ht="20" customHeight="1" spans="2:6">
      <c r="B8" s="203"/>
      <c r="C8" s="207"/>
      <c r="D8" s="205"/>
      <c r="E8" s="205"/>
      <c r="F8" s="208"/>
    </row>
    <row r="9" s="194" customFormat="1" ht="20" customHeight="1" spans="2:6">
      <c r="B9" s="203"/>
      <c r="C9" s="207"/>
      <c r="D9" s="205"/>
      <c r="E9" s="205"/>
      <c r="F9" s="208"/>
    </row>
    <row r="10" s="194" customFormat="1" ht="20" customHeight="1" spans="2:6">
      <c r="B10" s="203"/>
      <c r="C10" s="209"/>
      <c r="D10" s="210"/>
      <c r="E10" s="210"/>
      <c r="F10" s="211"/>
    </row>
    <row r="11" s="194" customFormat="1" ht="20" customHeight="1" spans="2:6">
      <c r="B11" s="203"/>
      <c r="C11" s="209"/>
      <c r="D11" s="210"/>
      <c r="E11" s="210"/>
      <c r="F11" s="211"/>
    </row>
    <row r="12" s="194" customFormat="1" ht="20" customHeight="1" spans="2:6">
      <c r="B12" s="203"/>
      <c r="C12" s="207"/>
      <c r="D12" s="205"/>
      <c r="E12" s="205"/>
      <c r="F12" s="208"/>
    </row>
    <row r="13" s="194" customFormat="1" ht="20" customHeight="1" spans="2:6">
      <c r="B13" s="203"/>
      <c r="C13" s="207"/>
      <c r="D13" s="205"/>
      <c r="E13" s="205"/>
      <c r="F13" s="208"/>
    </row>
    <row r="14" s="194" customFormat="1" ht="20" customHeight="1" spans="2:6">
      <c r="B14" s="203"/>
      <c r="C14" s="207"/>
      <c r="D14" s="205"/>
      <c r="E14" s="205"/>
      <c r="F14" s="208"/>
    </row>
    <row r="15" s="194" customFormat="1" ht="20" customHeight="1" spans="2:6">
      <c r="B15" s="203"/>
      <c r="C15" s="207"/>
      <c r="D15" s="205"/>
      <c r="E15" s="205"/>
      <c r="F15" s="208"/>
    </row>
    <row r="16" s="194" customFormat="1" ht="20" customHeight="1" spans="2:6">
      <c r="B16" s="203"/>
      <c r="C16" s="207"/>
      <c r="D16" s="205"/>
      <c r="E16" s="205"/>
      <c r="F16" s="208"/>
    </row>
    <row r="17" s="194" customFormat="1" ht="20" customHeight="1" spans="2:6">
      <c r="B17" s="203"/>
      <c r="C17" s="207"/>
      <c r="D17" s="205"/>
      <c r="E17" s="205"/>
      <c r="F17" s="208"/>
    </row>
    <row r="18" s="194" customFormat="1" ht="20" customHeight="1" spans="2:6">
      <c r="B18" s="203"/>
      <c r="C18" s="207"/>
      <c r="D18" s="205"/>
      <c r="E18" s="205"/>
      <c r="F18" s="208"/>
    </row>
    <row r="19" s="194" customFormat="1" ht="20" customHeight="1" spans="2:6">
      <c r="B19" s="203"/>
      <c r="C19" s="207"/>
      <c r="D19" s="205"/>
      <c r="E19" s="205"/>
      <c r="F19" s="208"/>
    </row>
    <row r="20" s="194" customFormat="1" ht="20" customHeight="1" spans="2:6">
      <c r="B20" s="203"/>
      <c r="C20" s="207"/>
      <c r="D20" s="205"/>
      <c r="E20" s="205"/>
      <c r="F20" s="208"/>
    </row>
    <row r="21" s="194" customFormat="1" ht="20" customHeight="1" spans="2:6">
      <c r="B21" s="203"/>
      <c r="C21" s="207"/>
      <c r="D21" s="205"/>
      <c r="E21" s="205"/>
      <c r="F21" s="208"/>
    </row>
    <row r="22" s="194" customFormat="1" ht="17.25" spans="2:6">
      <c r="B22" s="212"/>
      <c r="C22" s="213"/>
      <c r="D22" s="214"/>
      <c r="E22" s="214"/>
      <c r="F22" s="215"/>
    </row>
  </sheetData>
  <sheetProtection formatCells="0" insertHyperlinks="0" autoFilter="0"/>
  <mergeCells count="1">
    <mergeCell ref="B2:F2"/>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pageSetUpPr fitToPage="1"/>
  </sheetPr>
  <dimension ref="A1:IX142"/>
  <sheetViews>
    <sheetView showGridLines="0" topLeftCell="A61" workbookViewId="0">
      <selection activeCell="B83" sqref="B83"/>
    </sheetView>
  </sheetViews>
  <sheetFormatPr defaultColWidth="6.875" defaultRowHeight="17.25"/>
  <cols>
    <col min="1" max="1" width="5" style="81" customWidth="1"/>
    <col min="2" max="2" width="15.25" style="82" customWidth="1"/>
    <col min="3" max="3" width="15.875" style="82" customWidth="1"/>
    <col min="4" max="4" width="15.875" style="83" customWidth="1"/>
    <col min="5" max="5" width="15.875" style="84" customWidth="1"/>
    <col min="6" max="6" width="15.875" style="82" customWidth="1"/>
    <col min="7" max="16" width="15.875" style="85" customWidth="1"/>
    <col min="17" max="257" width="6.875" style="85"/>
    <col min="258" max="16384" width="6.875" style="81"/>
  </cols>
  <sheetData>
    <row r="1" s="79" customFormat="1" spans="2:257">
      <c r="B1" s="86"/>
      <c r="C1" s="86"/>
      <c r="D1" s="87"/>
      <c r="E1" s="88"/>
      <c r="F1" s="86"/>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c r="IW1" s="89"/>
    </row>
    <row r="2" s="80" customFormat="1" ht="20.25" spans="1:6">
      <c r="A2" s="90" t="s">
        <v>21</v>
      </c>
      <c r="B2" s="91"/>
      <c r="C2" s="92"/>
      <c r="D2" s="92"/>
      <c r="E2" s="92"/>
      <c r="F2" s="92"/>
    </row>
    <row r="3" spans="2:257">
      <c r="B3" s="93" t="s">
        <v>22</v>
      </c>
      <c r="C3" s="94" t="s">
        <v>23</v>
      </c>
      <c r="D3" s="94"/>
      <c r="E3" s="94"/>
      <c r="F3" s="95" t="s">
        <v>24</v>
      </c>
      <c r="IW3" s="81"/>
    </row>
    <row r="4" spans="2:257">
      <c r="B4" s="93"/>
      <c r="C4" s="93" t="s">
        <v>25</v>
      </c>
      <c r="D4" s="94" t="s">
        <v>26</v>
      </c>
      <c r="E4" s="94" t="s">
        <v>27</v>
      </c>
      <c r="F4" s="95"/>
      <c r="J4" s="101"/>
      <c r="IW4" s="81"/>
    </row>
    <row r="5" ht="89" customHeight="1" spans="2:257">
      <c r="B5" s="96" t="s">
        <v>28</v>
      </c>
      <c r="C5" s="97" t="s">
        <v>29</v>
      </c>
      <c r="D5" s="98" t="s">
        <v>29</v>
      </c>
      <c r="E5" s="99"/>
      <c r="F5" s="100" t="s">
        <v>30</v>
      </c>
      <c r="G5" s="101"/>
      <c r="H5" s="101"/>
      <c r="IW5" s="81"/>
    </row>
    <row r="6" ht="32" customHeight="1" spans="2:257">
      <c r="B6" s="96" t="s">
        <v>31</v>
      </c>
      <c r="C6" s="102">
        <v>0.1</v>
      </c>
      <c r="D6" s="98">
        <v>0</v>
      </c>
      <c r="E6" s="99" t="s">
        <v>32</v>
      </c>
      <c r="F6" s="100" t="s">
        <v>33</v>
      </c>
      <c r="IW6" s="81"/>
    </row>
    <row r="7" ht="103" customHeight="1" spans="2:257">
      <c r="B7" s="103" t="s">
        <v>34</v>
      </c>
      <c r="C7" s="104">
        <v>0.97</v>
      </c>
      <c r="D7" s="105">
        <v>0.858</v>
      </c>
      <c r="E7" s="99" t="s">
        <v>35</v>
      </c>
      <c r="F7" s="100" t="s">
        <v>36</v>
      </c>
      <c r="H7" s="106"/>
      <c r="I7" s="155"/>
      <c r="J7" s="124"/>
      <c r="IW7" s="81"/>
    </row>
    <row r="8" ht="33" customHeight="1" spans="2:257">
      <c r="B8" s="103" t="s">
        <v>37</v>
      </c>
      <c r="C8" s="107">
        <v>3</v>
      </c>
      <c r="D8" s="108">
        <v>1.8</v>
      </c>
      <c r="E8" s="99" t="s">
        <v>32</v>
      </c>
      <c r="F8" s="109"/>
      <c r="H8" s="110"/>
      <c r="I8" s="155"/>
      <c r="J8" s="124"/>
      <c r="IW8" s="81"/>
    </row>
    <row r="9" spans="2:257">
      <c r="B9" s="103" t="s">
        <v>38</v>
      </c>
      <c r="C9" s="234" t="s">
        <v>39</v>
      </c>
      <c r="D9" s="108">
        <v>47625</v>
      </c>
      <c r="E9" s="99" t="s">
        <v>32</v>
      </c>
      <c r="F9" s="109"/>
      <c r="H9" s="110"/>
      <c r="I9" s="155"/>
      <c r="J9" s="124"/>
      <c r="IW9" s="81"/>
    </row>
    <row r="10" ht="33" spans="2:257">
      <c r="B10" s="111" t="s">
        <v>40</v>
      </c>
      <c r="C10" s="97" t="s">
        <v>41</v>
      </c>
      <c r="D10" s="98"/>
      <c r="E10" s="102"/>
      <c r="F10" s="109"/>
      <c r="H10" s="110"/>
      <c r="I10" s="155"/>
      <c r="J10" s="124"/>
      <c r="IW10" s="81"/>
    </row>
    <row r="11" ht="33" spans="2:257">
      <c r="B11" s="111" t="s">
        <v>42</v>
      </c>
      <c r="C11" s="97"/>
      <c r="D11" s="98"/>
      <c r="E11" s="102"/>
      <c r="F11" s="109"/>
      <c r="G11" s="101"/>
      <c r="H11" s="110"/>
      <c r="I11" s="155"/>
      <c r="J11" s="124"/>
      <c r="IW11" s="81"/>
    </row>
    <row r="12" ht="72" customHeight="1" spans="2:257">
      <c r="B12" s="111" t="s">
        <v>43</v>
      </c>
      <c r="C12" s="97">
        <v>0</v>
      </c>
      <c r="D12" s="97">
        <v>0</v>
      </c>
      <c r="E12" s="102"/>
      <c r="F12" s="98" t="s">
        <v>44</v>
      </c>
      <c r="H12" s="110"/>
      <c r="I12" s="124"/>
      <c r="J12" s="155"/>
      <c r="IW12" s="81"/>
    </row>
    <row r="13" ht="33" spans="2:257">
      <c r="B13" s="112" t="s">
        <v>45</v>
      </c>
      <c r="C13" s="113"/>
      <c r="D13" s="114"/>
      <c r="E13" s="115"/>
      <c r="F13" s="116"/>
      <c r="H13" s="117"/>
      <c r="I13" s="121"/>
      <c r="J13" s="122"/>
      <c r="IW13" s="81"/>
    </row>
    <row r="14" spans="2:257">
      <c r="B14" s="118" t="s">
        <v>46</v>
      </c>
      <c r="C14" s="119" t="s">
        <v>47</v>
      </c>
      <c r="D14" s="119" t="s">
        <v>47</v>
      </c>
      <c r="E14" s="102"/>
      <c r="F14" s="120" t="s">
        <v>48</v>
      </c>
      <c r="H14" s="117"/>
      <c r="I14" s="121"/>
      <c r="J14" s="122"/>
      <c r="IW14" s="81"/>
    </row>
    <row r="15" ht="248" customHeight="1" spans="2:257">
      <c r="B15" s="118" t="s">
        <v>49</v>
      </c>
      <c r="C15" s="97" t="s">
        <v>50</v>
      </c>
      <c r="D15" s="98" t="s">
        <v>51</v>
      </c>
      <c r="E15" s="102" t="s">
        <v>35</v>
      </c>
      <c r="F15" s="100" t="s">
        <v>52</v>
      </c>
      <c r="H15" s="121"/>
      <c r="I15" s="121"/>
      <c r="J15" s="122"/>
      <c r="IW15" s="81"/>
    </row>
    <row r="16" spans="2:257">
      <c r="B16" s="121"/>
      <c r="C16" s="122"/>
      <c r="D16" s="123"/>
      <c r="E16" s="121"/>
      <c r="F16" s="121"/>
      <c r="G16" s="121"/>
      <c r="H16" s="124"/>
      <c r="I16" s="124"/>
      <c r="J16" s="155"/>
      <c r="IW16" s="81"/>
    </row>
    <row r="17" ht="20.25" spans="1:257">
      <c r="A17" s="125" t="s">
        <v>53</v>
      </c>
      <c r="B17" s="126"/>
      <c r="C17" s="122"/>
      <c r="D17" s="123"/>
      <c r="E17" s="121"/>
      <c r="F17" s="121"/>
      <c r="G17" s="121"/>
      <c r="H17" s="117"/>
      <c r="I17" s="156"/>
      <c r="J17" s="122"/>
      <c r="IW17" s="81"/>
    </row>
    <row r="18" spans="2:257">
      <c r="B18" s="121" t="s">
        <v>54</v>
      </c>
      <c r="C18" s="127" t="s">
        <v>55</v>
      </c>
      <c r="E18" s="124"/>
      <c r="F18" s="124"/>
      <c r="G18" s="124"/>
      <c r="IW18" s="81"/>
    </row>
    <row r="19" spans="2:8">
      <c r="B19" s="128" t="s">
        <v>56</v>
      </c>
      <c r="C19" s="128" t="s">
        <v>57</v>
      </c>
      <c r="D19" s="129" t="s">
        <v>58</v>
      </c>
      <c r="E19" s="130"/>
      <c r="F19" s="131"/>
      <c r="G19" s="124"/>
      <c r="H19" s="124"/>
    </row>
    <row r="20" ht="18" customHeight="1" spans="2:8">
      <c r="B20" s="132"/>
      <c r="C20" s="132"/>
      <c r="D20" s="133" t="s">
        <v>59</v>
      </c>
      <c r="E20" s="133" t="s">
        <v>60</v>
      </c>
      <c r="F20" s="133" t="s">
        <v>61</v>
      </c>
      <c r="G20" s="124"/>
      <c r="H20" s="124"/>
    </row>
    <row r="21" spans="2:8">
      <c r="B21" s="134" t="s">
        <v>62</v>
      </c>
      <c r="C21" s="135" t="s">
        <v>63</v>
      </c>
      <c r="D21" s="136">
        <v>30</v>
      </c>
      <c r="E21" s="136">
        <v>28</v>
      </c>
      <c r="F21" s="137">
        <f>D21-E21</f>
        <v>2</v>
      </c>
      <c r="G21" s="124"/>
      <c r="H21" s="124"/>
    </row>
    <row r="22" spans="2:8">
      <c r="B22" s="138"/>
      <c r="C22" s="135" t="s">
        <v>64</v>
      </c>
      <c r="D22" s="136">
        <v>6</v>
      </c>
      <c r="E22" s="136">
        <v>5</v>
      </c>
      <c r="F22" s="137">
        <f t="shared" ref="F22:F36" si="0">D22-E22</f>
        <v>1</v>
      </c>
      <c r="G22" s="124"/>
      <c r="H22" s="124"/>
    </row>
    <row r="23" spans="2:258">
      <c r="B23" s="138"/>
      <c r="C23" s="135" t="s">
        <v>65</v>
      </c>
      <c r="D23" s="136">
        <v>1</v>
      </c>
      <c r="E23" s="136">
        <v>1</v>
      </c>
      <c r="F23" s="137">
        <f t="shared" si="0"/>
        <v>0</v>
      </c>
      <c r="G23" s="124"/>
      <c r="H23" s="124"/>
      <c r="IX23" s="85"/>
    </row>
    <row r="24" spans="2:258">
      <c r="B24" s="139"/>
      <c r="C24" s="140" t="s">
        <v>66</v>
      </c>
      <c r="D24" s="141">
        <f>SUM(D21:D23)</f>
        <v>37</v>
      </c>
      <c r="E24" s="141">
        <f>SUM(E21:E23)</f>
        <v>34</v>
      </c>
      <c r="F24" s="137">
        <f t="shared" si="0"/>
        <v>3</v>
      </c>
      <c r="G24" s="121"/>
      <c r="H24" s="121"/>
      <c r="IX24" s="85"/>
    </row>
    <row r="25" spans="2:7">
      <c r="B25" s="134" t="s">
        <v>67</v>
      </c>
      <c r="C25" s="135" t="s">
        <v>63</v>
      </c>
      <c r="D25" s="136">
        <v>25</v>
      </c>
      <c r="E25" s="136">
        <v>25</v>
      </c>
      <c r="F25" s="137">
        <f t="shared" si="0"/>
        <v>0</v>
      </c>
      <c r="G25" s="121"/>
    </row>
    <row r="26" spans="2:7">
      <c r="B26" s="138"/>
      <c r="C26" s="135" t="s">
        <v>64</v>
      </c>
      <c r="D26" s="136">
        <v>3</v>
      </c>
      <c r="E26" s="136">
        <v>3</v>
      </c>
      <c r="F26" s="137">
        <f t="shared" si="0"/>
        <v>0</v>
      </c>
      <c r="G26" s="124"/>
    </row>
    <row r="27" spans="2:7">
      <c r="B27" s="138"/>
      <c r="C27" s="135" t="s">
        <v>65</v>
      </c>
      <c r="D27" s="136">
        <v>0</v>
      </c>
      <c r="E27" s="136">
        <v>0</v>
      </c>
      <c r="F27" s="137">
        <f t="shared" si="0"/>
        <v>0</v>
      </c>
      <c r="G27" s="121"/>
    </row>
    <row r="28" spans="2:7">
      <c r="B28" s="139"/>
      <c r="C28" s="140" t="s">
        <v>66</v>
      </c>
      <c r="D28" s="141">
        <f>SUM(D25:D27)</f>
        <v>28</v>
      </c>
      <c r="E28" s="141">
        <f>SUM(E25:E27)</f>
        <v>28</v>
      </c>
      <c r="F28" s="137">
        <f t="shared" si="0"/>
        <v>0</v>
      </c>
      <c r="G28" s="121"/>
    </row>
    <row r="29" s="81" customFormat="1" spans="2:257">
      <c r="B29" s="134" t="s">
        <v>68</v>
      </c>
      <c r="C29" s="135" t="s">
        <v>63</v>
      </c>
      <c r="D29" s="136">
        <v>15</v>
      </c>
      <c r="E29" s="136">
        <v>15</v>
      </c>
      <c r="F29" s="137">
        <f t="shared" si="0"/>
        <v>0</v>
      </c>
      <c r="G29" s="124"/>
      <c r="H29" s="124"/>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85"/>
      <c r="HR29" s="85"/>
      <c r="HS29" s="85"/>
      <c r="HT29" s="85"/>
      <c r="HU29" s="85"/>
      <c r="HV29" s="85"/>
      <c r="HW29" s="85"/>
      <c r="HX29" s="85"/>
      <c r="HY29" s="85"/>
      <c r="HZ29" s="85"/>
      <c r="IA29" s="85"/>
      <c r="IB29" s="85"/>
      <c r="IC29" s="85"/>
      <c r="ID29" s="85"/>
      <c r="IE29" s="85"/>
      <c r="IF29" s="85"/>
      <c r="IG29" s="85"/>
      <c r="IH29" s="85"/>
      <c r="II29" s="85"/>
      <c r="IJ29" s="85"/>
      <c r="IK29" s="85"/>
      <c r="IL29" s="85"/>
      <c r="IM29" s="85"/>
      <c r="IN29" s="85"/>
      <c r="IO29" s="85"/>
      <c r="IP29" s="85"/>
      <c r="IQ29" s="85"/>
      <c r="IR29" s="85"/>
      <c r="IS29" s="85"/>
      <c r="IT29" s="85"/>
      <c r="IU29" s="85"/>
      <c r="IV29" s="85"/>
      <c r="IW29" s="85"/>
    </row>
    <row r="30" s="81" customFormat="1" spans="2:257">
      <c r="B30" s="138"/>
      <c r="C30" s="135" t="s">
        <v>64</v>
      </c>
      <c r="D30" s="136">
        <v>3</v>
      </c>
      <c r="E30" s="136">
        <v>2</v>
      </c>
      <c r="F30" s="137">
        <f t="shared" si="0"/>
        <v>1</v>
      </c>
      <c r="G30" s="124"/>
      <c r="H30" s="124"/>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c r="HK30" s="85"/>
      <c r="HL30" s="85"/>
      <c r="HM30" s="85"/>
      <c r="HN30" s="85"/>
      <c r="HO30" s="85"/>
      <c r="HP30" s="85"/>
      <c r="HQ30" s="85"/>
      <c r="HR30" s="85"/>
      <c r="HS30" s="85"/>
      <c r="HT30" s="85"/>
      <c r="HU30" s="85"/>
      <c r="HV30" s="85"/>
      <c r="HW30" s="85"/>
      <c r="HX30" s="85"/>
      <c r="HY30" s="85"/>
      <c r="HZ30" s="85"/>
      <c r="IA30" s="85"/>
      <c r="IB30" s="85"/>
      <c r="IC30" s="85"/>
      <c r="ID30" s="85"/>
      <c r="IE30" s="85"/>
      <c r="IF30" s="85"/>
      <c r="IG30" s="85"/>
      <c r="IH30" s="85"/>
      <c r="II30" s="85"/>
      <c r="IJ30" s="85"/>
      <c r="IK30" s="85"/>
      <c r="IL30" s="85"/>
      <c r="IM30" s="85"/>
      <c r="IN30" s="85"/>
      <c r="IO30" s="85"/>
      <c r="IP30" s="85"/>
      <c r="IQ30" s="85"/>
      <c r="IR30" s="85"/>
      <c r="IS30" s="85"/>
      <c r="IT30" s="85"/>
      <c r="IU30" s="85"/>
      <c r="IV30" s="85"/>
      <c r="IW30" s="85"/>
    </row>
    <row r="31" s="81" customFormat="1" spans="2:258">
      <c r="B31" s="138"/>
      <c r="C31" s="135" t="s">
        <v>65</v>
      </c>
      <c r="D31" s="136">
        <v>0</v>
      </c>
      <c r="E31" s="136">
        <v>0</v>
      </c>
      <c r="F31" s="137">
        <f t="shared" si="0"/>
        <v>0</v>
      </c>
      <c r="G31" s="124"/>
      <c r="H31" s="124"/>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c r="HK31" s="85"/>
      <c r="HL31" s="85"/>
      <c r="HM31" s="85"/>
      <c r="HN31" s="85"/>
      <c r="HO31" s="85"/>
      <c r="HP31" s="85"/>
      <c r="HQ31" s="85"/>
      <c r="HR31" s="85"/>
      <c r="HS31" s="85"/>
      <c r="HT31" s="85"/>
      <c r="HU31" s="85"/>
      <c r="HV31" s="85"/>
      <c r="HW31" s="85"/>
      <c r="HX31" s="85"/>
      <c r="HY31" s="85"/>
      <c r="HZ31" s="85"/>
      <c r="IA31" s="85"/>
      <c r="IB31" s="85"/>
      <c r="IC31" s="85"/>
      <c r="ID31" s="85"/>
      <c r="IE31" s="85"/>
      <c r="IF31" s="85"/>
      <c r="IG31" s="85"/>
      <c r="IH31" s="85"/>
      <c r="II31" s="85"/>
      <c r="IJ31" s="85"/>
      <c r="IK31" s="85"/>
      <c r="IL31" s="85"/>
      <c r="IM31" s="85"/>
      <c r="IN31" s="85"/>
      <c r="IO31" s="85"/>
      <c r="IP31" s="85"/>
      <c r="IQ31" s="85"/>
      <c r="IR31" s="85"/>
      <c r="IS31" s="85"/>
      <c r="IT31" s="85"/>
      <c r="IU31" s="85"/>
      <c r="IV31" s="85"/>
      <c r="IW31" s="85"/>
      <c r="IX31" s="85"/>
    </row>
    <row r="32" s="81" customFormat="1" spans="2:258">
      <c r="B32" s="139"/>
      <c r="C32" s="140" t="s">
        <v>66</v>
      </c>
      <c r="D32" s="141">
        <f>SUM(D29:D31)</f>
        <v>18</v>
      </c>
      <c r="E32" s="141">
        <f>SUM(E29:E31)</f>
        <v>17</v>
      </c>
      <c r="F32" s="137">
        <f t="shared" si="0"/>
        <v>1</v>
      </c>
      <c r="G32" s="121"/>
      <c r="H32" s="121"/>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85"/>
      <c r="HR32" s="85"/>
      <c r="HS32" s="85"/>
      <c r="HT32" s="85"/>
      <c r="HU32" s="85"/>
      <c r="HV32" s="85"/>
      <c r="HW32" s="85"/>
      <c r="HX32" s="85"/>
      <c r="HY32" s="85"/>
      <c r="HZ32" s="85"/>
      <c r="IA32" s="85"/>
      <c r="IB32" s="85"/>
      <c r="IC32" s="85"/>
      <c r="ID32" s="85"/>
      <c r="IE32" s="85"/>
      <c r="IF32" s="85"/>
      <c r="IG32" s="85"/>
      <c r="IH32" s="85"/>
      <c r="II32" s="85"/>
      <c r="IJ32" s="85"/>
      <c r="IK32" s="85"/>
      <c r="IL32" s="85"/>
      <c r="IM32" s="85"/>
      <c r="IN32" s="85"/>
      <c r="IO32" s="85"/>
      <c r="IP32" s="85"/>
      <c r="IQ32" s="85"/>
      <c r="IR32" s="85"/>
      <c r="IS32" s="85"/>
      <c r="IT32" s="85"/>
      <c r="IU32" s="85"/>
      <c r="IV32" s="85"/>
      <c r="IW32" s="85"/>
      <c r="IX32" s="85"/>
    </row>
    <row r="33" s="81" customFormat="1" spans="2:257">
      <c r="B33" s="134" t="s">
        <v>69</v>
      </c>
      <c r="C33" s="135" t="s">
        <v>63</v>
      </c>
      <c r="D33" s="136">
        <v>0</v>
      </c>
      <c r="E33" s="136">
        <v>0</v>
      </c>
      <c r="F33" s="137">
        <f t="shared" si="0"/>
        <v>0</v>
      </c>
      <c r="G33" s="121"/>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85"/>
      <c r="EV33" s="85"/>
      <c r="EW33" s="85"/>
      <c r="EX33" s="85"/>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c r="HK33" s="85"/>
      <c r="HL33" s="85"/>
      <c r="HM33" s="85"/>
      <c r="HN33" s="85"/>
      <c r="HO33" s="85"/>
      <c r="HP33" s="85"/>
      <c r="HQ33" s="85"/>
      <c r="HR33" s="85"/>
      <c r="HS33" s="85"/>
      <c r="HT33" s="85"/>
      <c r="HU33" s="85"/>
      <c r="HV33" s="85"/>
      <c r="HW33" s="85"/>
      <c r="HX33" s="85"/>
      <c r="HY33" s="85"/>
      <c r="HZ33" s="85"/>
      <c r="IA33" s="85"/>
      <c r="IB33" s="85"/>
      <c r="IC33" s="85"/>
      <c r="ID33" s="85"/>
      <c r="IE33" s="85"/>
      <c r="IF33" s="85"/>
      <c r="IG33" s="85"/>
      <c r="IH33" s="85"/>
      <c r="II33" s="85"/>
      <c r="IJ33" s="85"/>
      <c r="IK33" s="85"/>
      <c r="IL33" s="85"/>
      <c r="IM33" s="85"/>
      <c r="IN33" s="85"/>
      <c r="IO33" s="85"/>
      <c r="IP33" s="85"/>
      <c r="IQ33" s="85"/>
      <c r="IR33" s="85"/>
      <c r="IS33" s="85"/>
      <c r="IT33" s="85"/>
      <c r="IU33" s="85"/>
      <c r="IV33" s="85"/>
      <c r="IW33" s="85"/>
    </row>
    <row r="34" s="81" customFormat="1" spans="2:257">
      <c r="B34" s="138"/>
      <c r="C34" s="135" t="s">
        <v>64</v>
      </c>
      <c r="D34" s="136">
        <v>0</v>
      </c>
      <c r="E34" s="136">
        <v>0</v>
      </c>
      <c r="F34" s="137">
        <f t="shared" si="0"/>
        <v>0</v>
      </c>
      <c r="G34" s="124"/>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85"/>
      <c r="EV34" s="85"/>
      <c r="EW34" s="85"/>
      <c r="EX34" s="85"/>
      <c r="EY34" s="85"/>
      <c r="EZ34" s="85"/>
      <c r="FA34" s="85"/>
      <c r="FB34" s="85"/>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c r="HK34" s="85"/>
      <c r="HL34" s="85"/>
      <c r="HM34" s="85"/>
      <c r="HN34" s="85"/>
      <c r="HO34" s="85"/>
      <c r="HP34" s="85"/>
      <c r="HQ34" s="85"/>
      <c r="HR34" s="85"/>
      <c r="HS34" s="85"/>
      <c r="HT34" s="85"/>
      <c r="HU34" s="85"/>
      <c r="HV34" s="85"/>
      <c r="HW34" s="85"/>
      <c r="HX34" s="85"/>
      <c r="HY34" s="85"/>
      <c r="HZ34" s="85"/>
      <c r="IA34" s="85"/>
      <c r="IB34" s="85"/>
      <c r="IC34" s="85"/>
      <c r="ID34" s="85"/>
      <c r="IE34" s="85"/>
      <c r="IF34" s="85"/>
      <c r="IG34" s="85"/>
      <c r="IH34" s="85"/>
      <c r="II34" s="85"/>
      <c r="IJ34" s="85"/>
      <c r="IK34" s="85"/>
      <c r="IL34" s="85"/>
      <c r="IM34" s="85"/>
      <c r="IN34" s="85"/>
      <c r="IO34" s="85"/>
      <c r="IP34" s="85"/>
      <c r="IQ34" s="85"/>
      <c r="IR34" s="85"/>
      <c r="IS34" s="85"/>
      <c r="IT34" s="85"/>
      <c r="IU34" s="85"/>
      <c r="IV34" s="85"/>
      <c r="IW34" s="85"/>
    </row>
    <row r="35" s="81" customFormat="1" spans="2:257">
      <c r="B35" s="138"/>
      <c r="C35" s="135" t="s">
        <v>65</v>
      </c>
      <c r="D35" s="136">
        <v>0</v>
      </c>
      <c r="E35" s="136">
        <v>0</v>
      </c>
      <c r="F35" s="137">
        <f t="shared" si="0"/>
        <v>0</v>
      </c>
      <c r="G35" s="121"/>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c r="IQ35" s="85"/>
      <c r="IR35" s="85"/>
      <c r="IS35" s="85"/>
      <c r="IT35" s="85"/>
      <c r="IU35" s="85"/>
      <c r="IV35" s="85"/>
      <c r="IW35" s="85"/>
    </row>
    <row r="36" s="81" customFormat="1" spans="2:257">
      <c r="B36" s="139"/>
      <c r="C36" s="140" t="s">
        <v>66</v>
      </c>
      <c r="D36" s="141">
        <f>SUM(D33:D35)</f>
        <v>0</v>
      </c>
      <c r="E36" s="141">
        <f>SUM(E33:E35)</f>
        <v>0</v>
      </c>
      <c r="F36" s="137">
        <f t="shared" si="0"/>
        <v>0</v>
      </c>
      <c r="G36" s="121"/>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c r="IQ36" s="85"/>
      <c r="IR36" s="85"/>
      <c r="IS36" s="85"/>
      <c r="IT36" s="85"/>
      <c r="IU36" s="85"/>
      <c r="IV36" s="85"/>
      <c r="IW36" s="85"/>
    </row>
    <row r="37" spans="2:7">
      <c r="B37" s="121"/>
      <c r="C37" s="121"/>
      <c r="D37" s="122"/>
      <c r="E37" s="123"/>
      <c r="F37" s="121"/>
      <c r="G37" s="121"/>
    </row>
    <row r="38" spans="2:7">
      <c r="B38" s="121" t="s">
        <v>70</v>
      </c>
      <c r="C38" s="121"/>
      <c r="D38" s="122"/>
      <c r="E38" s="123"/>
      <c r="F38" s="121"/>
      <c r="G38" s="121"/>
    </row>
    <row r="39" spans="2:7">
      <c r="B39" s="121"/>
      <c r="C39" s="121"/>
      <c r="D39" s="122"/>
      <c r="E39" s="123"/>
      <c r="F39" s="121"/>
      <c r="G39" s="121"/>
    </row>
    <row r="40" spans="2:7">
      <c r="B40" s="121"/>
      <c r="C40" s="121"/>
      <c r="D40" s="122"/>
      <c r="E40" s="123"/>
      <c r="F40" s="121"/>
      <c r="G40" s="121"/>
    </row>
    <row r="41" spans="2:7">
      <c r="B41" s="121"/>
      <c r="C41" s="121"/>
      <c r="D41" s="122"/>
      <c r="E41" s="123"/>
      <c r="F41" s="121"/>
      <c r="G41" s="121"/>
    </row>
    <row r="42" spans="2:7">
      <c r="B42" s="121"/>
      <c r="C42" s="121"/>
      <c r="D42" s="122"/>
      <c r="E42" s="123"/>
      <c r="F42" s="121"/>
      <c r="G42" s="121"/>
    </row>
    <row r="43" spans="2:7">
      <c r="B43" s="121"/>
      <c r="C43" s="121"/>
      <c r="D43" s="122"/>
      <c r="E43" s="123"/>
      <c r="F43" s="121"/>
      <c r="G43" s="121"/>
    </row>
    <row r="44" spans="2:7">
      <c r="B44" s="121"/>
      <c r="C44" s="121"/>
      <c r="D44" s="122"/>
      <c r="E44" s="123"/>
      <c r="F44" s="121"/>
      <c r="G44" s="121"/>
    </row>
    <row r="53" spans="2:3">
      <c r="B53" s="121" t="s">
        <v>71</v>
      </c>
      <c r="C53" s="127" t="s">
        <v>72</v>
      </c>
    </row>
    <row r="54" spans="2:8">
      <c r="B54" s="142" t="s">
        <v>73</v>
      </c>
      <c r="C54" s="143"/>
      <c r="D54" s="143"/>
      <c r="E54" s="143"/>
      <c r="F54" s="143"/>
      <c r="G54" s="143"/>
      <c r="H54" s="144"/>
    </row>
    <row r="55" spans="2:8">
      <c r="B55" s="145"/>
      <c r="C55" s="146"/>
      <c r="D55" s="146"/>
      <c r="E55" s="146"/>
      <c r="F55" s="146"/>
      <c r="G55" s="146"/>
      <c r="H55" s="147"/>
    </row>
    <row r="56" spans="2:8">
      <c r="B56" s="145"/>
      <c r="C56" s="146"/>
      <c r="D56" s="146"/>
      <c r="E56" s="146"/>
      <c r="F56" s="146"/>
      <c r="G56" s="146"/>
      <c r="H56" s="147"/>
    </row>
    <row r="57" spans="2:8">
      <c r="B57" s="145"/>
      <c r="C57" s="146"/>
      <c r="D57" s="146"/>
      <c r="E57" s="146"/>
      <c r="F57" s="146"/>
      <c r="G57" s="146"/>
      <c r="H57" s="147"/>
    </row>
    <row r="58" spans="2:8">
      <c r="B58" s="145"/>
      <c r="C58" s="146"/>
      <c r="D58" s="146"/>
      <c r="E58" s="146"/>
      <c r="F58" s="146"/>
      <c r="G58" s="146"/>
      <c r="H58" s="147"/>
    </row>
    <row r="59" spans="2:8">
      <c r="B59" s="145"/>
      <c r="C59" s="146"/>
      <c r="D59" s="146"/>
      <c r="E59" s="146"/>
      <c r="F59" s="146"/>
      <c r="G59" s="146"/>
      <c r="H59" s="147"/>
    </row>
    <row r="60" spans="2:8">
      <c r="B60" s="148"/>
      <c r="C60" s="149"/>
      <c r="D60" s="149"/>
      <c r="E60" s="149"/>
      <c r="F60" s="149"/>
      <c r="G60" s="149"/>
      <c r="H60" s="150"/>
    </row>
    <row r="62" ht="20.25" spans="1:1">
      <c r="A62" s="125" t="s">
        <v>74</v>
      </c>
    </row>
    <row r="63" ht="20.25" spans="1:1">
      <c r="A63" s="151"/>
    </row>
    <row r="64" spans="4:15">
      <c r="D64" s="152" t="s">
        <v>62</v>
      </c>
      <c r="E64" s="153"/>
      <c r="F64" s="154"/>
      <c r="G64" s="152" t="s">
        <v>67</v>
      </c>
      <c r="H64" s="153"/>
      <c r="I64" s="154"/>
      <c r="J64" s="152" t="s">
        <v>68</v>
      </c>
      <c r="K64" s="153"/>
      <c r="L64" s="154"/>
      <c r="M64" s="152" t="s">
        <v>69</v>
      </c>
      <c r="N64" s="153"/>
      <c r="O64" s="154"/>
    </row>
    <row r="65" spans="2:15">
      <c r="B65" s="157" t="s">
        <v>75</v>
      </c>
      <c r="C65" s="157"/>
      <c r="D65" s="158" t="s">
        <v>76</v>
      </c>
      <c r="E65" s="158" t="s">
        <v>77</v>
      </c>
      <c r="F65" s="158" t="s">
        <v>78</v>
      </c>
      <c r="G65" s="158" t="s">
        <v>76</v>
      </c>
      <c r="H65" s="158" t="s">
        <v>77</v>
      </c>
      <c r="I65" s="158" t="s">
        <v>78</v>
      </c>
      <c r="J65" s="158" t="s">
        <v>76</v>
      </c>
      <c r="K65" s="158" t="s">
        <v>77</v>
      </c>
      <c r="L65" s="158" t="s">
        <v>78</v>
      </c>
      <c r="M65" s="158" t="s">
        <v>76</v>
      </c>
      <c r="N65" s="158" t="s">
        <v>77</v>
      </c>
      <c r="O65" s="158" t="s">
        <v>78</v>
      </c>
    </row>
    <row r="66" spans="2:15">
      <c r="B66" s="157" t="s">
        <v>79</v>
      </c>
      <c r="C66" s="157"/>
      <c r="D66" s="159">
        <v>10</v>
      </c>
      <c r="E66" s="159">
        <v>10</v>
      </c>
      <c r="F66" s="160">
        <f>IFERROR(D66/$D$77,0)</f>
        <v>0.072992700729927</v>
      </c>
      <c r="G66" s="159">
        <v>9</v>
      </c>
      <c r="H66" s="159">
        <v>8.5</v>
      </c>
      <c r="I66" s="160">
        <f>IFERROR(G66/$D$77,0)</f>
        <v>0.0656934306569343</v>
      </c>
      <c r="J66" s="159">
        <v>10</v>
      </c>
      <c r="K66" s="159">
        <v>10</v>
      </c>
      <c r="L66" s="160">
        <f>IFERROR(J66/$D$77,0)</f>
        <v>0.072992700729927</v>
      </c>
      <c r="M66" s="159">
        <v>0</v>
      </c>
      <c r="N66" s="159">
        <v>0</v>
      </c>
      <c r="O66" s="160">
        <f>IFERROR(M66/$D$77,0)</f>
        <v>0</v>
      </c>
    </row>
    <row r="67" spans="2:15">
      <c r="B67" s="157" t="s">
        <v>80</v>
      </c>
      <c r="C67" s="157"/>
      <c r="D67" s="159">
        <v>10</v>
      </c>
      <c r="E67" s="159">
        <v>10</v>
      </c>
      <c r="F67" s="160">
        <f t="shared" ref="F67:F76" si="1">IFERROR(D67/$D$77,0)</f>
        <v>0.072992700729927</v>
      </c>
      <c r="G67" s="159">
        <v>10</v>
      </c>
      <c r="H67" s="159">
        <v>10</v>
      </c>
      <c r="I67" s="160">
        <f t="shared" ref="I67:I76" si="2">IFERROR(G67/$D$77,0)</f>
        <v>0.072992700729927</v>
      </c>
      <c r="J67" s="159">
        <v>10</v>
      </c>
      <c r="K67" s="159">
        <v>10</v>
      </c>
      <c r="L67" s="160">
        <f t="shared" ref="L67:L76" si="3">IFERROR(J67/$D$77,0)</f>
        <v>0.072992700729927</v>
      </c>
      <c r="M67" s="159">
        <v>0</v>
      </c>
      <c r="N67" s="159">
        <v>0</v>
      </c>
      <c r="O67" s="160">
        <f t="shared" ref="O67:O76" si="4">IFERROR(M67/$D$77,0)</f>
        <v>0</v>
      </c>
    </row>
    <row r="68" spans="2:15">
      <c r="B68" s="157" t="s">
        <v>81</v>
      </c>
      <c r="C68" s="157"/>
      <c r="D68" s="159">
        <v>10</v>
      </c>
      <c r="E68" s="159">
        <v>10</v>
      </c>
      <c r="F68" s="160">
        <f t="shared" si="1"/>
        <v>0.072992700729927</v>
      </c>
      <c r="G68" s="159">
        <v>10</v>
      </c>
      <c r="H68" s="159">
        <v>10</v>
      </c>
      <c r="I68" s="160">
        <f t="shared" si="2"/>
        <v>0.072992700729927</v>
      </c>
      <c r="J68" s="159">
        <v>10</v>
      </c>
      <c r="K68" s="159">
        <v>10</v>
      </c>
      <c r="L68" s="160">
        <f t="shared" si="3"/>
        <v>0.072992700729927</v>
      </c>
      <c r="M68" s="159">
        <v>0</v>
      </c>
      <c r="N68" s="159">
        <v>0</v>
      </c>
      <c r="O68" s="160">
        <f t="shared" si="4"/>
        <v>0</v>
      </c>
    </row>
    <row r="69" spans="2:15">
      <c r="B69" s="157" t="s">
        <v>82</v>
      </c>
      <c r="C69" s="157"/>
      <c r="D69" s="159">
        <v>30</v>
      </c>
      <c r="E69" s="159">
        <v>30</v>
      </c>
      <c r="F69" s="160">
        <f t="shared" si="1"/>
        <v>0.218978102189781</v>
      </c>
      <c r="G69" s="159">
        <v>25</v>
      </c>
      <c r="H69" s="159">
        <v>26</v>
      </c>
      <c r="I69" s="160">
        <f t="shared" si="2"/>
        <v>0.182481751824818</v>
      </c>
      <c r="J69" s="159">
        <v>45</v>
      </c>
      <c r="K69" s="159">
        <v>45</v>
      </c>
      <c r="L69" s="160">
        <f t="shared" si="3"/>
        <v>0.328467153284672</v>
      </c>
      <c r="M69" s="159">
        <v>0</v>
      </c>
      <c r="N69" s="159">
        <v>0</v>
      </c>
      <c r="O69" s="160">
        <f t="shared" si="4"/>
        <v>0</v>
      </c>
    </row>
    <row r="70" spans="2:15">
      <c r="B70" s="161" t="s">
        <v>83</v>
      </c>
      <c r="C70" s="162" t="s">
        <v>84</v>
      </c>
      <c r="D70" s="159">
        <v>10</v>
      </c>
      <c r="E70" s="159">
        <v>10</v>
      </c>
      <c r="F70" s="160">
        <f t="shared" si="1"/>
        <v>0.072992700729927</v>
      </c>
      <c r="G70" s="159">
        <v>12</v>
      </c>
      <c r="H70" s="159">
        <v>10</v>
      </c>
      <c r="I70" s="160">
        <f t="shared" si="2"/>
        <v>0.0875912408759124</v>
      </c>
      <c r="J70" s="159">
        <v>10</v>
      </c>
      <c r="K70" s="159">
        <v>10</v>
      </c>
      <c r="L70" s="160">
        <f t="shared" si="3"/>
        <v>0.072992700729927</v>
      </c>
      <c r="M70" s="159">
        <v>0</v>
      </c>
      <c r="N70" s="159">
        <v>0</v>
      </c>
      <c r="O70" s="160">
        <f t="shared" si="4"/>
        <v>0</v>
      </c>
    </row>
    <row r="71" spans="2:15">
      <c r="B71" s="163"/>
      <c r="C71" s="162" t="s">
        <v>85</v>
      </c>
      <c r="D71" s="159">
        <v>15</v>
      </c>
      <c r="E71" s="159">
        <v>12</v>
      </c>
      <c r="F71" s="160">
        <f t="shared" si="1"/>
        <v>0.109489051094891</v>
      </c>
      <c r="G71" s="159">
        <v>10</v>
      </c>
      <c r="H71" s="159">
        <v>12</v>
      </c>
      <c r="I71" s="160">
        <f t="shared" si="2"/>
        <v>0.072992700729927</v>
      </c>
      <c r="J71" s="159">
        <v>15</v>
      </c>
      <c r="K71" s="159">
        <v>12</v>
      </c>
      <c r="L71" s="160">
        <f t="shared" si="3"/>
        <v>0.109489051094891</v>
      </c>
      <c r="M71" s="159">
        <v>0</v>
      </c>
      <c r="N71" s="159">
        <v>0</v>
      </c>
      <c r="O71" s="160">
        <f t="shared" si="4"/>
        <v>0</v>
      </c>
    </row>
    <row r="72" spans="2:15">
      <c r="B72" s="163"/>
      <c r="C72" s="162" t="s">
        <v>86</v>
      </c>
      <c r="D72" s="159">
        <v>22</v>
      </c>
      <c r="E72" s="159">
        <v>20</v>
      </c>
      <c r="F72" s="160">
        <f t="shared" si="1"/>
        <v>0.160583941605839</v>
      </c>
      <c r="G72" s="159">
        <v>15</v>
      </c>
      <c r="H72" s="159">
        <v>13</v>
      </c>
      <c r="I72" s="160">
        <f t="shared" si="2"/>
        <v>0.109489051094891</v>
      </c>
      <c r="J72" s="159">
        <v>28</v>
      </c>
      <c r="K72" s="159">
        <v>24</v>
      </c>
      <c r="L72" s="160">
        <f t="shared" si="3"/>
        <v>0.204379562043796</v>
      </c>
      <c r="M72" s="159">
        <v>0</v>
      </c>
      <c r="N72" s="159">
        <v>0</v>
      </c>
      <c r="O72" s="160">
        <f t="shared" si="4"/>
        <v>0</v>
      </c>
    </row>
    <row r="73" spans="2:15">
      <c r="B73" s="164"/>
      <c r="C73" s="162" t="s">
        <v>87</v>
      </c>
      <c r="D73" s="159">
        <v>20</v>
      </c>
      <c r="E73" s="159">
        <v>22</v>
      </c>
      <c r="F73" s="160">
        <f t="shared" si="1"/>
        <v>0.145985401459854</v>
      </c>
      <c r="G73" s="159">
        <v>25</v>
      </c>
      <c r="H73" s="159">
        <v>22</v>
      </c>
      <c r="I73" s="160">
        <f t="shared" si="2"/>
        <v>0.182481751824818</v>
      </c>
      <c r="J73" s="159">
        <v>20</v>
      </c>
      <c r="K73" s="159">
        <v>18</v>
      </c>
      <c r="L73" s="160">
        <f t="shared" si="3"/>
        <v>0.145985401459854</v>
      </c>
      <c r="M73" s="159">
        <v>0</v>
      </c>
      <c r="N73" s="159">
        <v>0</v>
      </c>
      <c r="O73" s="160">
        <f t="shared" si="4"/>
        <v>0</v>
      </c>
    </row>
    <row r="74" spans="2:15">
      <c r="B74" s="165" t="s">
        <v>88</v>
      </c>
      <c r="C74" s="165"/>
      <c r="D74" s="166">
        <f t="shared" ref="D74:H74" si="5">SUM(D70:D73)</f>
        <v>67</v>
      </c>
      <c r="E74" s="166">
        <f t="shared" si="5"/>
        <v>64</v>
      </c>
      <c r="F74" s="160">
        <f t="shared" si="1"/>
        <v>0.489051094890511</v>
      </c>
      <c r="G74" s="166">
        <f t="shared" si="5"/>
        <v>62</v>
      </c>
      <c r="H74" s="166">
        <f t="shared" si="5"/>
        <v>57</v>
      </c>
      <c r="I74" s="160">
        <f t="shared" si="2"/>
        <v>0.452554744525547</v>
      </c>
      <c r="J74" s="166">
        <f t="shared" ref="J74:N74" si="6">SUM(J70:J73)</f>
        <v>73</v>
      </c>
      <c r="K74" s="166">
        <f t="shared" si="6"/>
        <v>64</v>
      </c>
      <c r="L74" s="160">
        <f t="shared" si="3"/>
        <v>0.532846715328467</v>
      </c>
      <c r="M74" s="166">
        <f t="shared" si="6"/>
        <v>0</v>
      </c>
      <c r="N74" s="166">
        <f t="shared" si="6"/>
        <v>0</v>
      </c>
      <c r="O74" s="160">
        <f t="shared" si="4"/>
        <v>0</v>
      </c>
    </row>
    <row r="75" spans="2:15">
      <c r="B75" s="157" t="s">
        <v>89</v>
      </c>
      <c r="C75" s="157"/>
      <c r="D75" s="159">
        <v>5</v>
      </c>
      <c r="E75" s="159">
        <v>5</v>
      </c>
      <c r="F75" s="160">
        <f t="shared" si="1"/>
        <v>0.0364963503649635</v>
      </c>
      <c r="G75" s="159">
        <v>5</v>
      </c>
      <c r="H75" s="159">
        <v>5</v>
      </c>
      <c r="I75" s="160">
        <f t="shared" si="2"/>
        <v>0.0364963503649635</v>
      </c>
      <c r="J75" s="159">
        <v>5</v>
      </c>
      <c r="K75" s="159">
        <v>5</v>
      </c>
      <c r="L75" s="160">
        <f t="shared" si="3"/>
        <v>0.0364963503649635</v>
      </c>
      <c r="M75" s="159">
        <v>0</v>
      </c>
      <c r="N75" s="159">
        <v>0</v>
      </c>
      <c r="O75" s="160">
        <f t="shared" si="4"/>
        <v>0</v>
      </c>
    </row>
    <row r="76" spans="2:15">
      <c r="B76" s="157" t="s">
        <v>90</v>
      </c>
      <c r="C76" s="157"/>
      <c r="D76" s="159">
        <v>5</v>
      </c>
      <c r="E76" s="159">
        <v>5</v>
      </c>
      <c r="F76" s="160">
        <f t="shared" si="1"/>
        <v>0.0364963503649635</v>
      </c>
      <c r="G76" s="159">
        <v>5</v>
      </c>
      <c r="H76" s="159">
        <v>5</v>
      </c>
      <c r="I76" s="160">
        <f t="shared" si="2"/>
        <v>0.0364963503649635</v>
      </c>
      <c r="J76" s="159">
        <v>5</v>
      </c>
      <c r="K76" s="159">
        <v>5</v>
      </c>
      <c r="L76" s="160">
        <f t="shared" si="3"/>
        <v>0.0364963503649635</v>
      </c>
      <c r="M76" s="159">
        <v>0</v>
      </c>
      <c r="N76" s="159">
        <v>0</v>
      </c>
      <c r="O76" s="160">
        <f t="shared" si="4"/>
        <v>0</v>
      </c>
    </row>
    <row r="77" spans="2:15">
      <c r="B77" s="157" t="s">
        <v>91</v>
      </c>
      <c r="C77" s="157"/>
      <c r="D77" s="166">
        <f t="shared" ref="D77:H77" si="7">SUM(D66:D73,D75:D76)</f>
        <v>137</v>
      </c>
      <c r="E77" s="166">
        <f t="shared" si="7"/>
        <v>134</v>
      </c>
      <c r="F77" s="160"/>
      <c r="G77" s="166">
        <f t="shared" si="7"/>
        <v>126</v>
      </c>
      <c r="H77" s="166">
        <f t="shared" si="7"/>
        <v>121.5</v>
      </c>
      <c r="I77" s="160"/>
      <c r="J77" s="166">
        <f t="shared" ref="J77:N77" si="8">SUM(J66:J73,J75:J76)</f>
        <v>158</v>
      </c>
      <c r="K77" s="166">
        <f t="shared" si="8"/>
        <v>149</v>
      </c>
      <c r="L77" s="160"/>
      <c r="M77" s="166">
        <f t="shared" si="8"/>
        <v>0</v>
      </c>
      <c r="N77" s="166">
        <f t="shared" si="8"/>
        <v>0</v>
      </c>
      <c r="O77" s="160"/>
    </row>
    <row r="78" spans="2:15">
      <c r="B78" s="157" t="s">
        <v>92</v>
      </c>
      <c r="C78" s="157"/>
      <c r="D78" s="160">
        <f>IF(AND(D74&gt;0,E74&lt;&gt;""),(E74-D74)/D74,"")</f>
        <v>-0.0447761194029851</v>
      </c>
      <c r="E78" s="158" t="s">
        <v>93</v>
      </c>
      <c r="F78" s="160" t="str">
        <f>IF(D78&lt;&gt;"",IF(ABS(D78)&lt;=10%,"〇",IF(ABS(D78)&lt;=20%,"△","X")),"")</f>
        <v>〇</v>
      </c>
      <c r="G78" s="160">
        <f>IF(AND(G74&gt;0,H74&lt;&gt;""),(H74-G74)/G74,"")</f>
        <v>-0.0806451612903226</v>
      </c>
      <c r="H78" s="158" t="s">
        <v>93</v>
      </c>
      <c r="I78" s="160" t="str">
        <f>IF(G78&lt;&gt;"",IF(ABS(G78)&lt;=10%,"〇",IF(ABS(G78)&lt;=20%,"△","X")),"")</f>
        <v>〇</v>
      </c>
      <c r="J78" s="160">
        <f>IF(AND(J74&gt;0,K74&lt;&gt;""),(K74-J74)/J74,"")</f>
        <v>-0.123287671232877</v>
      </c>
      <c r="K78" s="158" t="s">
        <v>93</v>
      </c>
      <c r="L78" s="160" t="str">
        <f>IF(J78&lt;&gt;"",IF(ABS(J78)&lt;=10%,"〇",IF(ABS(J78)&lt;=20%,"△","X")),"")</f>
        <v>△</v>
      </c>
      <c r="M78" s="160" t="str">
        <f>IF(AND(M74&gt;0,N74&lt;&gt;""),(N74-M74)/M74,"")</f>
        <v/>
      </c>
      <c r="N78" s="158" t="s">
        <v>93</v>
      </c>
      <c r="O78" s="160" t="str">
        <f>IF(M78&lt;&gt;"",IF(ABS(M78)&lt;=10%,"〇",IF(ABS(M78)&lt;=20%,"△","X")),"")</f>
        <v/>
      </c>
    </row>
    <row r="79" spans="2:15">
      <c r="B79" s="157" t="s">
        <v>94</v>
      </c>
      <c r="C79" s="157"/>
      <c r="D79" s="160">
        <f>IF(AND(D77&gt;0,E77&lt;&gt;""),(E77-D77)/D77,"")</f>
        <v>-0.0218978102189781</v>
      </c>
      <c r="E79" s="158" t="s">
        <v>93</v>
      </c>
      <c r="F79" s="160" t="str">
        <f>IF(D79&lt;&gt;"",IF(ABS(D79)&lt;=10%,"〇",IF(ABS(D79)&lt;=20%,"△","X")),"")</f>
        <v>〇</v>
      </c>
      <c r="G79" s="160">
        <f>IF(AND(G77&gt;0,H77&lt;&gt;""),(H77-G77)/G77,"")</f>
        <v>-0.0357142857142857</v>
      </c>
      <c r="H79" s="158" t="s">
        <v>93</v>
      </c>
      <c r="I79" s="160" t="str">
        <f>IF(G79&lt;&gt;"",IF(ABS(G79)&lt;=10%,"〇",IF(ABS(G79)&lt;=20%,"△","X")),"")</f>
        <v>〇</v>
      </c>
      <c r="J79" s="160">
        <f>IF(AND(J77&gt;0,K77&lt;&gt;""),(K77-J77)/J77,"")</f>
        <v>-0.0569620253164557</v>
      </c>
      <c r="K79" s="158" t="s">
        <v>93</v>
      </c>
      <c r="L79" s="160" t="str">
        <f>IF(J79&lt;&gt;"",IF(ABS(J79)&lt;=10%,"〇",IF(ABS(J79)&lt;=20%,"△","X")),"")</f>
        <v>〇</v>
      </c>
      <c r="M79" s="160" t="str">
        <f>IF(AND(M77&gt;0,N77&lt;&gt;""),(N77-M77)/M77,"")</f>
        <v/>
      </c>
      <c r="N79" s="158" t="s">
        <v>93</v>
      </c>
      <c r="O79" s="160" t="str">
        <f>IF(M79&lt;&gt;"",IF(ABS(M79)&lt;=10%,"〇",IF(ABS(M79)&lt;=20%,"△","X")),"")</f>
        <v/>
      </c>
    </row>
    <row r="115" s="81" customFormat="1" ht="20.25" spans="1:257">
      <c r="A115" s="125" t="s">
        <v>95</v>
      </c>
      <c r="B115" s="82"/>
      <c r="C115" s="82"/>
      <c r="D115" s="83"/>
      <c r="E115" s="84"/>
      <c r="F115" s="82"/>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85"/>
      <c r="CJ115" s="85"/>
      <c r="CK115" s="85"/>
      <c r="CL115" s="85"/>
      <c r="CM115" s="85"/>
      <c r="CN115" s="85"/>
      <c r="CO115" s="85"/>
      <c r="CP115" s="85"/>
      <c r="CQ115" s="85"/>
      <c r="CR115" s="85"/>
      <c r="CS115" s="85"/>
      <c r="CT115" s="85"/>
      <c r="CU115" s="85"/>
      <c r="CV115" s="85"/>
      <c r="CW115" s="85"/>
      <c r="CX115" s="85"/>
      <c r="CY115" s="85"/>
      <c r="CZ115" s="85"/>
      <c r="DA115" s="85"/>
      <c r="DB115" s="85"/>
      <c r="DC115" s="85"/>
      <c r="DD115" s="85"/>
      <c r="DE115" s="85"/>
      <c r="DF115" s="85"/>
      <c r="DG115" s="85"/>
      <c r="DH115" s="85"/>
      <c r="DI115" s="85"/>
      <c r="DJ115" s="85"/>
      <c r="DK115" s="85"/>
      <c r="DL115" s="85"/>
      <c r="DM115" s="85"/>
      <c r="DN115" s="85"/>
      <c r="DO115" s="85"/>
      <c r="DP115" s="85"/>
      <c r="DQ115" s="85"/>
      <c r="DR115" s="85"/>
      <c r="DS115" s="85"/>
      <c r="DT115" s="85"/>
      <c r="DU115" s="85"/>
      <c r="DV115" s="85"/>
      <c r="DW115" s="85"/>
      <c r="DX115" s="85"/>
      <c r="DY115" s="85"/>
      <c r="DZ115" s="85"/>
      <c r="EA115" s="85"/>
      <c r="EB115" s="85"/>
      <c r="EC115" s="85"/>
      <c r="ED115" s="85"/>
      <c r="EE115" s="85"/>
      <c r="EF115" s="85"/>
      <c r="EG115" s="85"/>
      <c r="EH115" s="85"/>
      <c r="EI115" s="85"/>
      <c r="EJ115" s="85"/>
      <c r="EK115" s="85"/>
      <c r="EL115" s="85"/>
      <c r="EM115" s="85"/>
      <c r="EN115" s="85"/>
      <c r="EO115" s="85"/>
      <c r="EP115" s="85"/>
      <c r="EQ115" s="85"/>
      <c r="ER115" s="85"/>
      <c r="ES115" s="85"/>
      <c r="ET115" s="85"/>
      <c r="EU115" s="85"/>
      <c r="EV115" s="85"/>
      <c r="EW115" s="85"/>
      <c r="EX115" s="85"/>
      <c r="EY115" s="85"/>
      <c r="EZ115" s="85"/>
      <c r="FA115" s="85"/>
      <c r="FB115" s="85"/>
      <c r="FC115" s="85"/>
      <c r="FD115" s="85"/>
      <c r="FE115" s="85"/>
      <c r="FF115" s="85"/>
      <c r="FG115" s="85"/>
      <c r="FH115" s="85"/>
      <c r="FI115" s="85"/>
      <c r="FJ115" s="85"/>
      <c r="FK115" s="85"/>
      <c r="FL115" s="85"/>
      <c r="FM115" s="85"/>
      <c r="FN115" s="85"/>
      <c r="FO115" s="85"/>
      <c r="FP115" s="85"/>
      <c r="FQ115" s="85"/>
      <c r="FR115" s="85"/>
      <c r="FS115" s="85"/>
      <c r="FT115" s="85"/>
      <c r="FU115" s="85"/>
      <c r="FV115" s="85"/>
      <c r="FW115" s="85"/>
      <c r="FX115" s="85"/>
      <c r="FY115" s="85"/>
      <c r="FZ115" s="85"/>
      <c r="GA115" s="85"/>
      <c r="GB115" s="85"/>
      <c r="GC115" s="85"/>
      <c r="GD115" s="85"/>
      <c r="GE115" s="85"/>
      <c r="GF115" s="85"/>
      <c r="GG115" s="85"/>
      <c r="GH115" s="85"/>
      <c r="GI115" s="85"/>
      <c r="GJ115" s="85"/>
      <c r="GK115" s="85"/>
      <c r="GL115" s="85"/>
      <c r="GM115" s="85"/>
      <c r="GN115" s="85"/>
      <c r="GO115" s="85"/>
      <c r="GP115" s="85"/>
      <c r="GQ115" s="85"/>
      <c r="GR115" s="85"/>
      <c r="GS115" s="85"/>
      <c r="GT115" s="85"/>
      <c r="GU115" s="85"/>
      <c r="GV115" s="85"/>
      <c r="GW115" s="85"/>
      <c r="GX115" s="85"/>
      <c r="GY115" s="85"/>
      <c r="GZ115" s="85"/>
      <c r="HA115" s="85"/>
      <c r="HB115" s="85"/>
      <c r="HC115" s="85"/>
      <c r="HD115" s="85"/>
      <c r="HE115" s="85"/>
      <c r="HF115" s="85"/>
      <c r="HG115" s="85"/>
      <c r="HH115" s="85"/>
      <c r="HI115" s="85"/>
      <c r="HJ115" s="85"/>
      <c r="HK115" s="85"/>
      <c r="HL115" s="85"/>
      <c r="HM115" s="85"/>
      <c r="HN115" s="85"/>
      <c r="HO115" s="85"/>
      <c r="HP115" s="85"/>
      <c r="HQ115" s="85"/>
      <c r="HR115" s="85"/>
      <c r="HS115" s="85"/>
      <c r="HT115" s="85"/>
      <c r="HU115" s="85"/>
      <c r="HV115" s="85"/>
      <c r="HW115" s="85"/>
      <c r="HX115" s="85"/>
      <c r="HY115" s="85"/>
      <c r="HZ115" s="85"/>
      <c r="IA115" s="85"/>
      <c r="IB115" s="85"/>
      <c r="IC115" s="85"/>
      <c r="ID115" s="85"/>
      <c r="IE115" s="85"/>
      <c r="IF115" s="85"/>
      <c r="IG115" s="85"/>
      <c r="IH115" s="85"/>
      <c r="II115" s="85"/>
      <c r="IJ115" s="85"/>
      <c r="IK115" s="85"/>
      <c r="IL115" s="85"/>
      <c r="IM115" s="85"/>
      <c r="IN115" s="85"/>
      <c r="IO115" s="85"/>
      <c r="IP115" s="85"/>
      <c r="IQ115" s="85"/>
      <c r="IR115" s="85"/>
      <c r="IS115" s="85"/>
      <c r="IT115" s="85"/>
      <c r="IU115" s="85"/>
      <c r="IV115" s="85"/>
      <c r="IW115" s="85"/>
    </row>
    <row r="116" s="81" customFormat="1" ht="20.25" spans="1:257">
      <c r="A116" s="151"/>
      <c r="B116" s="167" t="s">
        <v>96</v>
      </c>
      <c r="C116" s="167"/>
      <c r="D116" s="168"/>
      <c r="E116" s="169"/>
      <c r="F116" s="167"/>
      <c r="G116" s="170"/>
      <c r="H116" s="170"/>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5"/>
      <c r="BY116" s="85"/>
      <c r="BZ116" s="85"/>
      <c r="CA116" s="85"/>
      <c r="CB116" s="85"/>
      <c r="CC116" s="85"/>
      <c r="CD116" s="85"/>
      <c r="CE116" s="85"/>
      <c r="CF116" s="85"/>
      <c r="CG116" s="85"/>
      <c r="CH116" s="85"/>
      <c r="CI116" s="85"/>
      <c r="CJ116" s="85"/>
      <c r="CK116" s="85"/>
      <c r="CL116" s="85"/>
      <c r="CM116" s="85"/>
      <c r="CN116" s="85"/>
      <c r="CO116" s="85"/>
      <c r="CP116" s="85"/>
      <c r="CQ116" s="85"/>
      <c r="CR116" s="85"/>
      <c r="CS116" s="85"/>
      <c r="CT116" s="85"/>
      <c r="CU116" s="85"/>
      <c r="CV116" s="85"/>
      <c r="CW116" s="85"/>
      <c r="CX116" s="85"/>
      <c r="CY116" s="85"/>
      <c r="CZ116" s="85"/>
      <c r="DA116" s="85"/>
      <c r="DB116" s="85"/>
      <c r="DC116" s="85"/>
      <c r="DD116" s="85"/>
      <c r="DE116" s="85"/>
      <c r="DF116" s="85"/>
      <c r="DG116" s="85"/>
      <c r="DH116" s="85"/>
      <c r="DI116" s="85"/>
      <c r="DJ116" s="85"/>
      <c r="DK116" s="85"/>
      <c r="DL116" s="85"/>
      <c r="DM116" s="85"/>
      <c r="DN116" s="85"/>
      <c r="DO116" s="85"/>
      <c r="DP116" s="85"/>
      <c r="DQ116" s="85"/>
      <c r="DR116" s="85"/>
      <c r="DS116" s="85"/>
      <c r="DT116" s="85"/>
      <c r="DU116" s="85"/>
      <c r="DV116" s="85"/>
      <c r="DW116" s="85"/>
      <c r="DX116" s="85"/>
      <c r="DY116" s="85"/>
      <c r="DZ116" s="85"/>
      <c r="EA116" s="85"/>
      <c r="EB116" s="85"/>
      <c r="EC116" s="85"/>
      <c r="ED116" s="85"/>
      <c r="EE116" s="85"/>
      <c r="EF116" s="85"/>
      <c r="EG116" s="85"/>
      <c r="EH116" s="85"/>
      <c r="EI116" s="85"/>
      <c r="EJ116" s="85"/>
      <c r="EK116" s="85"/>
      <c r="EL116" s="85"/>
      <c r="EM116" s="85"/>
      <c r="EN116" s="85"/>
      <c r="EO116" s="85"/>
      <c r="EP116" s="85"/>
      <c r="EQ116" s="85"/>
      <c r="ER116" s="85"/>
      <c r="ES116" s="85"/>
      <c r="ET116" s="85"/>
      <c r="EU116" s="85"/>
      <c r="EV116" s="85"/>
      <c r="EW116" s="85"/>
      <c r="EX116" s="85"/>
      <c r="EY116" s="85"/>
      <c r="EZ116" s="85"/>
      <c r="FA116" s="85"/>
      <c r="FB116" s="85"/>
      <c r="FC116" s="85"/>
      <c r="FD116" s="85"/>
      <c r="FE116" s="85"/>
      <c r="FF116" s="85"/>
      <c r="FG116" s="85"/>
      <c r="FH116" s="85"/>
      <c r="FI116" s="85"/>
      <c r="FJ116" s="85"/>
      <c r="FK116" s="85"/>
      <c r="FL116" s="85"/>
      <c r="FM116" s="85"/>
      <c r="FN116" s="85"/>
      <c r="FO116" s="85"/>
      <c r="FP116" s="85"/>
      <c r="FQ116" s="85"/>
      <c r="FR116" s="85"/>
      <c r="FS116" s="85"/>
      <c r="FT116" s="85"/>
      <c r="FU116" s="85"/>
      <c r="FV116" s="85"/>
      <c r="FW116" s="85"/>
      <c r="FX116" s="85"/>
      <c r="FY116" s="85"/>
      <c r="FZ116" s="85"/>
      <c r="GA116" s="85"/>
      <c r="GB116" s="85"/>
      <c r="GC116" s="85"/>
      <c r="GD116" s="85"/>
      <c r="GE116" s="85"/>
      <c r="GF116" s="85"/>
      <c r="GG116" s="85"/>
      <c r="GH116" s="85"/>
      <c r="GI116" s="85"/>
      <c r="GJ116" s="85"/>
      <c r="GK116" s="85"/>
      <c r="GL116" s="85"/>
      <c r="GM116" s="85"/>
      <c r="GN116" s="85"/>
      <c r="GO116" s="85"/>
      <c r="GP116" s="85"/>
      <c r="GQ116" s="85"/>
      <c r="GR116" s="85"/>
      <c r="GS116" s="85"/>
      <c r="GT116" s="85"/>
      <c r="GU116" s="85"/>
      <c r="GV116" s="85"/>
      <c r="GW116" s="85"/>
      <c r="GX116" s="85"/>
      <c r="GY116" s="85"/>
      <c r="GZ116" s="85"/>
      <c r="HA116" s="85"/>
      <c r="HB116" s="85"/>
      <c r="HC116" s="85"/>
      <c r="HD116" s="85"/>
      <c r="HE116" s="85"/>
      <c r="HF116" s="85"/>
      <c r="HG116" s="85"/>
      <c r="HH116" s="85"/>
      <c r="HI116" s="85"/>
      <c r="HJ116" s="85"/>
      <c r="HK116" s="85"/>
      <c r="HL116" s="85"/>
      <c r="HM116" s="85"/>
      <c r="HN116" s="85"/>
      <c r="HO116" s="85"/>
      <c r="HP116" s="85"/>
      <c r="HQ116" s="85"/>
      <c r="HR116" s="85"/>
      <c r="HS116" s="85"/>
      <c r="HT116" s="85"/>
      <c r="HU116" s="85"/>
      <c r="HV116" s="85"/>
      <c r="HW116" s="85"/>
      <c r="HX116" s="85"/>
      <c r="HY116" s="85"/>
      <c r="HZ116" s="85"/>
      <c r="IA116" s="85"/>
      <c r="IB116" s="85"/>
      <c r="IC116" s="85"/>
      <c r="ID116" s="85"/>
      <c r="IE116" s="85"/>
      <c r="IF116" s="85"/>
      <c r="IG116" s="85"/>
      <c r="IH116" s="85"/>
      <c r="II116" s="85"/>
      <c r="IJ116" s="85"/>
      <c r="IK116" s="85"/>
      <c r="IL116" s="85"/>
      <c r="IM116" s="85"/>
      <c r="IN116" s="85"/>
      <c r="IO116" s="85"/>
      <c r="IP116" s="85"/>
      <c r="IQ116" s="85"/>
      <c r="IR116" s="85"/>
      <c r="IS116" s="85"/>
      <c r="IT116" s="85"/>
      <c r="IU116" s="85"/>
      <c r="IV116" s="85"/>
      <c r="IW116" s="85"/>
    </row>
    <row r="117" spans="2:8">
      <c r="B117" s="171" t="s">
        <v>97</v>
      </c>
      <c r="C117" s="172"/>
      <c r="D117" s="172"/>
      <c r="E117" s="172"/>
      <c r="F117" s="172"/>
      <c r="G117" s="172"/>
      <c r="H117" s="173"/>
    </row>
    <row r="118" spans="2:8">
      <c r="B118" s="174"/>
      <c r="C118" s="175"/>
      <c r="D118" s="175"/>
      <c r="E118" s="175"/>
      <c r="F118" s="175"/>
      <c r="G118" s="175"/>
      <c r="H118" s="176"/>
    </row>
    <row r="119" spans="2:8">
      <c r="B119" s="174"/>
      <c r="C119" s="175"/>
      <c r="D119" s="175"/>
      <c r="E119" s="175"/>
      <c r="F119" s="175"/>
      <c r="G119" s="175"/>
      <c r="H119" s="176"/>
    </row>
    <row r="120" spans="2:8">
      <c r="B120" s="174"/>
      <c r="C120" s="175"/>
      <c r="D120" s="175"/>
      <c r="E120" s="175"/>
      <c r="F120" s="175"/>
      <c r="G120" s="175"/>
      <c r="H120" s="176"/>
    </row>
    <row r="121" spans="2:8">
      <c r="B121" s="174"/>
      <c r="C121" s="175"/>
      <c r="D121" s="175"/>
      <c r="E121" s="175"/>
      <c r="F121" s="175"/>
      <c r="G121" s="175"/>
      <c r="H121" s="176"/>
    </row>
    <row r="122" spans="2:8">
      <c r="B122" s="174"/>
      <c r="C122" s="175"/>
      <c r="D122" s="175"/>
      <c r="E122" s="175"/>
      <c r="F122" s="175"/>
      <c r="G122" s="175"/>
      <c r="H122" s="176"/>
    </row>
    <row r="123" spans="2:8">
      <c r="B123" s="177"/>
      <c r="C123" s="178"/>
      <c r="D123" s="178"/>
      <c r="E123" s="178"/>
      <c r="F123" s="178"/>
      <c r="G123" s="178"/>
      <c r="H123" s="179"/>
    </row>
    <row r="125" spans="2:2">
      <c r="B125" s="82" t="s">
        <v>98</v>
      </c>
    </row>
    <row r="126" spans="2:8">
      <c r="B126" s="171" t="s">
        <v>99</v>
      </c>
      <c r="C126" s="172"/>
      <c r="D126" s="172"/>
      <c r="E126" s="172"/>
      <c r="F126" s="172"/>
      <c r="G126" s="172"/>
      <c r="H126" s="173"/>
    </row>
    <row r="127" spans="2:8">
      <c r="B127" s="174"/>
      <c r="C127" s="175"/>
      <c r="D127" s="175"/>
      <c r="E127" s="175"/>
      <c r="F127" s="175"/>
      <c r="G127" s="175"/>
      <c r="H127" s="176"/>
    </row>
    <row r="128" spans="2:8">
      <c r="B128" s="174"/>
      <c r="C128" s="175"/>
      <c r="D128" s="175"/>
      <c r="E128" s="175"/>
      <c r="F128" s="175"/>
      <c r="G128" s="175"/>
      <c r="H128" s="176"/>
    </row>
    <row r="129" spans="2:8">
      <c r="B129" s="177"/>
      <c r="C129" s="178"/>
      <c r="D129" s="178"/>
      <c r="E129" s="178"/>
      <c r="F129" s="178"/>
      <c r="G129" s="178"/>
      <c r="H129" s="179"/>
    </row>
    <row r="131" spans="2:2">
      <c r="B131" s="82" t="s">
        <v>100</v>
      </c>
    </row>
    <row r="132" spans="2:8">
      <c r="B132" s="180" t="s">
        <v>101</v>
      </c>
      <c r="C132" s="181"/>
      <c r="D132" s="181"/>
      <c r="E132" s="181"/>
      <c r="F132" s="181"/>
      <c r="G132" s="181"/>
      <c r="H132" s="182"/>
    </row>
    <row r="133" spans="2:8">
      <c r="B133" s="183"/>
      <c r="C133" s="184"/>
      <c r="D133" s="184"/>
      <c r="E133" s="184"/>
      <c r="F133" s="184"/>
      <c r="G133" s="184"/>
      <c r="H133" s="185"/>
    </row>
    <row r="134" spans="2:8">
      <c r="B134" s="186"/>
      <c r="C134" s="187"/>
      <c r="D134" s="187"/>
      <c r="E134" s="187"/>
      <c r="F134" s="187"/>
      <c r="G134" s="187"/>
      <c r="H134" s="188"/>
    </row>
    <row r="135" spans="2:8">
      <c r="B135" s="169"/>
      <c r="C135" s="169"/>
      <c r="D135" s="169"/>
      <c r="E135" s="169"/>
      <c r="F135" s="169"/>
      <c r="G135" s="169"/>
      <c r="H135" s="169"/>
    </row>
    <row r="136" spans="2:2">
      <c r="B136" s="82" t="s">
        <v>102</v>
      </c>
    </row>
    <row r="137" spans="2:10">
      <c r="B137" s="189" t="s">
        <v>103</v>
      </c>
      <c r="C137" s="189" t="s">
        <v>104</v>
      </c>
      <c r="D137" s="189" t="s">
        <v>105</v>
      </c>
      <c r="E137" s="189" t="s">
        <v>106</v>
      </c>
      <c r="F137" s="189" t="s">
        <v>107</v>
      </c>
      <c r="G137" s="189" t="s">
        <v>108</v>
      </c>
      <c r="H137" s="189" t="s">
        <v>109</v>
      </c>
      <c r="I137" s="189" t="s">
        <v>110</v>
      </c>
      <c r="J137" s="189" t="s">
        <v>111</v>
      </c>
    </row>
    <row r="138" spans="2:10">
      <c r="B138" s="190">
        <v>6</v>
      </c>
      <c r="C138" s="190">
        <v>1</v>
      </c>
      <c r="D138" s="190">
        <v>0</v>
      </c>
      <c r="E138" s="190">
        <v>0</v>
      </c>
      <c r="F138" s="191">
        <f>SUM(C138:E138)</f>
        <v>1</v>
      </c>
      <c r="G138" s="192">
        <f>IF(B138&gt;0,F138/B138,"")</f>
        <v>0.166666666666667</v>
      </c>
      <c r="H138" s="190" t="s">
        <v>112</v>
      </c>
      <c r="I138" s="190" t="s">
        <v>113</v>
      </c>
      <c r="J138" s="190" t="s">
        <v>114</v>
      </c>
    </row>
    <row r="139" spans="2:2">
      <c r="B139" s="82" t="s">
        <v>115</v>
      </c>
    </row>
    <row r="140" spans="2:8">
      <c r="B140" s="171" t="s">
        <v>116</v>
      </c>
      <c r="C140" s="172"/>
      <c r="D140" s="172"/>
      <c r="E140" s="172"/>
      <c r="F140" s="172"/>
      <c r="G140" s="172"/>
      <c r="H140" s="173"/>
    </row>
    <row r="141" spans="2:8">
      <c r="B141" s="174"/>
      <c r="C141" s="175"/>
      <c r="D141" s="175"/>
      <c r="E141" s="175"/>
      <c r="F141" s="175"/>
      <c r="G141" s="175"/>
      <c r="H141" s="176"/>
    </row>
    <row r="142" spans="2:8">
      <c r="B142" s="177"/>
      <c r="C142" s="178"/>
      <c r="D142" s="178"/>
      <c r="E142" s="178"/>
      <c r="F142" s="178"/>
      <c r="G142" s="178"/>
      <c r="H142" s="179"/>
    </row>
  </sheetData>
  <mergeCells count="31">
    <mergeCell ref="C3:E3"/>
    <mergeCell ref="D19:F19"/>
    <mergeCell ref="D64:F64"/>
    <mergeCell ref="G64:I64"/>
    <mergeCell ref="J64:L64"/>
    <mergeCell ref="M64:O64"/>
    <mergeCell ref="B65:C65"/>
    <mergeCell ref="B66:C66"/>
    <mergeCell ref="B67:C67"/>
    <mergeCell ref="B68:C68"/>
    <mergeCell ref="B69:C69"/>
    <mergeCell ref="B74:C74"/>
    <mergeCell ref="B75:C75"/>
    <mergeCell ref="B76:C76"/>
    <mergeCell ref="B77:C77"/>
    <mergeCell ref="B78:C78"/>
    <mergeCell ref="B79:C79"/>
    <mergeCell ref="B3:B4"/>
    <mergeCell ref="B19:B20"/>
    <mergeCell ref="B21:B24"/>
    <mergeCell ref="B25:B28"/>
    <mergeCell ref="B29:B32"/>
    <mergeCell ref="B33:B36"/>
    <mergeCell ref="B70:B73"/>
    <mergeCell ref="C19:C20"/>
    <mergeCell ref="F3:F4"/>
    <mergeCell ref="B54:H60"/>
    <mergeCell ref="B117:H123"/>
    <mergeCell ref="B132:H134"/>
    <mergeCell ref="B140:H142"/>
    <mergeCell ref="B126:H129"/>
  </mergeCells>
  <dataValidations count="1">
    <dataValidation type="list" allowBlank="1" showInputMessage="1" showErrorMessage="1" sqref="E5:E15">
      <formula1>"达成,未达成,部分达成"</formula1>
    </dataValidation>
  </dataValidations>
  <pageMargins left="0.748031496062992" right="0.748031496062992" top="0.984251968503937" bottom="0.984251968503937" header="0.511811023622047" footer="0.511811023622047"/>
  <pageSetup paperSize="9" scale="87" fitToHeight="0" orientation="portrait" horizontalDpi="600" verticalDpi="600"/>
  <headerFooter alignWithMargins="0">
    <oddHeader>&amp;L&amp;"幼圆,常规"&amp;9&amp;U里程碑总结_小项目&amp;R&amp;"幼圆,常规"&amp;9&amp;U第&amp;P页</oddHeader>
    <oddFooter>&amp;C&amp;"幼圆,常规"&amp;9东软集团股份有限公司</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showGridLines="0" topLeftCell="A31" workbookViewId="0">
      <selection activeCell="A1" sqref="A1"/>
    </sheetView>
  </sheetViews>
  <sheetFormatPr defaultColWidth="5.55" defaultRowHeight="16.5"/>
  <cols>
    <col min="1" max="1" width="2.175" style="43" customWidth="1"/>
    <col min="2" max="2" width="10.8833333333333" style="43" customWidth="1"/>
    <col min="3" max="3" width="12.3583333333333" style="44" customWidth="1"/>
    <col min="4" max="4" width="13.1333333333333" style="44" customWidth="1"/>
    <col min="5" max="5" width="7.90833333333333" style="44" customWidth="1"/>
    <col min="6" max="6" width="25.6333333333333" style="44" customWidth="1"/>
    <col min="7" max="7" width="13.175" style="44" customWidth="1"/>
    <col min="8" max="8" width="24.5" style="44" customWidth="1"/>
    <col min="9" max="9" width="7.88333333333333" style="44" customWidth="1"/>
    <col min="10" max="10" width="4.63333333333333" style="44" customWidth="1"/>
    <col min="11" max="11" width="3.13333333333333" style="44" customWidth="1"/>
    <col min="12" max="12" width="4.63333333333333" style="44" customWidth="1"/>
    <col min="13" max="13" width="3" style="43" customWidth="1"/>
    <col min="14" max="14" width="5" style="43" customWidth="1"/>
    <col min="15" max="16384" width="5.55" style="43"/>
  </cols>
  <sheetData>
    <row r="1" s="40" customFormat="1" ht="24.75" spans="2:4">
      <c r="B1" s="45" t="s">
        <v>117</v>
      </c>
      <c r="C1" s="45"/>
      <c r="D1" s="45"/>
    </row>
    <row r="2" s="41" customFormat="1" spans="2:11">
      <c r="B2" s="46" t="s">
        <v>118</v>
      </c>
      <c r="C2" s="46"/>
      <c r="D2" s="47">
        <v>48</v>
      </c>
      <c r="E2" s="48"/>
      <c r="F2" s="49"/>
      <c r="G2" s="49"/>
      <c r="H2" s="49"/>
      <c r="I2" s="49"/>
      <c r="J2" s="49"/>
      <c r="K2" s="49"/>
    </row>
    <row r="3" s="41" customFormat="1" spans="2:11">
      <c r="B3" s="46" t="s">
        <v>119</v>
      </c>
      <c r="C3" s="46"/>
      <c r="D3" s="47">
        <v>1</v>
      </c>
      <c r="F3" s="49"/>
      <c r="G3" s="49"/>
      <c r="H3" s="49"/>
      <c r="I3" s="49"/>
      <c r="J3" s="49"/>
      <c r="K3" s="49"/>
    </row>
    <row r="4" s="41" customFormat="1" spans="2:11">
      <c r="B4" s="50" t="s">
        <v>120</v>
      </c>
      <c r="C4" s="50"/>
      <c r="D4" s="47">
        <v>40</v>
      </c>
      <c r="F4" s="49"/>
      <c r="G4" s="49"/>
      <c r="H4" s="49"/>
      <c r="I4" s="49"/>
      <c r="J4" s="49"/>
      <c r="K4" s="49"/>
    </row>
    <row r="5" s="41" customFormat="1" spans="2:11">
      <c r="B5" s="50" t="s">
        <v>121</v>
      </c>
      <c r="C5" s="50"/>
      <c r="D5" s="47">
        <f>D2/D9</f>
        <v>0.695652173913043</v>
      </c>
      <c r="F5" s="49"/>
      <c r="G5" s="49"/>
      <c r="H5" s="49"/>
      <c r="I5" s="49"/>
      <c r="J5" s="49"/>
      <c r="K5" s="49"/>
    </row>
    <row r="6" s="41" customFormat="1" spans="2:11">
      <c r="B6" s="50" t="s">
        <v>122</v>
      </c>
      <c r="C6" s="50"/>
      <c r="D6" s="47">
        <v>5</v>
      </c>
      <c r="F6" s="49"/>
      <c r="G6" s="49"/>
      <c r="H6" s="49"/>
      <c r="I6" s="49"/>
      <c r="J6" s="49"/>
      <c r="K6" s="49"/>
    </row>
    <row r="7" s="41" customFormat="1" spans="2:11">
      <c r="B7" s="50" t="s">
        <v>123</v>
      </c>
      <c r="C7" s="50"/>
      <c r="D7" s="47" t="s">
        <v>124</v>
      </c>
      <c r="F7" s="49"/>
      <c r="G7" s="49"/>
      <c r="H7" s="49"/>
      <c r="I7" s="49"/>
      <c r="J7" s="49"/>
      <c r="K7" s="49"/>
    </row>
    <row r="8" s="41" customFormat="1" spans="2:11">
      <c r="B8" s="46" t="s">
        <v>125</v>
      </c>
      <c r="C8" s="46"/>
      <c r="D8" s="47">
        <v>69</v>
      </c>
      <c r="F8" s="49"/>
      <c r="G8" s="49"/>
      <c r="H8" s="49"/>
      <c r="I8" s="49"/>
      <c r="J8" s="49"/>
      <c r="K8" s="49"/>
    </row>
    <row r="9" s="41" customFormat="1" spans="2:11">
      <c r="B9" s="46" t="s">
        <v>126</v>
      </c>
      <c r="C9" s="46"/>
      <c r="D9" s="47">
        <v>69</v>
      </c>
      <c r="F9" s="49"/>
      <c r="G9" s="49"/>
      <c r="H9" s="49"/>
      <c r="I9" s="49"/>
      <c r="J9" s="49"/>
      <c r="K9" s="49"/>
    </row>
    <row r="10" s="41" customFormat="1" spans="2:11">
      <c r="B10" s="46" t="s">
        <v>127</v>
      </c>
      <c r="C10" s="46"/>
      <c r="D10" s="47">
        <v>3</v>
      </c>
      <c r="F10" s="49"/>
      <c r="G10" s="49"/>
      <c r="H10" s="49"/>
      <c r="I10" s="49"/>
      <c r="J10" s="49"/>
      <c r="K10" s="49"/>
    </row>
    <row r="11" s="41" customFormat="1" spans="2:11">
      <c r="B11" s="46" t="s">
        <v>128</v>
      </c>
      <c r="C11" s="46"/>
      <c r="D11" s="47">
        <v>3</v>
      </c>
      <c r="F11" s="49"/>
      <c r="G11" s="49"/>
      <c r="H11" s="49"/>
      <c r="I11" s="49"/>
      <c r="J11" s="49"/>
      <c r="K11" s="49"/>
    </row>
    <row r="12" spans="2:14">
      <c r="B12" s="51"/>
      <c r="C12" s="52"/>
      <c r="D12" s="52"/>
      <c r="E12" s="52"/>
      <c r="F12" s="52"/>
      <c r="G12" s="52"/>
      <c r="H12" s="52"/>
      <c r="I12" s="52"/>
      <c r="J12" s="52"/>
      <c r="K12" s="52"/>
      <c r="L12" s="41"/>
      <c r="M12" s="41"/>
      <c r="N12" s="41"/>
    </row>
    <row r="13" s="41" customFormat="1" spans="2:14">
      <c r="B13" s="53"/>
      <c r="C13" s="53"/>
      <c r="D13" s="53"/>
      <c r="E13" s="53"/>
      <c r="F13" s="53"/>
      <c r="G13" s="53"/>
      <c r="H13" s="54" t="s">
        <v>129</v>
      </c>
      <c r="I13" s="60"/>
      <c r="J13" s="53"/>
      <c r="K13" s="53"/>
      <c r="L13" s="40"/>
      <c r="M13" s="60"/>
      <c r="N13" s="60"/>
    </row>
    <row r="14" s="41" customFormat="1" spans="2:14">
      <c r="B14" s="53"/>
      <c r="C14" s="53"/>
      <c r="D14" s="53"/>
      <c r="E14" s="53"/>
      <c r="F14" s="53"/>
      <c r="G14" s="53"/>
      <c r="H14" s="55" t="s">
        <v>130</v>
      </c>
      <c r="I14" s="55" t="s">
        <v>131</v>
      </c>
      <c r="J14" s="53"/>
      <c r="K14" s="53"/>
      <c r="L14" s="40"/>
      <c r="M14" s="40"/>
      <c r="N14" s="40"/>
    </row>
    <row r="15" s="41" customFormat="1" spans="2:14">
      <c r="B15" s="53"/>
      <c r="C15" s="53"/>
      <c r="D15" s="53"/>
      <c r="E15" s="53"/>
      <c r="F15" s="53"/>
      <c r="G15" s="53"/>
      <c r="H15" s="56" t="s">
        <v>132</v>
      </c>
      <c r="I15" s="56">
        <v>0</v>
      </c>
      <c r="J15" s="53"/>
      <c r="K15" s="53"/>
      <c r="L15" s="40"/>
      <c r="M15" s="40"/>
      <c r="N15" s="54"/>
    </row>
    <row r="16" s="41" customFormat="1" spans="2:14">
      <c r="B16" s="53"/>
      <c r="C16" s="53"/>
      <c r="D16" s="53"/>
      <c r="E16" s="53"/>
      <c r="F16" s="53"/>
      <c r="G16" s="53"/>
      <c r="H16" s="56" t="s">
        <v>133</v>
      </c>
      <c r="I16" s="56">
        <v>3</v>
      </c>
      <c r="J16" s="53"/>
      <c r="K16" s="53"/>
      <c r="L16" s="40"/>
      <c r="M16" s="40"/>
      <c r="N16" s="40"/>
    </row>
    <row r="17" s="41" customFormat="1" spans="2:14">
      <c r="B17" s="53"/>
      <c r="C17" s="53"/>
      <c r="D17" s="53"/>
      <c r="E17" s="53"/>
      <c r="F17" s="53"/>
      <c r="G17" s="53"/>
      <c r="H17" s="56" t="s">
        <v>134</v>
      </c>
      <c r="I17" s="56">
        <v>42</v>
      </c>
      <c r="J17" s="53"/>
      <c r="K17" s="53"/>
      <c r="L17" s="40"/>
      <c r="M17" s="40"/>
      <c r="N17" s="40"/>
    </row>
    <row r="18" s="41" customFormat="1" spans="2:14">
      <c r="B18" s="53"/>
      <c r="C18" s="53"/>
      <c r="D18" s="53"/>
      <c r="E18" s="53"/>
      <c r="F18" s="53"/>
      <c r="G18" s="53"/>
      <c r="H18" s="56" t="s">
        <v>135</v>
      </c>
      <c r="I18" s="56">
        <v>3</v>
      </c>
      <c r="J18" s="53"/>
      <c r="K18" s="53"/>
      <c r="L18" s="40"/>
      <c r="M18" s="40"/>
      <c r="N18" s="40"/>
    </row>
    <row r="19" s="41" customFormat="1" spans="2:14">
      <c r="B19" s="53"/>
      <c r="C19" s="53"/>
      <c r="D19" s="53"/>
      <c r="E19" s="53"/>
      <c r="F19" s="53"/>
      <c r="G19" s="53"/>
      <c r="H19" s="53"/>
      <c r="I19" s="53"/>
      <c r="J19" s="53"/>
      <c r="K19" s="53"/>
      <c r="L19" s="40"/>
      <c r="M19" s="60"/>
      <c r="N19" s="60"/>
    </row>
    <row r="20" s="41" customFormat="1" spans="2:14">
      <c r="B20" s="53"/>
      <c r="C20" s="53"/>
      <c r="D20" s="53"/>
      <c r="E20" s="53"/>
      <c r="F20" s="53"/>
      <c r="G20" s="53"/>
      <c r="H20" s="53"/>
      <c r="I20" s="53"/>
      <c r="J20" s="53"/>
      <c r="K20" s="53"/>
      <c r="L20" s="40"/>
      <c r="M20" s="60"/>
      <c r="N20" s="60"/>
    </row>
    <row r="21" s="41" customFormat="1" spans="2:12">
      <c r="B21" s="53"/>
      <c r="C21" s="53"/>
      <c r="D21" s="53"/>
      <c r="E21" s="53"/>
      <c r="F21" s="53"/>
      <c r="G21" s="53"/>
      <c r="H21" s="53"/>
      <c r="I21" s="53"/>
      <c r="J21" s="53"/>
      <c r="K21" s="53"/>
      <c r="L21" s="40"/>
    </row>
    <row r="22" s="42" customFormat="1" spans="2:2">
      <c r="B22" s="57" t="s">
        <v>136</v>
      </c>
    </row>
    <row r="23" s="42" customFormat="1" ht="14.25" spans="2:8">
      <c r="B23" s="58" t="s">
        <v>137</v>
      </c>
      <c r="C23" s="58"/>
      <c r="D23" s="58"/>
      <c r="E23" s="58"/>
      <c r="F23" s="58"/>
      <c r="G23" s="58"/>
      <c r="H23" s="58"/>
    </row>
    <row r="24" s="42" customFormat="1" ht="14.25" spans="2:8">
      <c r="B24" s="58"/>
      <c r="C24" s="58"/>
      <c r="D24" s="58"/>
      <c r="E24" s="58"/>
      <c r="F24" s="58"/>
      <c r="G24" s="58"/>
      <c r="H24" s="58"/>
    </row>
    <row r="25" s="42" customFormat="1" ht="14.25" spans="2:8">
      <c r="B25" s="58"/>
      <c r="C25" s="58"/>
      <c r="D25" s="58"/>
      <c r="E25" s="58"/>
      <c r="F25" s="58"/>
      <c r="G25" s="58"/>
      <c r="H25" s="58"/>
    </row>
    <row r="26" s="42" customFormat="1" ht="14.25" spans="2:8">
      <c r="B26" s="58"/>
      <c r="C26" s="58"/>
      <c r="D26" s="58"/>
      <c r="E26" s="58"/>
      <c r="F26" s="58"/>
      <c r="G26" s="58"/>
      <c r="H26" s="58"/>
    </row>
    <row r="27" s="42" customFormat="1" ht="14.25" spans="2:8">
      <c r="B27" s="58"/>
      <c r="C27" s="58"/>
      <c r="D27" s="58"/>
      <c r="E27" s="58"/>
      <c r="F27" s="58"/>
      <c r="G27" s="58"/>
      <c r="H27" s="58"/>
    </row>
    <row r="28" s="41" customFormat="1" spans="2:12">
      <c r="B28" s="53"/>
      <c r="C28" s="53"/>
      <c r="D28" s="53"/>
      <c r="E28" s="53"/>
      <c r="F28" s="53"/>
      <c r="G28" s="53"/>
      <c r="L28" s="40"/>
    </row>
    <row r="29" s="41" customFormat="1" spans="2:14">
      <c r="B29" s="53"/>
      <c r="C29" s="53"/>
      <c r="D29" s="53"/>
      <c r="E29" s="53"/>
      <c r="F29" s="53"/>
      <c r="G29" s="53"/>
      <c r="L29" s="40"/>
      <c r="M29" s="53"/>
      <c r="N29" s="53"/>
    </row>
    <row r="30" s="41" customFormat="1" spans="2:14">
      <c r="B30" s="53"/>
      <c r="C30" s="53"/>
      <c r="D30" s="53"/>
      <c r="E30" s="53"/>
      <c r="F30" s="53"/>
      <c r="G30" s="53"/>
      <c r="H30" s="54" t="s">
        <v>138</v>
      </c>
      <c r="L30" s="40"/>
      <c r="M30" s="53"/>
      <c r="N30" s="53"/>
    </row>
    <row r="31" s="41" customFormat="1" spans="2:14">
      <c r="B31" s="53"/>
      <c r="C31" s="53"/>
      <c r="D31" s="53"/>
      <c r="E31" s="53"/>
      <c r="F31" s="53"/>
      <c r="G31" s="53"/>
      <c r="H31" s="59" t="s">
        <v>139</v>
      </c>
      <c r="I31" s="63" t="s">
        <v>140</v>
      </c>
      <c r="J31" s="53"/>
      <c r="K31" s="53"/>
      <c r="L31" s="40"/>
      <c r="M31" s="53"/>
      <c r="N31" s="53"/>
    </row>
    <row r="32" s="40" customFormat="1" spans="2:14">
      <c r="B32" s="60"/>
      <c r="C32" s="60"/>
      <c r="D32" s="60"/>
      <c r="E32" s="61"/>
      <c r="F32" s="60"/>
      <c r="G32" s="60"/>
      <c r="H32" s="62" t="s">
        <v>141</v>
      </c>
      <c r="I32" s="67">
        <v>30</v>
      </c>
      <c r="J32" s="60"/>
      <c r="K32" s="60"/>
      <c r="M32" s="53"/>
      <c r="N32" s="53"/>
    </row>
    <row r="33" s="40" customFormat="1" spans="2:14">
      <c r="B33" s="60"/>
      <c r="C33" s="60"/>
      <c r="D33" s="60"/>
      <c r="E33" s="61"/>
      <c r="F33" s="60"/>
      <c r="G33" s="60"/>
      <c r="H33" s="62" t="s">
        <v>142</v>
      </c>
      <c r="I33" s="67">
        <v>2</v>
      </c>
      <c r="J33" s="60"/>
      <c r="K33" s="60"/>
      <c r="L33" s="60"/>
      <c r="N33" s="60"/>
    </row>
    <row r="34" spans="8:14">
      <c r="H34" s="62" t="s">
        <v>143</v>
      </c>
      <c r="I34" s="67">
        <v>2</v>
      </c>
      <c r="J34" s="43"/>
      <c r="K34" s="43"/>
      <c r="N34" s="60"/>
    </row>
    <row r="35" spans="8:14">
      <c r="H35" s="62" t="s">
        <v>144</v>
      </c>
      <c r="I35" s="67">
        <v>3</v>
      </c>
      <c r="J35" s="43"/>
      <c r="K35" s="43"/>
      <c r="N35" s="60"/>
    </row>
    <row r="36" spans="8:14">
      <c r="H36" s="62" t="s">
        <v>145</v>
      </c>
      <c r="I36" s="67">
        <v>2</v>
      </c>
      <c r="J36" s="43"/>
      <c r="K36" s="43"/>
      <c r="N36" s="60"/>
    </row>
    <row r="37" spans="8:14">
      <c r="H37" s="62" t="s">
        <v>146</v>
      </c>
      <c r="I37" s="67">
        <v>1</v>
      </c>
      <c r="J37" s="43"/>
      <c r="K37" s="43"/>
      <c r="N37" s="60"/>
    </row>
    <row r="38" spans="8:14">
      <c r="H38" s="62" t="s">
        <v>147</v>
      </c>
      <c r="I38" s="67">
        <v>1</v>
      </c>
      <c r="J38" s="43"/>
      <c r="K38" s="43"/>
      <c r="N38" s="60"/>
    </row>
    <row r="39" spans="8:14">
      <c r="H39" s="62" t="s">
        <v>148</v>
      </c>
      <c r="I39" s="67">
        <v>2</v>
      </c>
      <c r="J39" s="68"/>
      <c r="K39" s="68"/>
      <c r="L39" s="68"/>
      <c r="N39" s="60"/>
    </row>
    <row r="40" spans="8:14">
      <c r="H40" s="62" t="s">
        <v>149</v>
      </c>
      <c r="I40" s="67">
        <v>1</v>
      </c>
      <c r="J40" s="68"/>
      <c r="K40" s="68"/>
      <c r="L40" s="68"/>
      <c r="N40" s="60"/>
    </row>
    <row r="41" spans="8:14">
      <c r="H41" s="62" t="s">
        <v>150</v>
      </c>
      <c r="I41" s="67">
        <v>1</v>
      </c>
      <c r="J41" s="68"/>
      <c r="K41" s="68"/>
      <c r="L41" s="68"/>
      <c r="N41" s="60"/>
    </row>
    <row r="42" spans="8:14">
      <c r="H42" s="62" t="s">
        <v>151</v>
      </c>
      <c r="I42" s="67">
        <v>1</v>
      </c>
      <c r="N42" s="60"/>
    </row>
    <row r="43" spans="8:14">
      <c r="H43" s="62" t="s">
        <v>152</v>
      </c>
      <c r="I43" s="67">
        <v>1</v>
      </c>
      <c r="N43" s="60"/>
    </row>
    <row r="44" spans="8:14">
      <c r="H44" s="62" t="s">
        <v>153</v>
      </c>
      <c r="I44" s="67">
        <v>1</v>
      </c>
      <c r="N44" s="60"/>
    </row>
    <row r="45" spans="14:14">
      <c r="N45" s="60"/>
    </row>
    <row r="46" s="42" customFormat="1" spans="2:2">
      <c r="B46" s="57" t="s">
        <v>136</v>
      </c>
    </row>
    <row r="47" s="42" customFormat="1" ht="14.25" spans="2:8">
      <c r="B47" s="58" t="s">
        <v>154</v>
      </c>
      <c r="C47" s="58"/>
      <c r="D47" s="58"/>
      <c r="E47" s="58"/>
      <c r="F47" s="58"/>
      <c r="G47" s="58"/>
      <c r="H47" s="58"/>
    </row>
    <row r="48" s="42" customFormat="1" ht="14.25" spans="2:8">
      <c r="B48" s="58"/>
      <c r="C48" s="58"/>
      <c r="D48" s="58"/>
      <c r="E48" s="58"/>
      <c r="F48" s="58"/>
      <c r="G48" s="58"/>
      <c r="H48" s="58"/>
    </row>
    <row r="49" s="42" customFormat="1" ht="14.25" spans="2:8">
      <c r="B49" s="58"/>
      <c r="C49" s="58"/>
      <c r="D49" s="58"/>
      <c r="E49" s="58"/>
      <c r="F49" s="58"/>
      <c r="G49" s="58"/>
      <c r="H49" s="58"/>
    </row>
    <row r="50" s="42" customFormat="1" ht="14.25" spans="2:8">
      <c r="B50" s="58"/>
      <c r="C50" s="58"/>
      <c r="D50" s="58"/>
      <c r="E50" s="58"/>
      <c r="F50" s="58"/>
      <c r="G50" s="58"/>
      <c r="H50" s="58"/>
    </row>
    <row r="51" s="42" customFormat="1" ht="14.25" spans="2:8">
      <c r="B51" s="58"/>
      <c r="C51" s="58"/>
      <c r="D51" s="58"/>
      <c r="E51" s="58"/>
      <c r="F51" s="58"/>
      <c r="G51" s="58"/>
      <c r="H51" s="58"/>
    </row>
    <row r="52" s="42" customFormat="1" ht="14.25" spans="2:8">
      <c r="B52" s="58"/>
      <c r="C52" s="58"/>
      <c r="D52" s="58"/>
      <c r="E52" s="58"/>
      <c r="F52" s="58"/>
      <c r="G52" s="58"/>
      <c r="H52" s="58"/>
    </row>
    <row r="53" spans="1:14">
      <c r="A53" s="41"/>
      <c r="B53" s="53"/>
      <c r="C53" s="53"/>
      <c r="D53" s="53"/>
      <c r="E53" s="53"/>
      <c r="F53" s="53"/>
      <c r="G53" s="53"/>
      <c r="H53" s="53"/>
      <c r="I53" s="53"/>
      <c r="J53" s="53"/>
      <c r="K53" s="53"/>
      <c r="L53" s="40"/>
      <c r="M53" s="41"/>
      <c r="N53" s="60"/>
    </row>
    <row r="54" spans="1:14">
      <c r="A54" s="41"/>
      <c r="B54" s="53"/>
      <c r="C54" s="53"/>
      <c r="D54" s="53"/>
      <c r="E54" s="53"/>
      <c r="F54" s="53"/>
      <c r="G54" s="53"/>
      <c r="H54" s="61" t="s">
        <v>155</v>
      </c>
      <c r="I54" s="41"/>
      <c r="J54" s="41"/>
      <c r="K54" s="41"/>
      <c r="L54" s="40"/>
      <c r="M54" s="60"/>
      <c r="N54" s="60"/>
    </row>
    <row r="55" spans="1:14">
      <c r="A55" s="41"/>
      <c r="B55" s="53"/>
      <c r="C55" s="53"/>
      <c r="D55" s="53"/>
      <c r="E55" s="53"/>
      <c r="F55" s="53"/>
      <c r="G55" s="53"/>
      <c r="H55" s="63" t="s">
        <v>156</v>
      </c>
      <c r="I55" s="69" t="s">
        <v>157</v>
      </c>
      <c r="J55" s="63" t="s">
        <v>158</v>
      </c>
      <c r="K55" s="63" t="s">
        <v>159</v>
      </c>
      <c r="L55" s="63" t="s">
        <v>160</v>
      </c>
      <c r="M55" s="63" t="s">
        <v>161</v>
      </c>
      <c r="N55" s="63" t="s">
        <v>162</v>
      </c>
    </row>
    <row r="56" spans="1:14">
      <c r="A56" s="41"/>
      <c r="B56" s="53"/>
      <c r="C56" s="53"/>
      <c r="D56" s="53"/>
      <c r="E56" s="53"/>
      <c r="F56" s="53"/>
      <c r="G56" s="53"/>
      <c r="H56" s="64" t="s">
        <v>163</v>
      </c>
      <c r="I56" s="65">
        <v>0</v>
      </c>
      <c r="J56" s="65">
        <v>0</v>
      </c>
      <c r="K56" s="65">
        <v>44</v>
      </c>
      <c r="L56" s="65">
        <v>3</v>
      </c>
      <c r="M56" s="65">
        <v>1</v>
      </c>
      <c r="N56" s="65">
        <f>SUM(I56:M56)</f>
        <v>48</v>
      </c>
    </row>
    <row r="57" spans="1:14">
      <c r="A57" s="41"/>
      <c r="B57" s="53"/>
      <c r="C57" s="53"/>
      <c r="D57" s="53"/>
      <c r="E57" s="53"/>
      <c r="F57" s="53"/>
      <c r="G57" s="53"/>
      <c r="H57" s="65"/>
      <c r="I57" s="65"/>
      <c r="J57" s="65"/>
      <c r="K57" s="65"/>
      <c r="L57" s="65"/>
      <c r="M57" s="65"/>
      <c r="N57" s="65"/>
    </row>
    <row r="58" spans="1:14">
      <c r="A58" s="41"/>
      <c r="B58" s="53"/>
      <c r="C58" s="53"/>
      <c r="D58" s="53"/>
      <c r="E58" s="53"/>
      <c r="F58" s="53"/>
      <c r="G58" s="53"/>
      <c r="H58" s="65"/>
      <c r="I58" s="65"/>
      <c r="J58" s="65"/>
      <c r="K58" s="65"/>
      <c r="L58" s="65"/>
      <c r="M58" s="65"/>
      <c r="N58" s="65"/>
    </row>
    <row r="59" spans="1:14">
      <c r="A59" s="41"/>
      <c r="B59" s="53"/>
      <c r="C59" s="53"/>
      <c r="D59" s="53"/>
      <c r="E59" s="53"/>
      <c r="F59" s="53"/>
      <c r="G59" s="53"/>
      <c r="H59" s="65"/>
      <c r="I59" s="65"/>
      <c r="J59" s="65"/>
      <c r="K59" s="65"/>
      <c r="L59" s="65"/>
      <c r="M59" s="65"/>
      <c r="N59" s="65"/>
    </row>
    <row r="60" spans="1:14">
      <c r="A60" s="41"/>
      <c r="B60" s="53"/>
      <c r="C60" s="53"/>
      <c r="D60" s="53"/>
      <c r="E60" s="53"/>
      <c r="F60" s="53"/>
      <c r="G60" s="53"/>
      <c r="H60" s="65"/>
      <c r="I60" s="65"/>
      <c r="J60" s="65"/>
      <c r="K60" s="65"/>
      <c r="L60" s="65"/>
      <c r="M60" s="65"/>
      <c r="N60" s="65"/>
    </row>
    <row r="61" spans="1:14">
      <c r="A61" s="40"/>
      <c r="B61" s="60"/>
      <c r="C61" s="60"/>
      <c r="D61" s="60"/>
      <c r="E61" s="61"/>
      <c r="F61" s="60"/>
      <c r="G61" s="60"/>
      <c r="H61" s="65"/>
      <c r="I61" s="65"/>
      <c r="J61" s="65"/>
      <c r="K61" s="65"/>
      <c r="L61" s="65"/>
      <c r="M61" s="65"/>
      <c r="N61" s="65"/>
    </row>
    <row r="62" spans="1:14">
      <c r="A62" s="40"/>
      <c r="B62" s="60"/>
      <c r="C62" s="60"/>
      <c r="D62" s="60"/>
      <c r="E62" s="61"/>
      <c r="F62" s="60"/>
      <c r="G62" s="60"/>
      <c r="H62" s="66"/>
      <c r="I62" s="66"/>
      <c r="J62" s="66"/>
      <c r="K62" s="66"/>
      <c r="L62" s="66"/>
      <c r="M62" s="66"/>
      <c r="N62" s="66"/>
    </row>
    <row r="63" spans="8:12">
      <c r="H63" s="54"/>
      <c r="I63" s="40"/>
      <c r="J63" s="43"/>
      <c r="K63" s="43"/>
      <c r="L63" s="43"/>
    </row>
    <row r="64" spans="13:14">
      <c r="M64" s="44"/>
      <c r="N64" s="44"/>
    </row>
    <row r="65" spans="13:14">
      <c r="M65" s="44"/>
      <c r="N65" s="44"/>
    </row>
    <row r="67" s="42" customFormat="1" spans="2:2">
      <c r="B67" s="57" t="s">
        <v>136</v>
      </c>
    </row>
    <row r="68" s="42" customFormat="1" ht="14.25" spans="2:8">
      <c r="B68" s="58" t="s">
        <v>164</v>
      </c>
      <c r="C68" s="58"/>
      <c r="D68" s="58"/>
      <c r="E68" s="58"/>
      <c r="F68" s="58"/>
      <c r="G68" s="58"/>
      <c r="H68" s="58"/>
    </row>
    <row r="69" s="42" customFormat="1" ht="14.25" spans="2:8">
      <c r="B69" s="58"/>
      <c r="C69" s="58"/>
      <c r="D69" s="58"/>
      <c r="E69" s="58"/>
      <c r="F69" s="58"/>
      <c r="G69" s="58"/>
      <c r="H69" s="58"/>
    </row>
    <row r="70" s="42" customFormat="1" ht="14.25" spans="2:8">
      <c r="B70" s="58"/>
      <c r="C70" s="58"/>
      <c r="D70" s="58"/>
      <c r="E70" s="58"/>
      <c r="F70" s="58"/>
      <c r="G70" s="58"/>
      <c r="H70" s="58"/>
    </row>
    <row r="71" s="42" customFormat="1" ht="14.25" spans="2:8">
      <c r="B71" s="58"/>
      <c r="C71" s="58"/>
      <c r="D71" s="58"/>
      <c r="E71" s="58"/>
      <c r="F71" s="58"/>
      <c r="G71" s="58"/>
      <c r="H71" s="58"/>
    </row>
    <row r="72" spans="2:8">
      <c r="B72" s="58"/>
      <c r="C72" s="58"/>
      <c r="D72" s="58"/>
      <c r="E72" s="58"/>
      <c r="F72" s="58"/>
      <c r="G72" s="58"/>
      <c r="H72" s="58"/>
    </row>
    <row r="76" spans="7:8">
      <c r="G76" s="54"/>
      <c r="H76" s="54" t="s">
        <v>165</v>
      </c>
    </row>
    <row r="77" spans="8:13">
      <c r="H77" s="70" t="s">
        <v>166</v>
      </c>
      <c r="I77" s="70" t="s">
        <v>163</v>
      </c>
      <c r="J77" s="70"/>
      <c r="K77" s="70"/>
      <c r="L77" s="70"/>
      <c r="M77" s="70"/>
    </row>
    <row r="78" spans="8:13">
      <c r="H78" s="71" t="s">
        <v>167</v>
      </c>
      <c r="I78" s="67">
        <v>43</v>
      </c>
      <c r="J78" s="67"/>
      <c r="K78" s="67"/>
      <c r="L78" s="67"/>
      <c r="M78" s="67"/>
    </row>
    <row r="79" spans="8:13">
      <c r="H79" s="71" t="s">
        <v>168</v>
      </c>
      <c r="I79" s="67">
        <v>5</v>
      </c>
      <c r="J79" s="67"/>
      <c r="K79" s="67"/>
      <c r="L79" s="67"/>
      <c r="M79" s="67"/>
    </row>
    <row r="80" spans="8:13">
      <c r="H80" s="71" t="s">
        <v>169</v>
      </c>
      <c r="I80" s="67">
        <v>0</v>
      </c>
      <c r="J80" s="67"/>
      <c r="K80" s="67"/>
      <c r="L80" s="67"/>
      <c r="M80" s="67"/>
    </row>
    <row r="81" spans="8:13">
      <c r="H81" s="71" t="s">
        <v>170</v>
      </c>
      <c r="I81" s="67">
        <v>0</v>
      </c>
      <c r="J81" s="67"/>
      <c r="K81" s="67"/>
      <c r="L81" s="67"/>
      <c r="M81" s="67"/>
    </row>
    <row r="82" spans="8:13">
      <c r="H82" s="71" t="s">
        <v>171</v>
      </c>
      <c r="I82" s="67">
        <v>0</v>
      </c>
      <c r="J82" s="67"/>
      <c r="K82" s="67"/>
      <c r="L82" s="67"/>
      <c r="M82" s="67"/>
    </row>
    <row r="83" spans="8:13">
      <c r="H83" s="71" t="s">
        <v>172</v>
      </c>
      <c r="I83" s="67">
        <v>0</v>
      </c>
      <c r="J83" s="67"/>
      <c r="K83" s="67"/>
      <c r="L83" s="67"/>
      <c r="M83" s="67"/>
    </row>
    <row r="84" spans="8:13">
      <c r="H84" s="71" t="s">
        <v>173</v>
      </c>
      <c r="I84" s="67">
        <v>0</v>
      </c>
      <c r="J84" s="67"/>
      <c r="K84" s="67"/>
      <c r="L84" s="67"/>
      <c r="M84" s="67"/>
    </row>
    <row r="85" spans="8:13">
      <c r="H85" s="71" t="s">
        <v>174</v>
      </c>
      <c r="I85" s="67">
        <v>0</v>
      </c>
      <c r="J85" s="67"/>
      <c r="K85" s="67"/>
      <c r="L85" s="67"/>
      <c r="M85" s="67"/>
    </row>
    <row r="89" s="42" customFormat="1" spans="2:2">
      <c r="B89" s="57" t="s">
        <v>136</v>
      </c>
    </row>
    <row r="90" s="42" customFormat="1" ht="14.25" spans="2:8">
      <c r="B90" s="58" t="s">
        <v>175</v>
      </c>
      <c r="C90" s="58"/>
      <c r="D90" s="58"/>
      <c r="E90" s="58"/>
      <c r="F90" s="58"/>
      <c r="G90" s="58"/>
      <c r="H90" s="58"/>
    </row>
    <row r="91" s="42" customFormat="1" ht="14.25" spans="2:8">
      <c r="B91" s="58"/>
      <c r="C91" s="58"/>
      <c r="D91" s="58"/>
      <c r="E91" s="58"/>
      <c r="F91" s="58"/>
      <c r="G91" s="58"/>
      <c r="H91" s="58"/>
    </row>
    <row r="92" s="42" customFormat="1" ht="14.25" spans="2:8">
      <c r="B92" s="58"/>
      <c r="C92" s="58"/>
      <c r="D92" s="58"/>
      <c r="E92" s="58"/>
      <c r="F92" s="58"/>
      <c r="G92" s="58"/>
      <c r="H92" s="58"/>
    </row>
    <row r="93" spans="2:8">
      <c r="B93" s="58"/>
      <c r="C93" s="58"/>
      <c r="D93" s="58"/>
      <c r="E93" s="58"/>
      <c r="F93" s="58"/>
      <c r="G93" s="58"/>
      <c r="H93" s="58"/>
    </row>
    <row r="95" spans="8:8">
      <c r="H95" s="54" t="s">
        <v>176</v>
      </c>
    </row>
    <row r="96" spans="8:12">
      <c r="H96" s="72" t="s">
        <v>177</v>
      </c>
      <c r="I96" s="75" t="s">
        <v>163</v>
      </c>
      <c r="J96" s="75"/>
      <c r="K96" s="75"/>
      <c r="L96" s="43"/>
    </row>
    <row r="97" spans="8:12">
      <c r="H97" s="73" t="s">
        <v>178</v>
      </c>
      <c r="I97" s="76">
        <v>45</v>
      </c>
      <c r="J97" s="76"/>
      <c r="K97" s="76"/>
      <c r="L97" s="43"/>
    </row>
    <row r="98" spans="8:12">
      <c r="H98" s="73" t="s">
        <v>179</v>
      </c>
      <c r="I98" s="76">
        <v>0</v>
      </c>
      <c r="J98" s="76"/>
      <c r="K98" s="76"/>
      <c r="L98" s="43"/>
    </row>
    <row r="99" spans="8:12">
      <c r="H99" s="73" t="s">
        <v>180</v>
      </c>
      <c r="I99" s="76">
        <v>0</v>
      </c>
      <c r="J99" s="76"/>
      <c r="K99" s="76"/>
      <c r="L99" s="43"/>
    </row>
    <row r="100" spans="8:12">
      <c r="H100" s="73" t="s">
        <v>181</v>
      </c>
      <c r="I100" s="76">
        <v>0</v>
      </c>
      <c r="J100" s="76"/>
      <c r="K100" s="76"/>
      <c r="L100" s="43"/>
    </row>
    <row r="101" spans="8:14">
      <c r="H101" s="73" t="s">
        <v>182</v>
      </c>
      <c r="I101" s="76">
        <v>0</v>
      </c>
      <c r="J101" s="76"/>
      <c r="K101" s="76"/>
      <c r="L101" s="66"/>
      <c r="M101" s="66"/>
      <c r="N101" s="66"/>
    </row>
    <row r="102" spans="8:14">
      <c r="H102" s="73" t="s">
        <v>183</v>
      </c>
      <c r="I102" s="76">
        <v>0</v>
      </c>
      <c r="J102" s="76"/>
      <c r="K102" s="76"/>
      <c r="L102" s="66"/>
      <c r="M102" s="66"/>
      <c r="N102" s="66"/>
    </row>
    <row r="103" spans="8:14">
      <c r="H103" s="73" t="s">
        <v>184</v>
      </c>
      <c r="I103" s="76">
        <v>0</v>
      </c>
      <c r="J103" s="76"/>
      <c r="K103" s="76"/>
      <c r="L103" s="66"/>
      <c r="M103" s="66"/>
      <c r="N103" s="66"/>
    </row>
    <row r="104" spans="8:14">
      <c r="H104" s="73" t="s">
        <v>185</v>
      </c>
      <c r="I104" s="76">
        <v>0</v>
      </c>
      <c r="J104" s="76"/>
      <c r="K104" s="76"/>
      <c r="L104" s="66"/>
      <c r="M104" s="66"/>
      <c r="N104" s="66"/>
    </row>
    <row r="105" spans="8:14">
      <c r="H105" s="73" t="s">
        <v>186</v>
      </c>
      <c r="I105" s="77">
        <v>1</v>
      </c>
      <c r="J105" s="76"/>
      <c r="K105" s="76"/>
      <c r="L105" s="66"/>
      <c r="M105" s="66"/>
      <c r="N105" s="66"/>
    </row>
    <row r="106" spans="8:14">
      <c r="H106" s="73" t="s">
        <v>187</v>
      </c>
      <c r="I106" s="77">
        <v>1</v>
      </c>
      <c r="J106" s="76"/>
      <c r="K106" s="76"/>
      <c r="L106" s="66"/>
      <c r="M106" s="66"/>
      <c r="N106" s="66"/>
    </row>
    <row r="107" spans="8:14">
      <c r="H107" s="73" t="s">
        <v>188</v>
      </c>
      <c r="I107" s="76">
        <v>0</v>
      </c>
      <c r="J107" s="76"/>
      <c r="K107" s="76"/>
      <c r="L107" s="66"/>
      <c r="M107" s="66"/>
      <c r="N107" s="66"/>
    </row>
    <row r="108" spans="8:14">
      <c r="H108" s="73" t="s">
        <v>189</v>
      </c>
      <c r="I108" s="77">
        <v>1</v>
      </c>
      <c r="J108" s="76"/>
      <c r="K108" s="76"/>
      <c r="L108" s="66"/>
      <c r="M108" s="66"/>
      <c r="N108" s="66"/>
    </row>
    <row r="109" spans="8:14">
      <c r="H109" s="73" t="s">
        <v>190</v>
      </c>
      <c r="I109" s="76">
        <v>0</v>
      </c>
      <c r="J109" s="76"/>
      <c r="K109" s="76"/>
      <c r="L109" s="40"/>
      <c r="M109" s="40"/>
      <c r="N109" s="40"/>
    </row>
    <row r="110" spans="8:14">
      <c r="H110" s="73" t="s">
        <v>191</v>
      </c>
      <c r="I110" s="76">
        <v>0</v>
      </c>
      <c r="J110" s="76"/>
      <c r="K110" s="76"/>
      <c r="L110" s="40"/>
      <c r="M110" s="40"/>
      <c r="N110" s="40"/>
    </row>
    <row r="111" spans="8:14">
      <c r="H111" s="73" t="s">
        <v>192</v>
      </c>
      <c r="I111" s="76">
        <v>0</v>
      </c>
      <c r="J111" s="76"/>
      <c r="K111" s="76"/>
      <c r="L111" s="40"/>
      <c r="M111" s="40"/>
      <c r="N111" s="40"/>
    </row>
    <row r="112" spans="8:14">
      <c r="H112" s="73" t="s">
        <v>193</v>
      </c>
      <c r="I112" s="76">
        <v>0</v>
      </c>
      <c r="J112" s="76"/>
      <c r="K112" s="76"/>
      <c r="L112" s="40"/>
      <c r="M112" s="40"/>
      <c r="N112" s="40"/>
    </row>
    <row r="113" spans="8:14">
      <c r="H113" s="73" t="s">
        <v>194</v>
      </c>
      <c r="I113" s="76">
        <v>0</v>
      </c>
      <c r="J113" s="76"/>
      <c r="K113" s="76"/>
      <c r="L113" s="40"/>
      <c r="M113" s="40"/>
      <c r="N113" s="40"/>
    </row>
    <row r="114" spans="8:14">
      <c r="H114" s="73" t="s">
        <v>195</v>
      </c>
      <c r="I114" s="76">
        <v>0</v>
      </c>
      <c r="J114" s="76"/>
      <c r="K114" s="76"/>
      <c r="L114" s="40"/>
      <c r="M114" s="40"/>
      <c r="N114" s="40"/>
    </row>
    <row r="115" spans="8:14">
      <c r="H115" s="73" t="s">
        <v>196</v>
      </c>
      <c r="I115" s="76">
        <v>0</v>
      </c>
      <c r="J115" s="76"/>
      <c r="K115" s="76"/>
      <c r="L115" s="40"/>
      <c r="M115" s="40"/>
      <c r="N115" s="40"/>
    </row>
    <row r="116" spans="8:14">
      <c r="H116" s="73" t="s">
        <v>197</v>
      </c>
      <c r="I116" s="76">
        <v>0</v>
      </c>
      <c r="J116" s="76"/>
      <c r="K116" s="76"/>
      <c r="L116" s="40"/>
      <c r="M116" s="40"/>
      <c r="N116" s="40"/>
    </row>
    <row r="117" spans="8:14">
      <c r="H117" s="73" t="s">
        <v>198</v>
      </c>
      <c r="I117" s="76">
        <v>0</v>
      </c>
      <c r="J117" s="76"/>
      <c r="K117" s="76"/>
      <c r="L117" s="40"/>
      <c r="M117" s="40"/>
      <c r="N117" s="40"/>
    </row>
    <row r="118" spans="8:14">
      <c r="H118" s="40"/>
      <c r="I118" s="40"/>
      <c r="J118" s="40"/>
      <c r="K118" s="40"/>
      <c r="L118" s="40"/>
      <c r="M118" s="40"/>
      <c r="N118" s="40"/>
    </row>
    <row r="119" s="42" customFormat="1" spans="2:2">
      <c r="B119" s="57" t="s">
        <v>136</v>
      </c>
    </row>
    <row r="120" s="42" customFormat="1" ht="14.25" spans="2:8">
      <c r="B120" s="58" t="s">
        <v>199</v>
      </c>
      <c r="C120" s="58"/>
      <c r="D120" s="58"/>
      <c r="E120" s="58"/>
      <c r="F120" s="58"/>
      <c r="G120" s="58"/>
      <c r="H120" s="58"/>
    </row>
    <row r="121" s="42" customFormat="1" ht="14.25" spans="2:8">
      <c r="B121" s="58"/>
      <c r="C121" s="58"/>
      <c r="D121" s="58"/>
      <c r="E121" s="58"/>
      <c r="F121" s="58"/>
      <c r="G121" s="58"/>
      <c r="H121" s="58"/>
    </row>
    <row r="122" s="42" customFormat="1" ht="14.25" spans="2:8">
      <c r="B122" s="58"/>
      <c r="C122" s="58"/>
      <c r="D122" s="58"/>
      <c r="E122" s="58"/>
      <c r="F122" s="58"/>
      <c r="G122" s="58"/>
      <c r="H122" s="58"/>
    </row>
    <row r="123" s="42" customFormat="1" ht="14.25" spans="2:8">
      <c r="B123" s="58"/>
      <c r="C123" s="58"/>
      <c r="D123" s="58"/>
      <c r="E123" s="58"/>
      <c r="F123" s="58"/>
      <c r="G123" s="58"/>
      <c r="H123" s="58"/>
    </row>
    <row r="124" s="42" customFormat="1" ht="14.25" spans="2:8">
      <c r="B124" s="58"/>
      <c r="C124" s="58"/>
      <c r="D124" s="58"/>
      <c r="E124" s="58"/>
      <c r="F124" s="58"/>
      <c r="G124" s="58"/>
      <c r="H124" s="58"/>
    </row>
    <row r="125" spans="8:14">
      <c r="H125" s="40"/>
      <c r="I125" s="40"/>
      <c r="J125" s="40"/>
      <c r="K125" s="40"/>
      <c r="L125" s="40"/>
      <c r="M125" s="40"/>
      <c r="N125" s="40"/>
    </row>
    <row r="126" spans="8:14">
      <c r="H126" s="54" t="s">
        <v>200</v>
      </c>
      <c r="I126" s="40"/>
      <c r="J126" s="40"/>
      <c r="K126" s="40"/>
      <c r="L126" s="40"/>
      <c r="M126" s="40"/>
      <c r="N126" s="40"/>
    </row>
    <row r="127" spans="8:14">
      <c r="H127" s="72" t="s">
        <v>177</v>
      </c>
      <c r="I127" s="75" t="s">
        <v>163</v>
      </c>
      <c r="J127" s="75"/>
      <c r="K127" s="75"/>
      <c r="L127" s="75"/>
      <c r="M127" s="75"/>
      <c r="N127" s="40"/>
    </row>
    <row r="128" spans="8:14">
      <c r="H128" s="74" t="s">
        <v>201</v>
      </c>
      <c r="I128" s="74">
        <v>2</v>
      </c>
      <c r="J128" s="74"/>
      <c r="K128" s="74"/>
      <c r="L128" s="74"/>
      <c r="M128" s="74"/>
      <c r="N128" s="40"/>
    </row>
    <row r="129" spans="8:14">
      <c r="H129" s="74" t="s">
        <v>202</v>
      </c>
      <c r="I129" s="76">
        <v>0</v>
      </c>
      <c r="J129" s="74"/>
      <c r="K129" s="74"/>
      <c r="L129" s="74"/>
      <c r="M129" s="74"/>
      <c r="N129" s="40"/>
    </row>
    <row r="130" spans="8:14">
      <c r="H130" s="74" t="s">
        <v>203</v>
      </c>
      <c r="I130" s="76">
        <v>0</v>
      </c>
      <c r="J130" s="74"/>
      <c r="K130" s="74"/>
      <c r="L130" s="74"/>
      <c r="M130" s="74"/>
      <c r="N130" s="40"/>
    </row>
    <row r="131" spans="8:14">
      <c r="H131" s="74" t="s">
        <v>204</v>
      </c>
      <c r="I131" s="76">
        <v>0</v>
      </c>
      <c r="J131" s="74"/>
      <c r="K131" s="74"/>
      <c r="L131" s="74"/>
      <c r="M131" s="74"/>
      <c r="N131" s="40"/>
    </row>
    <row r="132" spans="8:14">
      <c r="H132" s="74" t="s">
        <v>205</v>
      </c>
      <c r="I132" s="76">
        <v>0</v>
      </c>
      <c r="J132" s="74"/>
      <c r="K132" s="74"/>
      <c r="L132" s="74"/>
      <c r="M132" s="74"/>
      <c r="N132" s="40"/>
    </row>
    <row r="133" spans="8:14">
      <c r="H133" s="74" t="s">
        <v>206</v>
      </c>
      <c r="I133" s="74">
        <v>5</v>
      </c>
      <c r="J133" s="74"/>
      <c r="K133" s="74"/>
      <c r="L133" s="74"/>
      <c r="M133" s="74"/>
      <c r="N133" s="40"/>
    </row>
    <row r="134" spans="8:14">
      <c r="H134" s="74" t="s">
        <v>207</v>
      </c>
      <c r="I134" s="76">
        <v>0</v>
      </c>
      <c r="J134" s="74"/>
      <c r="K134" s="74"/>
      <c r="L134" s="74"/>
      <c r="M134" s="74"/>
      <c r="N134" s="40"/>
    </row>
    <row r="135" spans="8:14">
      <c r="H135" s="74" t="s">
        <v>208</v>
      </c>
      <c r="I135" s="74">
        <v>2</v>
      </c>
      <c r="J135" s="74"/>
      <c r="K135" s="74"/>
      <c r="L135" s="74"/>
      <c r="M135" s="74"/>
      <c r="N135" s="40"/>
    </row>
    <row r="136" spans="8:14">
      <c r="H136" s="74" t="s">
        <v>209</v>
      </c>
      <c r="I136" s="76">
        <v>37</v>
      </c>
      <c r="J136" s="74"/>
      <c r="K136" s="74"/>
      <c r="L136" s="74"/>
      <c r="M136" s="74"/>
      <c r="N136" s="40"/>
    </row>
    <row r="137" spans="8:13">
      <c r="H137" s="76" t="s">
        <v>210</v>
      </c>
      <c r="I137" s="76">
        <v>0</v>
      </c>
      <c r="J137" s="74"/>
      <c r="K137" s="74"/>
      <c r="L137" s="74"/>
      <c r="M137" s="74"/>
    </row>
    <row r="138" spans="8:13">
      <c r="H138" s="76" t="s">
        <v>211</v>
      </c>
      <c r="I138" s="76">
        <v>1</v>
      </c>
      <c r="J138" s="74"/>
      <c r="K138" s="74"/>
      <c r="L138" s="74"/>
      <c r="M138" s="74"/>
    </row>
    <row r="139" spans="8:13">
      <c r="H139" s="76" t="s">
        <v>212</v>
      </c>
      <c r="I139" s="76">
        <v>1</v>
      </c>
      <c r="J139" s="74"/>
      <c r="K139" s="74"/>
      <c r="L139" s="74"/>
      <c r="M139" s="74"/>
    </row>
    <row r="140" spans="8:13">
      <c r="H140" s="76" t="s">
        <v>213</v>
      </c>
      <c r="I140" s="76">
        <v>0</v>
      </c>
      <c r="J140" s="74"/>
      <c r="K140" s="74"/>
      <c r="L140" s="74"/>
      <c r="M140" s="74"/>
    </row>
    <row r="142" s="42" customFormat="1" spans="2:2">
      <c r="B142" s="57" t="s">
        <v>136</v>
      </c>
    </row>
    <row r="143" s="42" customFormat="1" ht="14.25" spans="2:8">
      <c r="B143" s="58" t="s">
        <v>214</v>
      </c>
      <c r="C143" s="58"/>
      <c r="D143" s="58"/>
      <c r="E143" s="58"/>
      <c r="F143" s="58"/>
      <c r="G143" s="58"/>
      <c r="H143" s="58"/>
    </row>
    <row r="144" s="42" customFormat="1" ht="14.25" spans="2:8">
      <c r="B144" s="58"/>
      <c r="C144" s="58"/>
      <c r="D144" s="58"/>
      <c r="E144" s="58"/>
      <c r="F144" s="58"/>
      <c r="G144" s="58"/>
      <c r="H144" s="58"/>
    </row>
    <row r="145" s="42" customFormat="1" ht="14.25" spans="2:8">
      <c r="B145" s="58"/>
      <c r="C145" s="58"/>
      <c r="D145" s="58"/>
      <c r="E145" s="58"/>
      <c r="F145" s="58"/>
      <c r="G145" s="58"/>
      <c r="H145" s="58"/>
    </row>
    <row r="146" s="42" customFormat="1" ht="14.25" spans="2:8">
      <c r="B146" s="58"/>
      <c r="C146" s="58"/>
      <c r="D146" s="58"/>
      <c r="E146" s="58"/>
      <c r="F146" s="58"/>
      <c r="G146" s="58"/>
      <c r="H146" s="58"/>
    </row>
    <row r="148" spans="8:8">
      <c r="H148" s="78" t="s">
        <v>215</v>
      </c>
    </row>
    <row r="149" spans="8:13">
      <c r="H149" s="72" t="s">
        <v>177</v>
      </c>
      <c r="I149" s="75" t="s">
        <v>163</v>
      </c>
      <c r="J149" s="75"/>
      <c r="K149" s="75"/>
      <c r="L149" s="75"/>
      <c r="M149" s="75"/>
    </row>
    <row r="150" spans="8:13">
      <c r="H150" s="76" t="s">
        <v>216</v>
      </c>
      <c r="I150" s="76">
        <v>30</v>
      </c>
      <c r="J150" s="76"/>
      <c r="K150" s="76"/>
      <c r="L150" s="76"/>
      <c r="M150" s="76"/>
    </row>
    <row r="151" spans="8:13">
      <c r="H151" s="76" t="s">
        <v>217</v>
      </c>
      <c r="I151" s="76">
        <v>0</v>
      </c>
      <c r="J151" s="76"/>
      <c r="K151" s="76"/>
      <c r="L151" s="76"/>
      <c r="M151" s="76"/>
    </row>
    <row r="152" spans="8:13">
      <c r="H152" s="76" t="s">
        <v>218</v>
      </c>
      <c r="I152" s="76">
        <v>17</v>
      </c>
      <c r="J152" s="76"/>
      <c r="K152" s="76"/>
      <c r="L152" s="76"/>
      <c r="M152" s="76"/>
    </row>
    <row r="153" spans="8:13">
      <c r="H153" s="76" t="s">
        <v>219</v>
      </c>
      <c r="I153" s="76">
        <v>0</v>
      </c>
      <c r="J153" s="76"/>
      <c r="K153" s="76"/>
      <c r="L153" s="76"/>
      <c r="M153" s="76"/>
    </row>
    <row r="154" spans="8:13">
      <c r="H154" s="76" t="s">
        <v>220</v>
      </c>
      <c r="I154" s="76">
        <v>1</v>
      </c>
      <c r="J154" s="76"/>
      <c r="K154" s="76"/>
      <c r="L154" s="76"/>
      <c r="M154" s="76"/>
    </row>
    <row r="163" s="42" customFormat="1" spans="2:2">
      <c r="B163" s="57" t="s">
        <v>136</v>
      </c>
    </row>
    <row r="164" s="42" customFormat="1" ht="14.25" spans="2:8">
      <c r="B164" s="58" t="s">
        <v>221</v>
      </c>
      <c r="C164" s="58"/>
      <c r="D164" s="58"/>
      <c r="E164" s="58"/>
      <c r="F164" s="58"/>
      <c r="G164" s="58"/>
      <c r="H164" s="58"/>
    </row>
    <row r="165" s="42" customFormat="1" ht="14.25" spans="2:8">
      <c r="B165" s="58"/>
      <c r="C165" s="58"/>
      <c r="D165" s="58"/>
      <c r="E165" s="58"/>
      <c r="F165" s="58"/>
      <c r="G165" s="58"/>
      <c r="H165" s="58"/>
    </row>
    <row r="166" s="42" customFormat="1" ht="14.25" spans="2:8">
      <c r="B166" s="58"/>
      <c r="C166" s="58"/>
      <c r="D166" s="58"/>
      <c r="E166" s="58"/>
      <c r="F166" s="58"/>
      <c r="G166" s="58"/>
      <c r="H166" s="58"/>
    </row>
    <row r="167" s="42" customFormat="1" ht="14.25" spans="2:8">
      <c r="B167" s="58"/>
      <c r="C167" s="58"/>
      <c r="D167" s="58"/>
      <c r="E167" s="58"/>
      <c r="F167" s="58"/>
      <c r="G167" s="58"/>
      <c r="H167" s="58"/>
    </row>
    <row r="168" s="42" customFormat="1" ht="14.25" spans="2:8">
      <c r="B168" s="58"/>
      <c r="C168" s="58"/>
      <c r="D168" s="58"/>
      <c r="E168" s="58"/>
      <c r="F168" s="58"/>
      <c r="G168" s="58"/>
      <c r="H168" s="58"/>
    </row>
  </sheetData>
  <sheetProtection formatCells="0" insertHyperlinks="0" autoFilter="0"/>
  <mergeCells count="19">
    <mergeCell ref="B1:D1"/>
    <mergeCell ref="B2:C2"/>
    <mergeCell ref="B3:C3"/>
    <mergeCell ref="B4:C4"/>
    <mergeCell ref="B5:C5"/>
    <mergeCell ref="B6:C6"/>
    <mergeCell ref="B7:C7"/>
    <mergeCell ref="B8:C8"/>
    <mergeCell ref="B9:C9"/>
    <mergeCell ref="B10:C10"/>
    <mergeCell ref="B11:C11"/>
    <mergeCell ref="F2:K7"/>
    <mergeCell ref="B23:H27"/>
    <mergeCell ref="B47:H52"/>
    <mergeCell ref="B68:H72"/>
    <mergeCell ref="B90:H93"/>
    <mergeCell ref="B120:H124"/>
    <mergeCell ref="B143:H146"/>
    <mergeCell ref="B164:H168"/>
  </mergeCells>
  <pageMargins left="0.699305555555556" right="0.699305555555556" top="0.75" bottom="0.75" header="0.3" footer="0.3"/>
  <pageSetup paperSize="9"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showGridLines="0" workbookViewId="0">
      <selection activeCell="A1" sqref="A1"/>
    </sheetView>
  </sheetViews>
  <sheetFormatPr defaultColWidth="5.55" defaultRowHeight="16.5"/>
  <cols>
    <col min="1" max="1" width="2.175" style="43" customWidth="1"/>
    <col min="2" max="2" width="10.8833333333333" style="43" customWidth="1"/>
    <col min="3" max="3" width="12.3583333333333" style="44" customWidth="1"/>
    <col min="4" max="4" width="13.1333333333333" style="44" customWidth="1"/>
    <col min="5" max="5" width="7.90833333333333" style="44" customWidth="1"/>
    <col min="6" max="6" width="25.6333333333333" style="44" customWidth="1"/>
    <col min="7" max="7" width="13.175" style="44" customWidth="1"/>
    <col min="8" max="8" width="24.5" style="44" customWidth="1"/>
    <col min="9" max="9" width="7.88333333333333" style="44" customWidth="1"/>
    <col min="10" max="10" width="4.63333333333333" style="44" customWidth="1"/>
    <col min="11" max="11" width="3.13333333333333" style="44" customWidth="1"/>
    <col min="12" max="12" width="4.63333333333333" style="44" customWidth="1"/>
    <col min="13" max="13" width="3" style="43" customWidth="1"/>
    <col min="14" max="14" width="5" style="43" customWidth="1"/>
    <col min="15" max="16384" width="5.55" style="43"/>
  </cols>
  <sheetData>
    <row r="1" s="40" customFormat="1" ht="24.75" spans="2:4">
      <c r="B1" s="45" t="s">
        <v>117</v>
      </c>
      <c r="C1" s="45"/>
      <c r="D1" s="45"/>
    </row>
    <row r="2" s="41" customFormat="1" spans="2:11">
      <c r="B2" s="46" t="s">
        <v>118</v>
      </c>
      <c r="C2" s="46"/>
      <c r="D2" s="47">
        <v>48</v>
      </c>
      <c r="E2" s="48"/>
      <c r="F2" s="49"/>
      <c r="G2" s="49"/>
      <c r="H2" s="49"/>
      <c r="I2" s="49"/>
      <c r="J2" s="49"/>
      <c r="K2" s="49"/>
    </row>
    <row r="3" s="41" customFormat="1" spans="2:11">
      <c r="B3" s="46" t="s">
        <v>119</v>
      </c>
      <c r="C3" s="46"/>
      <c r="D3" s="47">
        <v>1</v>
      </c>
      <c r="F3" s="49"/>
      <c r="G3" s="49"/>
      <c r="H3" s="49"/>
      <c r="I3" s="49"/>
      <c r="J3" s="49"/>
      <c r="K3" s="49"/>
    </row>
    <row r="4" s="41" customFormat="1" spans="2:11">
      <c r="B4" s="50" t="s">
        <v>120</v>
      </c>
      <c r="C4" s="50"/>
      <c r="D4" s="47">
        <v>40</v>
      </c>
      <c r="F4" s="49"/>
      <c r="G4" s="49"/>
      <c r="H4" s="49"/>
      <c r="I4" s="49"/>
      <c r="J4" s="49"/>
      <c r="K4" s="49"/>
    </row>
    <row r="5" s="41" customFormat="1" spans="2:11">
      <c r="B5" s="50" t="s">
        <v>121</v>
      </c>
      <c r="C5" s="50"/>
      <c r="D5" s="47">
        <f>D2/D9</f>
        <v>0.695652173913043</v>
      </c>
      <c r="F5" s="49"/>
      <c r="G5" s="49"/>
      <c r="H5" s="49"/>
      <c r="I5" s="49"/>
      <c r="J5" s="49"/>
      <c r="K5" s="49"/>
    </row>
    <row r="6" s="41" customFormat="1" spans="2:11">
      <c r="B6" s="50" t="s">
        <v>122</v>
      </c>
      <c r="C6" s="50"/>
      <c r="D6" s="47">
        <v>5</v>
      </c>
      <c r="F6" s="49"/>
      <c r="G6" s="49"/>
      <c r="H6" s="49"/>
      <c r="I6" s="49"/>
      <c r="J6" s="49"/>
      <c r="K6" s="49"/>
    </row>
    <row r="7" s="41" customFormat="1" spans="2:11">
      <c r="B7" s="50" t="s">
        <v>123</v>
      </c>
      <c r="C7" s="50"/>
      <c r="D7" s="47" t="s">
        <v>124</v>
      </c>
      <c r="F7" s="49"/>
      <c r="G7" s="49"/>
      <c r="H7" s="49"/>
      <c r="I7" s="49"/>
      <c r="J7" s="49"/>
      <c r="K7" s="49"/>
    </row>
    <row r="8" s="41" customFormat="1" spans="2:11">
      <c r="B8" s="46" t="s">
        <v>125</v>
      </c>
      <c r="C8" s="46"/>
      <c r="D8" s="47">
        <v>69</v>
      </c>
      <c r="F8" s="49"/>
      <c r="G8" s="49"/>
      <c r="H8" s="49"/>
      <c r="I8" s="49"/>
      <c r="J8" s="49"/>
      <c r="K8" s="49"/>
    </row>
    <row r="9" s="41" customFormat="1" spans="2:11">
      <c r="B9" s="46" t="s">
        <v>126</v>
      </c>
      <c r="C9" s="46"/>
      <c r="D9" s="47">
        <v>69</v>
      </c>
      <c r="F9" s="49"/>
      <c r="G9" s="49"/>
      <c r="H9" s="49"/>
      <c r="I9" s="49"/>
      <c r="J9" s="49"/>
      <c r="K9" s="49"/>
    </row>
    <row r="10" s="41" customFormat="1" spans="2:11">
      <c r="B10" s="46" t="s">
        <v>127</v>
      </c>
      <c r="C10" s="46"/>
      <c r="D10" s="47">
        <v>3</v>
      </c>
      <c r="F10" s="49"/>
      <c r="G10" s="49"/>
      <c r="H10" s="49"/>
      <c r="I10" s="49"/>
      <c r="J10" s="49"/>
      <c r="K10" s="49"/>
    </row>
    <row r="11" s="41" customFormat="1" spans="2:11">
      <c r="B11" s="46" t="s">
        <v>128</v>
      </c>
      <c r="C11" s="46"/>
      <c r="D11" s="47">
        <v>3</v>
      </c>
      <c r="F11" s="49"/>
      <c r="G11" s="49"/>
      <c r="H11" s="49"/>
      <c r="I11" s="49"/>
      <c r="J11" s="49"/>
      <c r="K11" s="49"/>
    </row>
    <row r="12" spans="2:14">
      <c r="B12" s="51"/>
      <c r="C12" s="52"/>
      <c r="D12" s="52"/>
      <c r="E12" s="52"/>
      <c r="F12" s="52"/>
      <c r="G12" s="52"/>
      <c r="H12" s="52"/>
      <c r="I12" s="52"/>
      <c r="J12" s="52"/>
      <c r="K12" s="52"/>
      <c r="L12" s="41"/>
      <c r="M12" s="41"/>
      <c r="N12" s="41"/>
    </row>
    <row r="13" s="41" customFormat="1" spans="2:14">
      <c r="B13" s="53"/>
      <c r="C13" s="53"/>
      <c r="D13" s="53"/>
      <c r="E13" s="53"/>
      <c r="F13" s="53"/>
      <c r="G13" s="53"/>
      <c r="H13" s="54" t="s">
        <v>129</v>
      </c>
      <c r="I13" s="60"/>
      <c r="J13" s="53"/>
      <c r="K13" s="53"/>
      <c r="L13" s="40"/>
      <c r="M13" s="60"/>
      <c r="N13" s="60"/>
    </row>
    <row r="14" s="41" customFormat="1" spans="2:14">
      <c r="B14" s="53"/>
      <c r="C14" s="53"/>
      <c r="D14" s="53"/>
      <c r="E14" s="53"/>
      <c r="F14" s="53"/>
      <c r="G14" s="53"/>
      <c r="H14" s="55" t="s">
        <v>130</v>
      </c>
      <c r="I14" s="55" t="s">
        <v>131</v>
      </c>
      <c r="J14" s="53"/>
      <c r="K14" s="53"/>
      <c r="L14" s="40"/>
      <c r="M14" s="40"/>
      <c r="N14" s="40"/>
    </row>
    <row r="15" s="41" customFormat="1" spans="2:14">
      <c r="B15" s="53"/>
      <c r="C15" s="53"/>
      <c r="D15" s="53"/>
      <c r="E15" s="53"/>
      <c r="F15" s="53"/>
      <c r="G15" s="53"/>
      <c r="H15" s="56" t="s">
        <v>132</v>
      </c>
      <c r="I15" s="56">
        <v>0</v>
      </c>
      <c r="J15" s="53"/>
      <c r="K15" s="53"/>
      <c r="L15" s="40"/>
      <c r="M15" s="40"/>
      <c r="N15" s="54"/>
    </row>
    <row r="16" s="41" customFormat="1" spans="2:14">
      <c r="B16" s="53"/>
      <c r="C16" s="53"/>
      <c r="D16" s="53"/>
      <c r="E16" s="53"/>
      <c r="F16" s="53"/>
      <c r="G16" s="53"/>
      <c r="H16" s="56" t="s">
        <v>133</v>
      </c>
      <c r="I16" s="56">
        <v>3</v>
      </c>
      <c r="J16" s="53"/>
      <c r="K16" s="53"/>
      <c r="L16" s="40"/>
      <c r="M16" s="40"/>
      <c r="N16" s="40"/>
    </row>
    <row r="17" s="41" customFormat="1" spans="2:14">
      <c r="B17" s="53"/>
      <c r="C17" s="53"/>
      <c r="D17" s="53"/>
      <c r="E17" s="53"/>
      <c r="F17" s="53"/>
      <c r="G17" s="53"/>
      <c r="H17" s="56" t="s">
        <v>134</v>
      </c>
      <c r="I17" s="56">
        <v>42</v>
      </c>
      <c r="J17" s="53"/>
      <c r="K17" s="53"/>
      <c r="L17" s="40"/>
      <c r="M17" s="40"/>
      <c r="N17" s="40"/>
    </row>
    <row r="18" s="41" customFormat="1" spans="2:14">
      <c r="B18" s="53"/>
      <c r="C18" s="53"/>
      <c r="D18" s="53"/>
      <c r="E18" s="53"/>
      <c r="F18" s="53"/>
      <c r="G18" s="53"/>
      <c r="H18" s="56" t="s">
        <v>135</v>
      </c>
      <c r="I18" s="56">
        <v>3</v>
      </c>
      <c r="J18" s="53"/>
      <c r="K18" s="53"/>
      <c r="L18" s="40"/>
      <c r="M18" s="40"/>
      <c r="N18" s="40"/>
    </row>
    <row r="19" s="41" customFormat="1" spans="2:14">
      <c r="B19" s="53"/>
      <c r="C19" s="53"/>
      <c r="D19" s="53"/>
      <c r="E19" s="53"/>
      <c r="F19" s="53"/>
      <c r="G19" s="53"/>
      <c r="H19" s="53"/>
      <c r="I19" s="53"/>
      <c r="J19" s="53"/>
      <c r="K19" s="53"/>
      <c r="L19" s="40"/>
      <c r="M19" s="60"/>
      <c r="N19" s="60"/>
    </row>
    <row r="20" s="41" customFormat="1" spans="2:14">
      <c r="B20" s="53"/>
      <c r="C20" s="53"/>
      <c r="D20" s="53"/>
      <c r="E20" s="53"/>
      <c r="F20" s="53"/>
      <c r="G20" s="53"/>
      <c r="H20" s="53"/>
      <c r="I20" s="53"/>
      <c r="J20" s="53"/>
      <c r="K20" s="53"/>
      <c r="L20" s="40"/>
      <c r="M20" s="60"/>
      <c r="N20" s="60"/>
    </row>
    <row r="21" s="41" customFormat="1" spans="2:12">
      <c r="B21" s="53"/>
      <c r="C21" s="53"/>
      <c r="D21" s="53"/>
      <c r="E21" s="53"/>
      <c r="F21" s="53"/>
      <c r="G21" s="53"/>
      <c r="H21" s="53"/>
      <c r="I21" s="53"/>
      <c r="J21" s="53"/>
      <c r="K21" s="53"/>
      <c r="L21" s="40"/>
    </row>
    <row r="22" s="42" customFormat="1" spans="2:2">
      <c r="B22" s="57" t="s">
        <v>136</v>
      </c>
    </row>
    <row r="23" s="42" customFormat="1" ht="14.25" spans="2:8">
      <c r="B23" s="58" t="s">
        <v>137</v>
      </c>
      <c r="C23" s="58"/>
      <c r="D23" s="58"/>
      <c r="E23" s="58"/>
      <c r="F23" s="58"/>
      <c r="G23" s="58"/>
      <c r="H23" s="58"/>
    </row>
    <row r="24" s="42" customFormat="1" ht="14.25" spans="2:8">
      <c r="B24" s="58"/>
      <c r="C24" s="58"/>
      <c r="D24" s="58"/>
      <c r="E24" s="58"/>
      <c r="F24" s="58"/>
      <c r="G24" s="58"/>
      <c r="H24" s="58"/>
    </row>
    <row r="25" s="42" customFormat="1" ht="14.25" spans="2:8">
      <c r="B25" s="58"/>
      <c r="C25" s="58"/>
      <c r="D25" s="58"/>
      <c r="E25" s="58"/>
      <c r="F25" s="58"/>
      <c r="G25" s="58"/>
      <c r="H25" s="58"/>
    </row>
    <row r="26" s="42" customFormat="1" ht="14.25" spans="2:8">
      <c r="B26" s="58"/>
      <c r="C26" s="58"/>
      <c r="D26" s="58"/>
      <c r="E26" s="58"/>
      <c r="F26" s="58"/>
      <c r="G26" s="58"/>
      <c r="H26" s="58"/>
    </row>
    <row r="27" s="42" customFormat="1" ht="14.25" spans="2:8">
      <c r="B27" s="58"/>
      <c r="C27" s="58"/>
      <c r="D27" s="58"/>
      <c r="E27" s="58"/>
      <c r="F27" s="58"/>
      <c r="G27" s="58"/>
      <c r="H27" s="58"/>
    </row>
    <row r="28" s="41" customFormat="1" spans="2:12">
      <c r="B28" s="53"/>
      <c r="C28" s="53"/>
      <c r="D28" s="53"/>
      <c r="E28" s="53"/>
      <c r="F28" s="53"/>
      <c r="G28" s="53"/>
      <c r="L28" s="40"/>
    </row>
    <row r="29" s="41" customFormat="1" spans="2:14">
      <c r="B29" s="53"/>
      <c r="C29" s="53"/>
      <c r="D29" s="53"/>
      <c r="E29" s="53"/>
      <c r="F29" s="53"/>
      <c r="G29" s="53"/>
      <c r="L29" s="40"/>
      <c r="M29" s="53"/>
      <c r="N29" s="53"/>
    </row>
    <row r="30" s="41" customFormat="1" spans="2:14">
      <c r="B30" s="53"/>
      <c r="C30" s="53"/>
      <c r="D30" s="53"/>
      <c r="E30" s="53"/>
      <c r="F30" s="53"/>
      <c r="G30" s="53"/>
      <c r="H30" s="54" t="s">
        <v>138</v>
      </c>
      <c r="L30" s="40"/>
      <c r="M30" s="53"/>
      <c r="N30" s="53"/>
    </row>
    <row r="31" s="41" customFormat="1" spans="2:14">
      <c r="B31" s="53"/>
      <c r="C31" s="53"/>
      <c r="D31" s="53"/>
      <c r="E31" s="53"/>
      <c r="F31" s="53"/>
      <c r="G31" s="53"/>
      <c r="H31" s="59" t="s">
        <v>139</v>
      </c>
      <c r="I31" s="63" t="s">
        <v>140</v>
      </c>
      <c r="J31" s="53"/>
      <c r="K31" s="53"/>
      <c r="L31" s="40"/>
      <c r="M31" s="53"/>
      <c r="N31" s="53"/>
    </row>
    <row r="32" s="40" customFormat="1" spans="2:14">
      <c r="B32" s="60"/>
      <c r="C32" s="60"/>
      <c r="D32" s="60"/>
      <c r="E32" s="61"/>
      <c r="F32" s="60"/>
      <c r="G32" s="60"/>
      <c r="H32" s="62" t="s">
        <v>141</v>
      </c>
      <c r="I32" s="67">
        <v>30</v>
      </c>
      <c r="J32" s="60"/>
      <c r="K32" s="60"/>
      <c r="M32" s="53"/>
      <c r="N32" s="53"/>
    </row>
    <row r="33" s="40" customFormat="1" spans="2:14">
      <c r="B33" s="60"/>
      <c r="C33" s="60"/>
      <c r="D33" s="60"/>
      <c r="E33" s="61"/>
      <c r="F33" s="60"/>
      <c r="G33" s="60"/>
      <c r="H33" s="62" t="s">
        <v>142</v>
      </c>
      <c r="I33" s="67">
        <v>2</v>
      </c>
      <c r="J33" s="60"/>
      <c r="K33" s="60"/>
      <c r="L33" s="60"/>
      <c r="N33" s="60"/>
    </row>
    <row r="34" spans="8:14">
      <c r="H34" s="62" t="s">
        <v>143</v>
      </c>
      <c r="I34" s="67">
        <v>2</v>
      </c>
      <c r="J34" s="43"/>
      <c r="K34" s="43"/>
      <c r="N34" s="60"/>
    </row>
    <row r="35" spans="8:14">
      <c r="H35" s="62" t="s">
        <v>144</v>
      </c>
      <c r="I35" s="67">
        <v>3</v>
      </c>
      <c r="J35" s="43"/>
      <c r="K35" s="43"/>
      <c r="N35" s="60"/>
    </row>
    <row r="36" spans="8:14">
      <c r="H36" s="62" t="s">
        <v>145</v>
      </c>
      <c r="I36" s="67">
        <v>2</v>
      </c>
      <c r="J36" s="43"/>
      <c r="K36" s="43"/>
      <c r="N36" s="60"/>
    </row>
    <row r="37" spans="8:14">
      <c r="H37" s="62" t="s">
        <v>146</v>
      </c>
      <c r="I37" s="67">
        <v>1</v>
      </c>
      <c r="J37" s="43"/>
      <c r="K37" s="43"/>
      <c r="N37" s="60"/>
    </row>
    <row r="38" spans="8:14">
      <c r="H38" s="62" t="s">
        <v>147</v>
      </c>
      <c r="I38" s="67">
        <v>1</v>
      </c>
      <c r="J38" s="43"/>
      <c r="K38" s="43"/>
      <c r="N38" s="60"/>
    </row>
    <row r="39" spans="8:14">
      <c r="H39" s="62" t="s">
        <v>148</v>
      </c>
      <c r="I39" s="67">
        <v>2</v>
      </c>
      <c r="J39" s="68"/>
      <c r="K39" s="68"/>
      <c r="L39" s="68"/>
      <c r="N39" s="60"/>
    </row>
    <row r="40" spans="8:14">
      <c r="H40" s="62" t="s">
        <v>149</v>
      </c>
      <c r="I40" s="67">
        <v>1</v>
      </c>
      <c r="J40" s="68"/>
      <c r="K40" s="68"/>
      <c r="L40" s="68"/>
      <c r="N40" s="60"/>
    </row>
    <row r="41" spans="8:14">
      <c r="H41" s="62" t="s">
        <v>150</v>
      </c>
      <c r="I41" s="67">
        <v>1</v>
      </c>
      <c r="J41" s="68"/>
      <c r="K41" s="68"/>
      <c r="L41" s="68"/>
      <c r="N41" s="60"/>
    </row>
    <row r="42" spans="8:14">
      <c r="H42" s="62" t="s">
        <v>151</v>
      </c>
      <c r="I42" s="67">
        <v>1</v>
      </c>
      <c r="N42" s="60"/>
    </row>
    <row r="43" spans="8:14">
      <c r="H43" s="62" t="s">
        <v>152</v>
      </c>
      <c r="I43" s="67">
        <v>1</v>
      </c>
      <c r="N43" s="60"/>
    </row>
    <row r="44" spans="8:14">
      <c r="H44" s="62" t="s">
        <v>153</v>
      </c>
      <c r="I44" s="67">
        <v>1</v>
      </c>
      <c r="N44" s="60"/>
    </row>
    <row r="45" spans="14:14">
      <c r="N45" s="60"/>
    </row>
    <row r="46" s="42" customFormat="1" spans="2:2">
      <c r="B46" s="57" t="s">
        <v>136</v>
      </c>
    </row>
    <row r="47" s="42" customFormat="1" ht="14.25" spans="2:8">
      <c r="B47" s="58" t="s">
        <v>154</v>
      </c>
      <c r="C47" s="58"/>
      <c r="D47" s="58"/>
      <c r="E47" s="58"/>
      <c r="F47" s="58"/>
      <c r="G47" s="58"/>
      <c r="H47" s="58"/>
    </row>
    <row r="48" s="42" customFormat="1" ht="14.25" spans="2:8">
      <c r="B48" s="58"/>
      <c r="C48" s="58"/>
      <c r="D48" s="58"/>
      <c r="E48" s="58"/>
      <c r="F48" s="58"/>
      <c r="G48" s="58"/>
      <c r="H48" s="58"/>
    </row>
    <row r="49" s="42" customFormat="1" ht="14.25" spans="2:8">
      <c r="B49" s="58"/>
      <c r="C49" s="58"/>
      <c r="D49" s="58"/>
      <c r="E49" s="58"/>
      <c r="F49" s="58"/>
      <c r="G49" s="58"/>
      <c r="H49" s="58"/>
    </row>
    <row r="50" s="42" customFormat="1" ht="14.25" spans="2:8">
      <c r="B50" s="58"/>
      <c r="C50" s="58"/>
      <c r="D50" s="58"/>
      <c r="E50" s="58"/>
      <c r="F50" s="58"/>
      <c r="G50" s="58"/>
      <c r="H50" s="58"/>
    </row>
    <row r="51" s="42" customFormat="1" ht="14.25" spans="2:8">
      <c r="B51" s="58"/>
      <c r="C51" s="58"/>
      <c r="D51" s="58"/>
      <c r="E51" s="58"/>
      <c r="F51" s="58"/>
      <c r="G51" s="58"/>
      <c r="H51" s="58"/>
    </row>
    <row r="52" s="42" customFormat="1" ht="14.25" spans="2:8">
      <c r="B52" s="58"/>
      <c r="C52" s="58"/>
      <c r="D52" s="58"/>
      <c r="E52" s="58"/>
      <c r="F52" s="58"/>
      <c r="G52" s="58"/>
      <c r="H52" s="58"/>
    </row>
    <row r="53" spans="1:14">
      <c r="A53" s="41"/>
      <c r="B53" s="53"/>
      <c r="C53" s="53"/>
      <c r="D53" s="53"/>
      <c r="E53" s="53"/>
      <c r="F53" s="53"/>
      <c r="G53" s="53"/>
      <c r="H53" s="53"/>
      <c r="I53" s="53"/>
      <c r="J53" s="53"/>
      <c r="K53" s="53"/>
      <c r="L53" s="40"/>
      <c r="M53" s="41"/>
      <c r="N53" s="60"/>
    </row>
    <row r="54" spans="1:14">
      <c r="A54" s="41"/>
      <c r="B54" s="53"/>
      <c r="C54" s="53"/>
      <c r="D54" s="53"/>
      <c r="E54" s="53"/>
      <c r="F54" s="53"/>
      <c r="G54" s="53"/>
      <c r="H54" s="61" t="s">
        <v>155</v>
      </c>
      <c r="I54" s="41"/>
      <c r="J54" s="41"/>
      <c r="K54" s="41"/>
      <c r="L54" s="40"/>
      <c r="M54" s="60"/>
      <c r="N54" s="60"/>
    </row>
    <row r="55" spans="1:14">
      <c r="A55" s="41"/>
      <c r="B55" s="53"/>
      <c r="C55" s="53"/>
      <c r="D55" s="53"/>
      <c r="E55" s="53"/>
      <c r="F55" s="53"/>
      <c r="G55" s="53"/>
      <c r="H55" s="63" t="s">
        <v>156</v>
      </c>
      <c r="I55" s="69" t="s">
        <v>157</v>
      </c>
      <c r="J55" s="63" t="s">
        <v>158</v>
      </c>
      <c r="K55" s="63" t="s">
        <v>159</v>
      </c>
      <c r="L55" s="63" t="s">
        <v>160</v>
      </c>
      <c r="M55" s="63" t="s">
        <v>161</v>
      </c>
      <c r="N55" s="63" t="s">
        <v>162</v>
      </c>
    </row>
    <row r="56" spans="1:14">
      <c r="A56" s="41"/>
      <c r="B56" s="53"/>
      <c r="C56" s="53"/>
      <c r="D56" s="53"/>
      <c r="E56" s="53"/>
      <c r="F56" s="53"/>
      <c r="G56" s="53"/>
      <c r="H56" s="64" t="s">
        <v>163</v>
      </c>
      <c r="I56" s="65">
        <v>0</v>
      </c>
      <c r="J56" s="65">
        <v>0</v>
      </c>
      <c r="K56" s="65">
        <v>44</v>
      </c>
      <c r="L56" s="65">
        <v>3</v>
      </c>
      <c r="M56" s="65">
        <v>1</v>
      </c>
      <c r="N56" s="65">
        <f>SUM(I56:M56)</f>
        <v>48</v>
      </c>
    </row>
    <row r="57" spans="1:14">
      <c r="A57" s="41"/>
      <c r="B57" s="53"/>
      <c r="C57" s="53"/>
      <c r="D57" s="53"/>
      <c r="E57" s="53"/>
      <c r="F57" s="53"/>
      <c r="G57" s="53"/>
      <c r="H57" s="65"/>
      <c r="I57" s="65"/>
      <c r="J57" s="65"/>
      <c r="K57" s="65"/>
      <c r="L57" s="65"/>
      <c r="M57" s="65"/>
      <c r="N57" s="65"/>
    </row>
    <row r="58" spans="1:14">
      <c r="A58" s="41"/>
      <c r="B58" s="53"/>
      <c r="C58" s="53"/>
      <c r="D58" s="53"/>
      <c r="E58" s="53"/>
      <c r="F58" s="53"/>
      <c r="G58" s="53"/>
      <c r="H58" s="65"/>
      <c r="I58" s="65"/>
      <c r="J58" s="65"/>
      <c r="K58" s="65"/>
      <c r="L58" s="65"/>
      <c r="M58" s="65"/>
      <c r="N58" s="65"/>
    </row>
    <row r="59" spans="1:14">
      <c r="A59" s="41"/>
      <c r="B59" s="53"/>
      <c r="C59" s="53"/>
      <c r="D59" s="53"/>
      <c r="E59" s="53"/>
      <c r="F59" s="53"/>
      <c r="G59" s="53"/>
      <c r="H59" s="65"/>
      <c r="I59" s="65"/>
      <c r="J59" s="65"/>
      <c r="K59" s="65"/>
      <c r="L59" s="65"/>
      <c r="M59" s="65"/>
      <c r="N59" s="65"/>
    </row>
    <row r="60" spans="1:14">
      <c r="A60" s="41"/>
      <c r="B60" s="53"/>
      <c r="C60" s="53"/>
      <c r="D60" s="53"/>
      <c r="E60" s="53"/>
      <c r="F60" s="53"/>
      <c r="G60" s="53"/>
      <c r="H60" s="65"/>
      <c r="I60" s="65"/>
      <c r="J60" s="65"/>
      <c r="K60" s="65"/>
      <c r="L60" s="65"/>
      <c r="M60" s="65"/>
      <c r="N60" s="65"/>
    </row>
    <row r="61" spans="1:14">
      <c r="A61" s="40"/>
      <c r="B61" s="60"/>
      <c r="C61" s="60"/>
      <c r="D61" s="60"/>
      <c r="E61" s="61"/>
      <c r="F61" s="60"/>
      <c r="G61" s="60"/>
      <c r="H61" s="65"/>
      <c r="I61" s="65"/>
      <c r="J61" s="65"/>
      <c r="K61" s="65"/>
      <c r="L61" s="65"/>
      <c r="M61" s="65"/>
      <c r="N61" s="65"/>
    </row>
    <row r="62" spans="1:14">
      <c r="A62" s="40"/>
      <c r="B62" s="60"/>
      <c r="C62" s="60"/>
      <c r="D62" s="60"/>
      <c r="E62" s="61"/>
      <c r="F62" s="60"/>
      <c r="G62" s="60"/>
      <c r="H62" s="66"/>
      <c r="I62" s="66"/>
      <c r="J62" s="66"/>
      <c r="K62" s="66"/>
      <c r="L62" s="66"/>
      <c r="M62" s="66"/>
      <c r="N62" s="66"/>
    </row>
    <row r="63" spans="8:12">
      <c r="H63" s="54"/>
      <c r="I63" s="40"/>
      <c r="J63" s="43"/>
      <c r="K63" s="43"/>
      <c r="L63" s="43"/>
    </row>
    <row r="64" spans="13:14">
      <c r="M64" s="44"/>
      <c r="N64" s="44"/>
    </row>
    <row r="65" spans="13:14">
      <c r="M65" s="44"/>
      <c r="N65" s="44"/>
    </row>
    <row r="67" s="42" customFormat="1" spans="2:2">
      <c r="B67" s="57" t="s">
        <v>136</v>
      </c>
    </row>
    <row r="68" s="42" customFormat="1" ht="14.25" spans="2:8">
      <c r="B68" s="58" t="s">
        <v>164</v>
      </c>
      <c r="C68" s="58"/>
      <c r="D68" s="58"/>
      <c r="E68" s="58"/>
      <c r="F68" s="58"/>
      <c r="G68" s="58"/>
      <c r="H68" s="58"/>
    </row>
    <row r="69" s="42" customFormat="1" ht="14.25" spans="2:8">
      <c r="B69" s="58"/>
      <c r="C69" s="58"/>
      <c r="D69" s="58"/>
      <c r="E69" s="58"/>
      <c r="F69" s="58"/>
      <c r="G69" s="58"/>
      <c r="H69" s="58"/>
    </row>
    <row r="70" s="42" customFormat="1" ht="14.25" spans="2:8">
      <c r="B70" s="58"/>
      <c r="C70" s="58"/>
      <c r="D70" s="58"/>
      <c r="E70" s="58"/>
      <c r="F70" s="58"/>
      <c r="G70" s="58"/>
      <c r="H70" s="58"/>
    </row>
    <row r="71" s="42" customFormat="1" ht="14.25" spans="2:8">
      <c r="B71" s="58"/>
      <c r="C71" s="58"/>
      <c r="D71" s="58"/>
      <c r="E71" s="58"/>
      <c r="F71" s="58"/>
      <c r="G71" s="58"/>
      <c r="H71" s="58"/>
    </row>
    <row r="72" spans="2:8">
      <c r="B72" s="58"/>
      <c r="C72" s="58"/>
      <c r="D72" s="58"/>
      <c r="E72" s="58"/>
      <c r="F72" s="58"/>
      <c r="G72" s="58"/>
      <c r="H72" s="58"/>
    </row>
    <row r="76" spans="7:8">
      <c r="G76" s="54"/>
      <c r="H76" s="54" t="s">
        <v>165</v>
      </c>
    </row>
    <row r="77" spans="8:13">
      <c r="H77" s="70" t="s">
        <v>166</v>
      </c>
      <c r="I77" s="70" t="s">
        <v>163</v>
      </c>
      <c r="J77" s="70"/>
      <c r="K77" s="70"/>
      <c r="L77" s="70"/>
      <c r="M77" s="70"/>
    </row>
    <row r="78" spans="8:13">
      <c r="H78" s="71" t="s">
        <v>167</v>
      </c>
      <c r="I78" s="67">
        <v>43</v>
      </c>
      <c r="J78" s="67"/>
      <c r="K78" s="67"/>
      <c r="L78" s="67"/>
      <c r="M78" s="67"/>
    </row>
    <row r="79" spans="8:13">
      <c r="H79" s="71" t="s">
        <v>168</v>
      </c>
      <c r="I79" s="67">
        <v>5</v>
      </c>
      <c r="J79" s="67"/>
      <c r="K79" s="67"/>
      <c r="L79" s="67"/>
      <c r="M79" s="67"/>
    </row>
    <row r="80" spans="8:13">
      <c r="H80" s="71" t="s">
        <v>169</v>
      </c>
      <c r="I80" s="67">
        <v>0</v>
      </c>
      <c r="J80" s="67"/>
      <c r="K80" s="67"/>
      <c r="L80" s="67"/>
      <c r="M80" s="67"/>
    </row>
    <row r="81" spans="8:13">
      <c r="H81" s="71" t="s">
        <v>170</v>
      </c>
      <c r="I81" s="67">
        <v>0</v>
      </c>
      <c r="J81" s="67"/>
      <c r="K81" s="67"/>
      <c r="L81" s="67"/>
      <c r="M81" s="67"/>
    </row>
    <row r="82" spans="8:13">
      <c r="H82" s="71" t="s">
        <v>171</v>
      </c>
      <c r="I82" s="67">
        <v>0</v>
      </c>
      <c r="J82" s="67"/>
      <c r="K82" s="67"/>
      <c r="L82" s="67"/>
      <c r="M82" s="67"/>
    </row>
    <row r="83" spans="8:13">
      <c r="H83" s="71" t="s">
        <v>172</v>
      </c>
      <c r="I83" s="67">
        <v>0</v>
      </c>
      <c r="J83" s="67"/>
      <c r="K83" s="67"/>
      <c r="L83" s="67"/>
      <c r="M83" s="67"/>
    </row>
    <row r="84" spans="8:13">
      <c r="H84" s="71" t="s">
        <v>173</v>
      </c>
      <c r="I84" s="67">
        <v>0</v>
      </c>
      <c r="J84" s="67"/>
      <c r="K84" s="67"/>
      <c r="L84" s="67"/>
      <c r="M84" s="67"/>
    </row>
    <row r="85" spans="8:13">
      <c r="H85" s="71" t="s">
        <v>174</v>
      </c>
      <c r="I85" s="67">
        <v>0</v>
      </c>
      <c r="J85" s="67"/>
      <c r="K85" s="67"/>
      <c r="L85" s="67"/>
      <c r="M85" s="67"/>
    </row>
    <row r="89" s="42" customFormat="1" spans="2:2">
      <c r="B89" s="57" t="s">
        <v>136</v>
      </c>
    </row>
    <row r="90" s="42" customFormat="1" ht="14.25" spans="2:8">
      <c r="B90" s="58" t="s">
        <v>175</v>
      </c>
      <c r="C90" s="58"/>
      <c r="D90" s="58"/>
      <c r="E90" s="58"/>
      <c r="F90" s="58"/>
      <c r="G90" s="58"/>
      <c r="H90" s="58"/>
    </row>
    <row r="91" s="42" customFormat="1" ht="14.25" spans="2:8">
      <c r="B91" s="58"/>
      <c r="C91" s="58"/>
      <c r="D91" s="58"/>
      <c r="E91" s="58"/>
      <c r="F91" s="58"/>
      <c r="G91" s="58"/>
      <c r="H91" s="58"/>
    </row>
    <row r="92" s="42" customFormat="1" ht="14.25" spans="2:8">
      <c r="B92" s="58"/>
      <c r="C92" s="58"/>
      <c r="D92" s="58"/>
      <c r="E92" s="58"/>
      <c r="F92" s="58"/>
      <c r="G92" s="58"/>
      <c r="H92" s="58"/>
    </row>
    <row r="93" spans="2:8">
      <c r="B93" s="58"/>
      <c r="C93" s="58"/>
      <c r="D93" s="58"/>
      <c r="E93" s="58"/>
      <c r="F93" s="58"/>
      <c r="G93" s="58"/>
      <c r="H93" s="58"/>
    </row>
    <row r="95" spans="8:8">
      <c r="H95" s="54" t="s">
        <v>176</v>
      </c>
    </row>
    <row r="96" spans="8:12">
      <c r="H96" s="72" t="s">
        <v>177</v>
      </c>
      <c r="I96" s="75" t="s">
        <v>163</v>
      </c>
      <c r="J96" s="75"/>
      <c r="K96" s="75"/>
      <c r="L96" s="43"/>
    </row>
    <row r="97" spans="8:12">
      <c r="H97" s="73" t="s">
        <v>178</v>
      </c>
      <c r="I97" s="76">
        <v>45</v>
      </c>
      <c r="J97" s="76"/>
      <c r="K97" s="76"/>
      <c r="L97" s="43"/>
    </row>
    <row r="98" spans="8:12">
      <c r="H98" s="73" t="s">
        <v>179</v>
      </c>
      <c r="I98" s="76">
        <v>0</v>
      </c>
      <c r="J98" s="76"/>
      <c r="K98" s="76"/>
      <c r="L98" s="43"/>
    </row>
    <row r="99" spans="8:12">
      <c r="H99" s="73" t="s">
        <v>180</v>
      </c>
      <c r="I99" s="76">
        <v>0</v>
      </c>
      <c r="J99" s="76"/>
      <c r="K99" s="76"/>
      <c r="L99" s="43"/>
    </row>
    <row r="100" spans="8:12">
      <c r="H100" s="73" t="s">
        <v>181</v>
      </c>
      <c r="I100" s="76">
        <v>0</v>
      </c>
      <c r="J100" s="76"/>
      <c r="K100" s="76"/>
      <c r="L100" s="43"/>
    </row>
    <row r="101" spans="8:14">
      <c r="H101" s="73" t="s">
        <v>182</v>
      </c>
      <c r="I101" s="76">
        <v>0</v>
      </c>
      <c r="J101" s="76"/>
      <c r="K101" s="76"/>
      <c r="L101" s="66"/>
      <c r="M101" s="66"/>
      <c r="N101" s="66"/>
    </row>
    <row r="102" spans="8:14">
      <c r="H102" s="73" t="s">
        <v>183</v>
      </c>
      <c r="I102" s="76">
        <v>0</v>
      </c>
      <c r="J102" s="76"/>
      <c r="K102" s="76"/>
      <c r="L102" s="66"/>
      <c r="M102" s="66"/>
      <c r="N102" s="66"/>
    </row>
    <row r="103" spans="8:14">
      <c r="H103" s="73" t="s">
        <v>184</v>
      </c>
      <c r="I103" s="76">
        <v>0</v>
      </c>
      <c r="J103" s="76"/>
      <c r="K103" s="76"/>
      <c r="L103" s="66"/>
      <c r="M103" s="66"/>
      <c r="N103" s="66"/>
    </row>
    <row r="104" spans="8:14">
      <c r="H104" s="73" t="s">
        <v>185</v>
      </c>
      <c r="I104" s="76">
        <v>0</v>
      </c>
      <c r="J104" s="76"/>
      <c r="K104" s="76"/>
      <c r="L104" s="66"/>
      <c r="M104" s="66"/>
      <c r="N104" s="66"/>
    </row>
    <row r="105" spans="8:14">
      <c r="H105" s="73" t="s">
        <v>186</v>
      </c>
      <c r="I105" s="77">
        <v>1</v>
      </c>
      <c r="J105" s="76"/>
      <c r="K105" s="76"/>
      <c r="L105" s="66"/>
      <c r="M105" s="66"/>
      <c r="N105" s="66"/>
    </row>
    <row r="106" spans="8:14">
      <c r="H106" s="73" t="s">
        <v>187</v>
      </c>
      <c r="I106" s="77">
        <v>1</v>
      </c>
      <c r="J106" s="76"/>
      <c r="K106" s="76"/>
      <c r="L106" s="66"/>
      <c r="M106" s="66"/>
      <c r="N106" s="66"/>
    </row>
    <row r="107" spans="8:14">
      <c r="H107" s="73" t="s">
        <v>188</v>
      </c>
      <c r="I107" s="76">
        <v>0</v>
      </c>
      <c r="J107" s="76"/>
      <c r="K107" s="76"/>
      <c r="L107" s="66"/>
      <c r="M107" s="66"/>
      <c r="N107" s="66"/>
    </row>
    <row r="108" spans="8:14">
      <c r="H108" s="73" t="s">
        <v>189</v>
      </c>
      <c r="I108" s="77">
        <v>1</v>
      </c>
      <c r="J108" s="76"/>
      <c r="K108" s="76"/>
      <c r="L108" s="66"/>
      <c r="M108" s="66"/>
      <c r="N108" s="66"/>
    </row>
    <row r="109" spans="8:14">
      <c r="H109" s="73" t="s">
        <v>190</v>
      </c>
      <c r="I109" s="76">
        <v>0</v>
      </c>
      <c r="J109" s="76"/>
      <c r="K109" s="76"/>
      <c r="L109" s="40"/>
      <c r="M109" s="40"/>
      <c r="N109" s="40"/>
    </row>
    <row r="110" spans="8:14">
      <c r="H110" s="73" t="s">
        <v>191</v>
      </c>
      <c r="I110" s="76">
        <v>0</v>
      </c>
      <c r="J110" s="76"/>
      <c r="K110" s="76"/>
      <c r="L110" s="40"/>
      <c r="M110" s="40"/>
      <c r="N110" s="40"/>
    </row>
    <row r="111" spans="8:14">
      <c r="H111" s="73" t="s">
        <v>192</v>
      </c>
      <c r="I111" s="76">
        <v>0</v>
      </c>
      <c r="J111" s="76"/>
      <c r="K111" s="76"/>
      <c r="L111" s="40"/>
      <c r="M111" s="40"/>
      <c r="N111" s="40"/>
    </row>
    <row r="112" spans="8:14">
      <c r="H112" s="73" t="s">
        <v>193</v>
      </c>
      <c r="I112" s="76">
        <v>0</v>
      </c>
      <c r="J112" s="76"/>
      <c r="K112" s="76"/>
      <c r="L112" s="40"/>
      <c r="M112" s="40"/>
      <c r="N112" s="40"/>
    </row>
    <row r="113" spans="8:14">
      <c r="H113" s="73" t="s">
        <v>194</v>
      </c>
      <c r="I113" s="76">
        <v>0</v>
      </c>
      <c r="J113" s="76"/>
      <c r="K113" s="76"/>
      <c r="L113" s="40"/>
      <c r="M113" s="40"/>
      <c r="N113" s="40"/>
    </row>
    <row r="114" spans="8:14">
      <c r="H114" s="73" t="s">
        <v>195</v>
      </c>
      <c r="I114" s="76">
        <v>0</v>
      </c>
      <c r="J114" s="76"/>
      <c r="K114" s="76"/>
      <c r="L114" s="40"/>
      <c r="M114" s="40"/>
      <c r="N114" s="40"/>
    </row>
    <row r="115" spans="8:14">
      <c r="H115" s="73" t="s">
        <v>196</v>
      </c>
      <c r="I115" s="76">
        <v>0</v>
      </c>
      <c r="J115" s="76"/>
      <c r="K115" s="76"/>
      <c r="L115" s="40"/>
      <c r="M115" s="40"/>
      <c r="N115" s="40"/>
    </row>
    <row r="116" spans="8:14">
      <c r="H116" s="73" t="s">
        <v>197</v>
      </c>
      <c r="I116" s="76">
        <v>0</v>
      </c>
      <c r="J116" s="76"/>
      <c r="K116" s="76"/>
      <c r="L116" s="40"/>
      <c r="M116" s="40"/>
      <c r="N116" s="40"/>
    </row>
    <row r="117" spans="8:14">
      <c r="H117" s="73" t="s">
        <v>198</v>
      </c>
      <c r="I117" s="76">
        <v>0</v>
      </c>
      <c r="J117" s="76"/>
      <c r="K117" s="76"/>
      <c r="L117" s="40"/>
      <c r="M117" s="40"/>
      <c r="N117" s="40"/>
    </row>
    <row r="118" spans="8:14">
      <c r="H118" s="40"/>
      <c r="I118" s="40"/>
      <c r="J118" s="40"/>
      <c r="K118" s="40"/>
      <c r="L118" s="40"/>
      <c r="M118" s="40"/>
      <c r="N118" s="40"/>
    </row>
    <row r="119" s="42" customFormat="1" spans="2:2">
      <c r="B119" s="57" t="s">
        <v>136</v>
      </c>
    </row>
    <row r="120" s="42" customFormat="1" ht="14.25" spans="2:8">
      <c r="B120" s="58" t="s">
        <v>199</v>
      </c>
      <c r="C120" s="58"/>
      <c r="D120" s="58"/>
      <c r="E120" s="58"/>
      <c r="F120" s="58"/>
      <c r="G120" s="58"/>
      <c r="H120" s="58"/>
    </row>
    <row r="121" s="42" customFormat="1" ht="14.25" spans="2:8">
      <c r="B121" s="58"/>
      <c r="C121" s="58"/>
      <c r="D121" s="58"/>
      <c r="E121" s="58"/>
      <c r="F121" s="58"/>
      <c r="G121" s="58"/>
      <c r="H121" s="58"/>
    </row>
    <row r="122" s="42" customFormat="1" ht="14.25" spans="2:8">
      <c r="B122" s="58"/>
      <c r="C122" s="58"/>
      <c r="D122" s="58"/>
      <c r="E122" s="58"/>
      <c r="F122" s="58"/>
      <c r="G122" s="58"/>
      <c r="H122" s="58"/>
    </row>
    <row r="123" s="42" customFormat="1" ht="14.25" spans="2:8">
      <c r="B123" s="58"/>
      <c r="C123" s="58"/>
      <c r="D123" s="58"/>
      <c r="E123" s="58"/>
      <c r="F123" s="58"/>
      <c r="G123" s="58"/>
      <c r="H123" s="58"/>
    </row>
    <row r="124" s="42" customFormat="1" ht="14.25" spans="2:8">
      <c r="B124" s="58"/>
      <c r="C124" s="58"/>
      <c r="D124" s="58"/>
      <c r="E124" s="58"/>
      <c r="F124" s="58"/>
      <c r="G124" s="58"/>
      <c r="H124" s="58"/>
    </row>
    <row r="125" spans="8:14">
      <c r="H125" s="40"/>
      <c r="I125" s="40"/>
      <c r="J125" s="40"/>
      <c r="K125" s="40"/>
      <c r="L125" s="40"/>
      <c r="M125" s="40"/>
      <c r="N125" s="40"/>
    </row>
    <row r="126" spans="8:14">
      <c r="H126" s="54" t="s">
        <v>200</v>
      </c>
      <c r="I126" s="40"/>
      <c r="J126" s="40"/>
      <c r="K126" s="40"/>
      <c r="L126" s="40"/>
      <c r="M126" s="40"/>
      <c r="N126" s="40"/>
    </row>
    <row r="127" spans="8:14">
      <c r="H127" s="72" t="s">
        <v>177</v>
      </c>
      <c r="I127" s="75" t="s">
        <v>163</v>
      </c>
      <c r="J127" s="75"/>
      <c r="K127" s="75"/>
      <c r="L127" s="75"/>
      <c r="M127" s="75"/>
      <c r="N127" s="40"/>
    </row>
    <row r="128" spans="8:14">
      <c r="H128" s="74" t="s">
        <v>201</v>
      </c>
      <c r="I128" s="74">
        <v>2</v>
      </c>
      <c r="J128" s="74"/>
      <c r="K128" s="74"/>
      <c r="L128" s="74"/>
      <c r="M128" s="74"/>
      <c r="N128" s="40"/>
    </row>
    <row r="129" spans="8:14">
      <c r="H129" s="74" t="s">
        <v>202</v>
      </c>
      <c r="I129" s="76">
        <v>0</v>
      </c>
      <c r="J129" s="74"/>
      <c r="K129" s="74"/>
      <c r="L129" s="74"/>
      <c r="M129" s="74"/>
      <c r="N129" s="40"/>
    </row>
    <row r="130" spans="8:14">
      <c r="H130" s="74" t="s">
        <v>203</v>
      </c>
      <c r="I130" s="76">
        <v>0</v>
      </c>
      <c r="J130" s="74"/>
      <c r="K130" s="74"/>
      <c r="L130" s="74"/>
      <c r="M130" s="74"/>
      <c r="N130" s="40"/>
    </row>
    <row r="131" spans="8:14">
      <c r="H131" s="74" t="s">
        <v>204</v>
      </c>
      <c r="I131" s="76">
        <v>0</v>
      </c>
      <c r="J131" s="74"/>
      <c r="K131" s="74"/>
      <c r="L131" s="74"/>
      <c r="M131" s="74"/>
      <c r="N131" s="40"/>
    </row>
    <row r="132" spans="8:14">
      <c r="H132" s="74" t="s">
        <v>205</v>
      </c>
      <c r="I132" s="76">
        <v>0</v>
      </c>
      <c r="J132" s="74"/>
      <c r="K132" s="74"/>
      <c r="L132" s="74"/>
      <c r="M132" s="74"/>
      <c r="N132" s="40"/>
    </row>
    <row r="133" spans="8:14">
      <c r="H133" s="74" t="s">
        <v>206</v>
      </c>
      <c r="I133" s="74">
        <v>5</v>
      </c>
      <c r="J133" s="74"/>
      <c r="K133" s="74"/>
      <c r="L133" s="74"/>
      <c r="M133" s="74"/>
      <c r="N133" s="40"/>
    </row>
    <row r="134" spans="8:14">
      <c r="H134" s="74" t="s">
        <v>207</v>
      </c>
      <c r="I134" s="76">
        <v>0</v>
      </c>
      <c r="J134" s="74"/>
      <c r="K134" s="74"/>
      <c r="L134" s="74"/>
      <c r="M134" s="74"/>
      <c r="N134" s="40"/>
    </row>
    <row r="135" spans="8:14">
      <c r="H135" s="74" t="s">
        <v>208</v>
      </c>
      <c r="I135" s="74">
        <v>2</v>
      </c>
      <c r="J135" s="74"/>
      <c r="K135" s="74"/>
      <c r="L135" s="74"/>
      <c r="M135" s="74"/>
      <c r="N135" s="40"/>
    </row>
    <row r="136" spans="8:14">
      <c r="H136" s="74" t="s">
        <v>209</v>
      </c>
      <c r="I136" s="76">
        <v>37</v>
      </c>
      <c r="J136" s="74"/>
      <c r="K136" s="74"/>
      <c r="L136" s="74"/>
      <c r="M136" s="74"/>
      <c r="N136" s="40"/>
    </row>
    <row r="137" spans="8:13">
      <c r="H137" s="76" t="s">
        <v>210</v>
      </c>
      <c r="I137" s="76">
        <v>0</v>
      </c>
      <c r="J137" s="74"/>
      <c r="K137" s="74"/>
      <c r="L137" s="74"/>
      <c r="M137" s="74"/>
    </row>
    <row r="138" spans="8:13">
      <c r="H138" s="76" t="s">
        <v>211</v>
      </c>
      <c r="I138" s="76">
        <v>1</v>
      </c>
      <c r="J138" s="74"/>
      <c r="K138" s="74"/>
      <c r="L138" s="74"/>
      <c r="M138" s="74"/>
    </row>
    <row r="139" spans="8:13">
      <c r="H139" s="76" t="s">
        <v>212</v>
      </c>
      <c r="I139" s="76">
        <v>1</v>
      </c>
      <c r="J139" s="74"/>
      <c r="K139" s="74"/>
      <c r="L139" s="74"/>
      <c r="M139" s="74"/>
    </row>
    <row r="140" spans="8:13">
      <c r="H140" s="76" t="s">
        <v>213</v>
      </c>
      <c r="I140" s="76">
        <v>0</v>
      </c>
      <c r="J140" s="74"/>
      <c r="K140" s="74"/>
      <c r="L140" s="74"/>
      <c r="M140" s="74"/>
    </row>
    <row r="142" s="42" customFormat="1" spans="2:2">
      <c r="B142" s="57" t="s">
        <v>136</v>
      </c>
    </row>
    <row r="143" s="42" customFormat="1" ht="14.25" spans="2:8">
      <c r="B143" s="58" t="s">
        <v>214</v>
      </c>
      <c r="C143" s="58"/>
      <c r="D143" s="58"/>
      <c r="E143" s="58"/>
      <c r="F143" s="58"/>
      <c r="G143" s="58"/>
      <c r="H143" s="58"/>
    </row>
    <row r="144" s="42" customFormat="1" ht="14.25" spans="2:8">
      <c r="B144" s="58"/>
      <c r="C144" s="58"/>
      <c r="D144" s="58"/>
      <c r="E144" s="58"/>
      <c r="F144" s="58"/>
      <c r="G144" s="58"/>
      <c r="H144" s="58"/>
    </row>
    <row r="145" s="42" customFormat="1" ht="14.25" spans="2:8">
      <c r="B145" s="58"/>
      <c r="C145" s="58"/>
      <c r="D145" s="58"/>
      <c r="E145" s="58"/>
      <c r="F145" s="58"/>
      <c r="G145" s="58"/>
      <c r="H145" s="58"/>
    </row>
    <row r="146" s="42" customFormat="1" ht="14.25" spans="2:8">
      <c r="B146" s="58"/>
      <c r="C146" s="58"/>
      <c r="D146" s="58"/>
      <c r="E146" s="58"/>
      <c r="F146" s="58"/>
      <c r="G146" s="58"/>
      <c r="H146" s="58"/>
    </row>
    <row r="148" spans="8:8">
      <c r="H148" s="78" t="s">
        <v>215</v>
      </c>
    </row>
    <row r="149" spans="8:13">
      <c r="H149" s="72" t="s">
        <v>177</v>
      </c>
      <c r="I149" s="75" t="s">
        <v>163</v>
      </c>
      <c r="J149" s="75"/>
      <c r="K149" s="75"/>
      <c r="L149" s="75"/>
      <c r="M149" s="75"/>
    </row>
    <row r="150" spans="8:13">
      <c r="H150" s="76" t="s">
        <v>216</v>
      </c>
      <c r="I150" s="76">
        <v>30</v>
      </c>
      <c r="J150" s="76"/>
      <c r="K150" s="76"/>
      <c r="L150" s="76"/>
      <c r="M150" s="76"/>
    </row>
    <row r="151" spans="8:13">
      <c r="H151" s="76" t="s">
        <v>217</v>
      </c>
      <c r="I151" s="76">
        <v>0</v>
      </c>
      <c r="J151" s="76"/>
      <c r="K151" s="76"/>
      <c r="L151" s="76"/>
      <c r="M151" s="76"/>
    </row>
    <row r="152" spans="8:13">
      <c r="H152" s="76" t="s">
        <v>218</v>
      </c>
      <c r="I152" s="76">
        <v>17</v>
      </c>
      <c r="J152" s="76"/>
      <c r="K152" s="76"/>
      <c r="L152" s="76"/>
      <c r="M152" s="76"/>
    </row>
    <row r="153" spans="8:13">
      <c r="H153" s="76" t="s">
        <v>219</v>
      </c>
      <c r="I153" s="76">
        <v>0</v>
      </c>
      <c r="J153" s="76"/>
      <c r="K153" s="76"/>
      <c r="L153" s="76"/>
      <c r="M153" s="76"/>
    </row>
    <row r="154" spans="8:13">
      <c r="H154" s="76" t="s">
        <v>220</v>
      </c>
      <c r="I154" s="76">
        <v>1</v>
      </c>
      <c r="J154" s="76"/>
      <c r="K154" s="76"/>
      <c r="L154" s="76"/>
      <c r="M154" s="76"/>
    </row>
    <row r="163" s="42" customFormat="1" spans="2:2">
      <c r="B163" s="57" t="s">
        <v>136</v>
      </c>
    </row>
    <row r="164" s="42" customFormat="1" ht="14.25" spans="2:8">
      <c r="B164" s="58" t="s">
        <v>221</v>
      </c>
      <c r="C164" s="58"/>
      <c r="D164" s="58"/>
      <c r="E164" s="58"/>
      <c r="F164" s="58"/>
      <c r="G164" s="58"/>
      <c r="H164" s="58"/>
    </row>
    <row r="165" s="42" customFormat="1" ht="14.25" spans="2:8">
      <c r="B165" s="58"/>
      <c r="C165" s="58"/>
      <c r="D165" s="58"/>
      <c r="E165" s="58"/>
      <c r="F165" s="58"/>
      <c r="G165" s="58"/>
      <c r="H165" s="58"/>
    </row>
    <row r="166" s="42" customFormat="1" ht="14.25" spans="2:8">
      <c r="B166" s="58"/>
      <c r="C166" s="58"/>
      <c r="D166" s="58"/>
      <c r="E166" s="58"/>
      <c r="F166" s="58"/>
      <c r="G166" s="58"/>
      <c r="H166" s="58"/>
    </row>
    <row r="167" s="42" customFormat="1" ht="14.25" spans="2:8">
      <c r="B167" s="58"/>
      <c r="C167" s="58"/>
      <c r="D167" s="58"/>
      <c r="E167" s="58"/>
      <c r="F167" s="58"/>
      <c r="G167" s="58"/>
      <c r="H167" s="58"/>
    </row>
    <row r="168" s="42" customFormat="1" ht="14.25" spans="2:8">
      <c r="B168" s="58"/>
      <c r="C168" s="58"/>
      <c r="D168" s="58"/>
      <c r="E168" s="58"/>
      <c r="F168" s="58"/>
      <c r="G168" s="58"/>
      <c r="H168" s="58"/>
    </row>
  </sheetData>
  <sheetProtection formatCells="0" insertHyperlinks="0" autoFilter="0"/>
  <mergeCells count="19">
    <mergeCell ref="B1:D1"/>
    <mergeCell ref="B2:C2"/>
    <mergeCell ref="B3:C3"/>
    <mergeCell ref="B4:C4"/>
    <mergeCell ref="B5:C5"/>
    <mergeCell ref="B6:C6"/>
    <mergeCell ref="B7:C7"/>
    <mergeCell ref="B8:C8"/>
    <mergeCell ref="B9:C9"/>
    <mergeCell ref="B10:C10"/>
    <mergeCell ref="B11:C11"/>
    <mergeCell ref="F2:K7"/>
    <mergeCell ref="B23:H27"/>
    <mergeCell ref="B47:H52"/>
    <mergeCell ref="B68:H72"/>
    <mergeCell ref="B90:H93"/>
    <mergeCell ref="B120:H124"/>
    <mergeCell ref="B143:H146"/>
    <mergeCell ref="B164:H168"/>
  </mergeCells>
  <pageMargins left="0.699305555555556" right="0.699305555555556" top="0.75" bottom="0.75" header="0.3" footer="0.3"/>
  <pageSetup paperSize="9"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showGridLines="0" workbookViewId="0">
      <selection activeCell="A1" sqref="A1"/>
    </sheetView>
  </sheetViews>
  <sheetFormatPr defaultColWidth="5.55" defaultRowHeight="16.5"/>
  <cols>
    <col min="1" max="1" width="2.175" style="43" customWidth="1"/>
    <col min="2" max="2" width="10.8833333333333" style="43" customWidth="1"/>
    <col min="3" max="3" width="12.3583333333333" style="44" customWidth="1"/>
    <col min="4" max="4" width="13.1333333333333" style="44" customWidth="1"/>
    <col min="5" max="5" width="7.90833333333333" style="44" customWidth="1"/>
    <col min="6" max="6" width="25.6333333333333" style="44" customWidth="1"/>
    <col min="7" max="7" width="13.175" style="44" customWidth="1"/>
    <col min="8" max="8" width="24.5" style="44" customWidth="1"/>
    <col min="9" max="9" width="7.88333333333333" style="44" customWidth="1"/>
    <col min="10" max="10" width="4.63333333333333" style="44" customWidth="1"/>
    <col min="11" max="11" width="3.13333333333333" style="44" customWidth="1"/>
    <col min="12" max="12" width="4.63333333333333" style="44" customWidth="1"/>
    <col min="13" max="13" width="3" style="43" customWidth="1"/>
    <col min="14" max="14" width="5" style="43" customWidth="1"/>
    <col min="15" max="16384" width="5.55" style="43"/>
  </cols>
  <sheetData>
    <row r="1" s="40" customFormat="1" ht="24.75" spans="2:4">
      <c r="B1" s="45" t="s">
        <v>117</v>
      </c>
      <c r="C1" s="45"/>
      <c r="D1" s="45"/>
    </row>
    <row r="2" s="41" customFormat="1" spans="2:11">
      <c r="B2" s="46" t="s">
        <v>118</v>
      </c>
      <c r="C2" s="46"/>
      <c r="D2" s="47">
        <v>48</v>
      </c>
      <c r="E2" s="48"/>
      <c r="F2" s="49"/>
      <c r="G2" s="49"/>
      <c r="H2" s="49"/>
      <c r="I2" s="49"/>
      <c r="J2" s="49"/>
      <c r="K2" s="49"/>
    </row>
    <row r="3" s="41" customFormat="1" spans="2:11">
      <c r="B3" s="46" t="s">
        <v>119</v>
      </c>
      <c r="C3" s="46"/>
      <c r="D3" s="47">
        <v>1</v>
      </c>
      <c r="F3" s="49"/>
      <c r="G3" s="49"/>
      <c r="H3" s="49"/>
      <c r="I3" s="49"/>
      <c r="J3" s="49"/>
      <c r="K3" s="49"/>
    </row>
    <row r="4" s="41" customFormat="1" spans="2:11">
      <c r="B4" s="50" t="s">
        <v>120</v>
      </c>
      <c r="C4" s="50"/>
      <c r="D4" s="47">
        <v>40</v>
      </c>
      <c r="F4" s="49"/>
      <c r="G4" s="49"/>
      <c r="H4" s="49"/>
      <c r="I4" s="49"/>
      <c r="J4" s="49"/>
      <c r="K4" s="49"/>
    </row>
    <row r="5" s="41" customFormat="1" spans="2:11">
      <c r="B5" s="50" t="s">
        <v>121</v>
      </c>
      <c r="C5" s="50"/>
      <c r="D5" s="47">
        <f>D2/D9</f>
        <v>0.695652173913043</v>
      </c>
      <c r="F5" s="49"/>
      <c r="G5" s="49"/>
      <c r="H5" s="49"/>
      <c r="I5" s="49"/>
      <c r="J5" s="49"/>
      <c r="K5" s="49"/>
    </row>
    <row r="6" s="41" customFormat="1" spans="2:11">
      <c r="B6" s="50" t="s">
        <v>122</v>
      </c>
      <c r="C6" s="50"/>
      <c r="D6" s="47">
        <v>5</v>
      </c>
      <c r="F6" s="49"/>
      <c r="G6" s="49"/>
      <c r="H6" s="49"/>
      <c r="I6" s="49"/>
      <c r="J6" s="49"/>
      <c r="K6" s="49"/>
    </row>
    <row r="7" s="41" customFormat="1" spans="2:11">
      <c r="B7" s="50" t="s">
        <v>123</v>
      </c>
      <c r="C7" s="50"/>
      <c r="D7" s="47" t="s">
        <v>124</v>
      </c>
      <c r="F7" s="49"/>
      <c r="G7" s="49"/>
      <c r="H7" s="49"/>
      <c r="I7" s="49"/>
      <c r="J7" s="49"/>
      <c r="K7" s="49"/>
    </row>
    <row r="8" s="41" customFormat="1" spans="2:11">
      <c r="B8" s="46" t="s">
        <v>125</v>
      </c>
      <c r="C8" s="46"/>
      <c r="D8" s="47">
        <v>69</v>
      </c>
      <c r="F8" s="49"/>
      <c r="G8" s="49"/>
      <c r="H8" s="49"/>
      <c r="I8" s="49"/>
      <c r="J8" s="49"/>
      <c r="K8" s="49"/>
    </row>
    <row r="9" s="41" customFormat="1" spans="2:11">
      <c r="B9" s="46" t="s">
        <v>126</v>
      </c>
      <c r="C9" s="46"/>
      <c r="D9" s="47">
        <v>69</v>
      </c>
      <c r="F9" s="49"/>
      <c r="G9" s="49"/>
      <c r="H9" s="49"/>
      <c r="I9" s="49"/>
      <c r="J9" s="49"/>
      <c r="K9" s="49"/>
    </row>
    <row r="10" s="41" customFormat="1" spans="2:11">
      <c r="B10" s="46" t="s">
        <v>127</v>
      </c>
      <c r="C10" s="46"/>
      <c r="D10" s="47">
        <v>3</v>
      </c>
      <c r="F10" s="49"/>
      <c r="G10" s="49"/>
      <c r="H10" s="49"/>
      <c r="I10" s="49"/>
      <c r="J10" s="49"/>
      <c r="K10" s="49"/>
    </row>
    <row r="11" s="41" customFormat="1" spans="2:11">
      <c r="B11" s="46" t="s">
        <v>128</v>
      </c>
      <c r="C11" s="46"/>
      <c r="D11" s="47">
        <v>3</v>
      </c>
      <c r="F11" s="49"/>
      <c r="G11" s="49"/>
      <c r="H11" s="49"/>
      <c r="I11" s="49"/>
      <c r="J11" s="49"/>
      <c r="K11" s="49"/>
    </row>
    <row r="12" spans="2:14">
      <c r="B12" s="51"/>
      <c r="C12" s="52"/>
      <c r="D12" s="52"/>
      <c r="E12" s="52"/>
      <c r="F12" s="52"/>
      <c r="G12" s="52"/>
      <c r="H12" s="52"/>
      <c r="I12" s="52"/>
      <c r="J12" s="52"/>
      <c r="K12" s="52"/>
      <c r="L12" s="41"/>
      <c r="M12" s="41"/>
      <c r="N12" s="41"/>
    </row>
    <row r="13" s="41" customFormat="1" spans="2:14">
      <c r="B13" s="53"/>
      <c r="C13" s="53"/>
      <c r="D13" s="53"/>
      <c r="E13" s="53"/>
      <c r="F13" s="53"/>
      <c r="G13" s="53"/>
      <c r="H13" s="54" t="s">
        <v>129</v>
      </c>
      <c r="I13" s="60"/>
      <c r="J13" s="53"/>
      <c r="K13" s="53"/>
      <c r="L13" s="40"/>
      <c r="M13" s="60"/>
      <c r="N13" s="60"/>
    </row>
    <row r="14" s="41" customFormat="1" spans="2:14">
      <c r="B14" s="53"/>
      <c r="C14" s="53"/>
      <c r="D14" s="53"/>
      <c r="E14" s="53"/>
      <c r="F14" s="53"/>
      <c r="G14" s="53"/>
      <c r="H14" s="55" t="s">
        <v>130</v>
      </c>
      <c r="I14" s="55" t="s">
        <v>131</v>
      </c>
      <c r="J14" s="53"/>
      <c r="K14" s="53"/>
      <c r="L14" s="40"/>
      <c r="M14" s="40"/>
      <c r="N14" s="40"/>
    </row>
    <row r="15" s="41" customFormat="1" spans="2:14">
      <c r="B15" s="53"/>
      <c r="C15" s="53"/>
      <c r="D15" s="53"/>
      <c r="E15" s="53"/>
      <c r="F15" s="53"/>
      <c r="G15" s="53"/>
      <c r="H15" s="56" t="s">
        <v>132</v>
      </c>
      <c r="I15" s="56">
        <v>0</v>
      </c>
      <c r="J15" s="53"/>
      <c r="K15" s="53"/>
      <c r="L15" s="40"/>
      <c r="M15" s="40"/>
      <c r="N15" s="54"/>
    </row>
    <row r="16" s="41" customFormat="1" spans="2:14">
      <c r="B16" s="53"/>
      <c r="C16" s="53"/>
      <c r="D16" s="53"/>
      <c r="E16" s="53"/>
      <c r="F16" s="53"/>
      <c r="G16" s="53"/>
      <c r="H16" s="56" t="s">
        <v>133</v>
      </c>
      <c r="I16" s="56">
        <v>3</v>
      </c>
      <c r="J16" s="53"/>
      <c r="K16" s="53"/>
      <c r="L16" s="40"/>
      <c r="M16" s="40"/>
      <c r="N16" s="40"/>
    </row>
    <row r="17" s="41" customFormat="1" spans="2:14">
      <c r="B17" s="53"/>
      <c r="C17" s="53"/>
      <c r="D17" s="53"/>
      <c r="E17" s="53"/>
      <c r="F17" s="53"/>
      <c r="G17" s="53"/>
      <c r="H17" s="56" t="s">
        <v>134</v>
      </c>
      <c r="I17" s="56">
        <v>42</v>
      </c>
      <c r="J17" s="53"/>
      <c r="K17" s="53"/>
      <c r="L17" s="40"/>
      <c r="M17" s="40"/>
      <c r="N17" s="40"/>
    </row>
    <row r="18" s="41" customFormat="1" spans="2:14">
      <c r="B18" s="53"/>
      <c r="C18" s="53"/>
      <c r="D18" s="53"/>
      <c r="E18" s="53"/>
      <c r="F18" s="53"/>
      <c r="G18" s="53"/>
      <c r="H18" s="56" t="s">
        <v>135</v>
      </c>
      <c r="I18" s="56">
        <v>3</v>
      </c>
      <c r="J18" s="53"/>
      <c r="K18" s="53"/>
      <c r="L18" s="40"/>
      <c r="M18" s="40"/>
      <c r="N18" s="40"/>
    </row>
    <row r="19" s="41" customFormat="1" spans="2:14">
      <c r="B19" s="53"/>
      <c r="C19" s="53"/>
      <c r="D19" s="53"/>
      <c r="E19" s="53"/>
      <c r="F19" s="53"/>
      <c r="G19" s="53"/>
      <c r="H19" s="53"/>
      <c r="I19" s="53"/>
      <c r="J19" s="53"/>
      <c r="K19" s="53"/>
      <c r="L19" s="40"/>
      <c r="M19" s="60"/>
      <c r="N19" s="60"/>
    </row>
    <row r="20" s="41" customFormat="1" spans="2:14">
      <c r="B20" s="53"/>
      <c r="C20" s="53"/>
      <c r="D20" s="53"/>
      <c r="E20" s="53"/>
      <c r="F20" s="53"/>
      <c r="G20" s="53"/>
      <c r="H20" s="53"/>
      <c r="I20" s="53"/>
      <c r="J20" s="53"/>
      <c r="K20" s="53"/>
      <c r="L20" s="40"/>
      <c r="M20" s="60"/>
      <c r="N20" s="60"/>
    </row>
    <row r="21" s="41" customFormat="1" spans="2:12">
      <c r="B21" s="53"/>
      <c r="C21" s="53"/>
      <c r="D21" s="53"/>
      <c r="E21" s="53"/>
      <c r="F21" s="53"/>
      <c r="G21" s="53"/>
      <c r="H21" s="53"/>
      <c r="I21" s="53"/>
      <c r="J21" s="53"/>
      <c r="K21" s="53"/>
      <c r="L21" s="40"/>
    </row>
    <row r="22" s="42" customFormat="1" spans="2:2">
      <c r="B22" s="57" t="s">
        <v>136</v>
      </c>
    </row>
    <row r="23" s="42" customFormat="1" ht="14.25" spans="2:8">
      <c r="B23" s="58" t="s">
        <v>137</v>
      </c>
      <c r="C23" s="58"/>
      <c r="D23" s="58"/>
      <c r="E23" s="58"/>
      <c r="F23" s="58"/>
      <c r="G23" s="58"/>
      <c r="H23" s="58"/>
    </row>
    <row r="24" s="42" customFormat="1" ht="14.25" spans="2:8">
      <c r="B24" s="58"/>
      <c r="C24" s="58"/>
      <c r="D24" s="58"/>
      <c r="E24" s="58"/>
      <c r="F24" s="58"/>
      <c r="G24" s="58"/>
      <c r="H24" s="58"/>
    </row>
    <row r="25" s="42" customFormat="1" ht="14.25" spans="2:8">
      <c r="B25" s="58"/>
      <c r="C25" s="58"/>
      <c r="D25" s="58"/>
      <c r="E25" s="58"/>
      <c r="F25" s="58"/>
      <c r="G25" s="58"/>
      <c r="H25" s="58"/>
    </row>
    <row r="26" s="42" customFormat="1" ht="14.25" spans="2:8">
      <c r="B26" s="58"/>
      <c r="C26" s="58"/>
      <c r="D26" s="58"/>
      <c r="E26" s="58"/>
      <c r="F26" s="58"/>
      <c r="G26" s="58"/>
      <c r="H26" s="58"/>
    </row>
    <row r="27" s="42" customFormat="1" ht="14.25" spans="2:8">
      <c r="B27" s="58"/>
      <c r="C27" s="58"/>
      <c r="D27" s="58"/>
      <c r="E27" s="58"/>
      <c r="F27" s="58"/>
      <c r="G27" s="58"/>
      <c r="H27" s="58"/>
    </row>
    <row r="28" s="41" customFormat="1" spans="2:12">
      <c r="B28" s="53"/>
      <c r="C28" s="53"/>
      <c r="D28" s="53"/>
      <c r="E28" s="53"/>
      <c r="F28" s="53"/>
      <c r="G28" s="53"/>
      <c r="L28" s="40"/>
    </row>
    <row r="29" s="41" customFormat="1" spans="2:14">
      <c r="B29" s="53"/>
      <c r="C29" s="53"/>
      <c r="D29" s="53"/>
      <c r="E29" s="53"/>
      <c r="F29" s="53"/>
      <c r="G29" s="53"/>
      <c r="L29" s="40"/>
      <c r="M29" s="53"/>
      <c r="N29" s="53"/>
    </row>
    <row r="30" s="41" customFormat="1" spans="2:14">
      <c r="B30" s="53"/>
      <c r="C30" s="53"/>
      <c r="D30" s="53"/>
      <c r="E30" s="53"/>
      <c r="F30" s="53"/>
      <c r="G30" s="53"/>
      <c r="H30" s="54" t="s">
        <v>138</v>
      </c>
      <c r="L30" s="40"/>
      <c r="M30" s="53"/>
      <c r="N30" s="53"/>
    </row>
    <row r="31" s="41" customFormat="1" spans="2:14">
      <c r="B31" s="53"/>
      <c r="C31" s="53"/>
      <c r="D31" s="53"/>
      <c r="E31" s="53"/>
      <c r="F31" s="53"/>
      <c r="G31" s="53"/>
      <c r="H31" s="59" t="s">
        <v>139</v>
      </c>
      <c r="I31" s="63" t="s">
        <v>140</v>
      </c>
      <c r="J31" s="53"/>
      <c r="K31" s="53"/>
      <c r="L31" s="40"/>
      <c r="M31" s="53"/>
      <c r="N31" s="53"/>
    </row>
    <row r="32" s="40" customFormat="1" spans="2:14">
      <c r="B32" s="60"/>
      <c r="C32" s="60"/>
      <c r="D32" s="60"/>
      <c r="E32" s="61"/>
      <c r="F32" s="60"/>
      <c r="G32" s="60"/>
      <c r="H32" s="62" t="s">
        <v>141</v>
      </c>
      <c r="I32" s="67">
        <v>30</v>
      </c>
      <c r="J32" s="60"/>
      <c r="K32" s="60"/>
      <c r="M32" s="53"/>
      <c r="N32" s="53"/>
    </row>
    <row r="33" s="40" customFormat="1" spans="2:14">
      <c r="B33" s="60"/>
      <c r="C33" s="60"/>
      <c r="D33" s="60"/>
      <c r="E33" s="61"/>
      <c r="F33" s="60"/>
      <c r="G33" s="60"/>
      <c r="H33" s="62" t="s">
        <v>142</v>
      </c>
      <c r="I33" s="67">
        <v>2</v>
      </c>
      <c r="J33" s="60"/>
      <c r="K33" s="60"/>
      <c r="L33" s="60"/>
      <c r="N33" s="60"/>
    </row>
    <row r="34" spans="8:14">
      <c r="H34" s="62" t="s">
        <v>143</v>
      </c>
      <c r="I34" s="67">
        <v>2</v>
      </c>
      <c r="J34" s="43"/>
      <c r="K34" s="43"/>
      <c r="N34" s="60"/>
    </row>
    <row r="35" spans="8:14">
      <c r="H35" s="62" t="s">
        <v>144</v>
      </c>
      <c r="I35" s="67">
        <v>3</v>
      </c>
      <c r="J35" s="43"/>
      <c r="K35" s="43"/>
      <c r="N35" s="60"/>
    </row>
    <row r="36" spans="8:14">
      <c r="H36" s="62" t="s">
        <v>145</v>
      </c>
      <c r="I36" s="67">
        <v>2</v>
      </c>
      <c r="J36" s="43"/>
      <c r="K36" s="43"/>
      <c r="N36" s="60"/>
    </row>
    <row r="37" spans="8:14">
      <c r="H37" s="62" t="s">
        <v>146</v>
      </c>
      <c r="I37" s="67">
        <v>1</v>
      </c>
      <c r="J37" s="43"/>
      <c r="K37" s="43"/>
      <c r="N37" s="60"/>
    </row>
    <row r="38" spans="8:14">
      <c r="H38" s="62" t="s">
        <v>147</v>
      </c>
      <c r="I38" s="67">
        <v>1</v>
      </c>
      <c r="J38" s="43"/>
      <c r="K38" s="43"/>
      <c r="N38" s="60"/>
    </row>
    <row r="39" spans="8:14">
      <c r="H39" s="62" t="s">
        <v>148</v>
      </c>
      <c r="I39" s="67">
        <v>2</v>
      </c>
      <c r="J39" s="68"/>
      <c r="K39" s="68"/>
      <c r="L39" s="68"/>
      <c r="N39" s="60"/>
    </row>
    <row r="40" spans="8:14">
      <c r="H40" s="62" t="s">
        <v>149</v>
      </c>
      <c r="I40" s="67">
        <v>1</v>
      </c>
      <c r="J40" s="68"/>
      <c r="K40" s="68"/>
      <c r="L40" s="68"/>
      <c r="N40" s="60"/>
    </row>
    <row r="41" spans="8:14">
      <c r="H41" s="62" t="s">
        <v>150</v>
      </c>
      <c r="I41" s="67">
        <v>1</v>
      </c>
      <c r="J41" s="68"/>
      <c r="K41" s="68"/>
      <c r="L41" s="68"/>
      <c r="N41" s="60"/>
    </row>
    <row r="42" spans="8:14">
      <c r="H42" s="62" t="s">
        <v>151</v>
      </c>
      <c r="I42" s="67">
        <v>1</v>
      </c>
      <c r="N42" s="60"/>
    </row>
    <row r="43" spans="8:14">
      <c r="H43" s="62" t="s">
        <v>152</v>
      </c>
      <c r="I43" s="67">
        <v>1</v>
      </c>
      <c r="N43" s="60"/>
    </row>
    <row r="44" spans="8:14">
      <c r="H44" s="62" t="s">
        <v>153</v>
      </c>
      <c r="I44" s="67">
        <v>1</v>
      </c>
      <c r="N44" s="60"/>
    </row>
    <row r="45" spans="14:14">
      <c r="N45" s="60"/>
    </row>
    <row r="46" s="42" customFormat="1" spans="2:2">
      <c r="B46" s="57" t="s">
        <v>136</v>
      </c>
    </row>
    <row r="47" s="42" customFormat="1" ht="14.25" spans="2:8">
      <c r="B47" s="58" t="s">
        <v>154</v>
      </c>
      <c r="C47" s="58"/>
      <c r="D47" s="58"/>
      <c r="E47" s="58"/>
      <c r="F47" s="58"/>
      <c r="G47" s="58"/>
      <c r="H47" s="58"/>
    </row>
    <row r="48" s="42" customFormat="1" ht="14.25" spans="2:8">
      <c r="B48" s="58"/>
      <c r="C48" s="58"/>
      <c r="D48" s="58"/>
      <c r="E48" s="58"/>
      <c r="F48" s="58"/>
      <c r="G48" s="58"/>
      <c r="H48" s="58"/>
    </row>
    <row r="49" s="42" customFormat="1" ht="14.25" spans="2:8">
      <c r="B49" s="58"/>
      <c r="C49" s="58"/>
      <c r="D49" s="58"/>
      <c r="E49" s="58"/>
      <c r="F49" s="58"/>
      <c r="G49" s="58"/>
      <c r="H49" s="58"/>
    </row>
    <row r="50" s="42" customFormat="1" ht="14.25" spans="2:8">
      <c r="B50" s="58"/>
      <c r="C50" s="58"/>
      <c r="D50" s="58"/>
      <c r="E50" s="58"/>
      <c r="F50" s="58"/>
      <c r="G50" s="58"/>
      <c r="H50" s="58"/>
    </row>
    <row r="51" s="42" customFormat="1" ht="14.25" spans="2:8">
      <c r="B51" s="58"/>
      <c r="C51" s="58"/>
      <c r="D51" s="58"/>
      <c r="E51" s="58"/>
      <c r="F51" s="58"/>
      <c r="G51" s="58"/>
      <c r="H51" s="58"/>
    </row>
    <row r="52" s="42" customFormat="1" ht="14.25" spans="2:8">
      <c r="B52" s="58"/>
      <c r="C52" s="58"/>
      <c r="D52" s="58"/>
      <c r="E52" s="58"/>
      <c r="F52" s="58"/>
      <c r="G52" s="58"/>
      <c r="H52" s="58"/>
    </row>
    <row r="53" spans="1:14">
      <c r="A53" s="41"/>
      <c r="B53" s="53"/>
      <c r="C53" s="53"/>
      <c r="D53" s="53"/>
      <c r="E53" s="53"/>
      <c r="F53" s="53"/>
      <c r="G53" s="53"/>
      <c r="H53" s="53"/>
      <c r="I53" s="53"/>
      <c r="J53" s="53"/>
      <c r="K53" s="53"/>
      <c r="L53" s="40"/>
      <c r="M53" s="41"/>
      <c r="N53" s="60"/>
    </row>
    <row r="54" spans="1:14">
      <c r="A54" s="41"/>
      <c r="B54" s="53"/>
      <c r="C54" s="53"/>
      <c r="D54" s="53"/>
      <c r="E54" s="53"/>
      <c r="F54" s="53"/>
      <c r="G54" s="53"/>
      <c r="H54" s="61" t="s">
        <v>155</v>
      </c>
      <c r="I54" s="41"/>
      <c r="J54" s="41"/>
      <c r="K54" s="41"/>
      <c r="L54" s="40"/>
      <c r="M54" s="60"/>
      <c r="N54" s="60"/>
    </row>
    <row r="55" spans="1:14">
      <c r="A55" s="41"/>
      <c r="B55" s="53"/>
      <c r="C55" s="53"/>
      <c r="D55" s="53"/>
      <c r="E55" s="53"/>
      <c r="F55" s="53"/>
      <c r="G55" s="53"/>
      <c r="H55" s="63" t="s">
        <v>156</v>
      </c>
      <c r="I55" s="69" t="s">
        <v>157</v>
      </c>
      <c r="J55" s="63" t="s">
        <v>158</v>
      </c>
      <c r="K55" s="63" t="s">
        <v>159</v>
      </c>
      <c r="L55" s="63" t="s">
        <v>160</v>
      </c>
      <c r="M55" s="63" t="s">
        <v>161</v>
      </c>
      <c r="N55" s="63" t="s">
        <v>162</v>
      </c>
    </row>
    <row r="56" spans="1:14">
      <c r="A56" s="41"/>
      <c r="B56" s="53"/>
      <c r="C56" s="53"/>
      <c r="D56" s="53"/>
      <c r="E56" s="53"/>
      <c r="F56" s="53"/>
      <c r="G56" s="53"/>
      <c r="H56" s="64" t="s">
        <v>163</v>
      </c>
      <c r="I56" s="65">
        <v>0</v>
      </c>
      <c r="J56" s="65">
        <v>0</v>
      </c>
      <c r="K56" s="65">
        <v>44</v>
      </c>
      <c r="L56" s="65">
        <v>3</v>
      </c>
      <c r="M56" s="65">
        <v>1</v>
      </c>
      <c r="N56" s="65">
        <f>SUM(I56:M56)</f>
        <v>48</v>
      </c>
    </row>
    <row r="57" spans="1:14">
      <c r="A57" s="41"/>
      <c r="B57" s="53"/>
      <c r="C57" s="53"/>
      <c r="D57" s="53"/>
      <c r="E57" s="53"/>
      <c r="F57" s="53"/>
      <c r="G57" s="53"/>
      <c r="H57" s="65"/>
      <c r="I57" s="65"/>
      <c r="J57" s="65"/>
      <c r="K57" s="65"/>
      <c r="L57" s="65"/>
      <c r="M57" s="65"/>
      <c r="N57" s="65"/>
    </row>
    <row r="58" spans="1:14">
      <c r="A58" s="41"/>
      <c r="B58" s="53"/>
      <c r="C58" s="53"/>
      <c r="D58" s="53"/>
      <c r="E58" s="53"/>
      <c r="F58" s="53"/>
      <c r="G58" s="53"/>
      <c r="H58" s="65"/>
      <c r="I58" s="65"/>
      <c r="J58" s="65"/>
      <c r="K58" s="65"/>
      <c r="L58" s="65"/>
      <c r="M58" s="65"/>
      <c r="N58" s="65"/>
    </row>
    <row r="59" spans="1:14">
      <c r="A59" s="41"/>
      <c r="B59" s="53"/>
      <c r="C59" s="53"/>
      <c r="D59" s="53"/>
      <c r="E59" s="53"/>
      <c r="F59" s="53"/>
      <c r="G59" s="53"/>
      <c r="H59" s="65"/>
      <c r="I59" s="65"/>
      <c r="J59" s="65"/>
      <c r="K59" s="65"/>
      <c r="L59" s="65"/>
      <c r="M59" s="65"/>
      <c r="N59" s="65"/>
    </row>
    <row r="60" spans="1:14">
      <c r="A60" s="41"/>
      <c r="B60" s="53"/>
      <c r="C60" s="53"/>
      <c r="D60" s="53"/>
      <c r="E60" s="53"/>
      <c r="F60" s="53"/>
      <c r="G60" s="53"/>
      <c r="H60" s="65"/>
      <c r="I60" s="65"/>
      <c r="J60" s="65"/>
      <c r="K60" s="65"/>
      <c r="L60" s="65"/>
      <c r="M60" s="65"/>
      <c r="N60" s="65"/>
    </row>
    <row r="61" spans="1:14">
      <c r="A61" s="40"/>
      <c r="B61" s="60"/>
      <c r="C61" s="60"/>
      <c r="D61" s="60"/>
      <c r="E61" s="61"/>
      <c r="F61" s="60"/>
      <c r="G61" s="60"/>
      <c r="H61" s="65"/>
      <c r="I61" s="65"/>
      <c r="J61" s="65"/>
      <c r="K61" s="65"/>
      <c r="L61" s="65"/>
      <c r="M61" s="65"/>
      <c r="N61" s="65"/>
    </row>
    <row r="62" spans="1:14">
      <c r="A62" s="40"/>
      <c r="B62" s="60"/>
      <c r="C62" s="60"/>
      <c r="D62" s="60"/>
      <c r="E62" s="61"/>
      <c r="F62" s="60"/>
      <c r="G62" s="60"/>
      <c r="H62" s="66"/>
      <c r="I62" s="66"/>
      <c r="J62" s="66"/>
      <c r="K62" s="66"/>
      <c r="L62" s="66"/>
      <c r="M62" s="66"/>
      <c r="N62" s="66"/>
    </row>
    <row r="63" spans="8:12">
      <c r="H63" s="54"/>
      <c r="I63" s="40"/>
      <c r="J63" s="43"/>
      <c r="K63" s="43"/>
      <c r="L63" s="43"/>
    </row>
    <row r="64" spans="13:14">
      <c r="M64" s="44"/>
      <c r="N64" s="44"/>
    </row>
    <row r="65" spans="13:14">
      <c r="M65" s="44"/>
      <c r="N65" s="44"/>
    </row>
    <row r="67" s="42" customFormat="1" spans="2:2">
      <c r="B67" s="57" t="s">
        <v>136</v>
      </c>
    </row>
    <row r="68" s="42" customFormat="1" ht="14.25" spans="2:8">
      <c r="B68" s="58" t="s">
        <v>164</v>
      </c>
      <c r="C68" s="58"/>
      <c r="D68" s="58"/>
      <c r="E68" s="58"/>
      <c r="F68" s="58"/>
      <c r="G68" s="58"/>
      <c r="H68" s="58"/>
    </row>
    <row r="69" s="42" customFormat="1" ht="14.25" spans="2:8">
      <c r="B69" s="58"/>
      <c r="C69" s="58"/>
      <c r="D69" s="58"/>
      <c r="E69" s="58"/>
      <c r="F69" s="58"/>
      <c r="G69" s="58"/>
      <c r="H69" s="58"/>
    </row>
    <row r="70" s="42" customFormat="1" ht="14.25" spans="2:8">
      <c r="B70" s="58"/>
      <c r="C70" s="58"/>
      <c r="D70" s="58"/>
      <c r="E70" s="58"/>
      <c r="F70" s="58"/>
      <c r="G70" s="58"/>
      <c r="H70" s="58"/>
    </row>
    <row r="71" s="42" customFormat="1" ht="14.25" spans="2:8">
      <c r="B71" s="58"/>
      <c r="C71" s="58"/>
      <c r="D71" s="58"/>
      <c r="E71" s="58"/>
      <c r="F71" s="58"/>
      <c r="G71" s="58"/>
      <c r="H71" s="58"/>
    </row>
    <row r="72" spans="2:8">
      <c r="B72" s="58"/>
      <c r="C72" s="58"/>
      <c r="D72" s="58"/>
      <c r="E72" s="58"/>
      <c r="F72" s="58"/>
      <c r="G72" s="58"/>
      <c r="H72" s="58"/>
    </row>
    <row r="76" spans="7:8">
      <c r="G76" s="54"/>
      <c r="H76" s="54" t="s">
        <v>165</v>
      </c>
    </row>
    <row r="77" spans="8:13">
      <c r="H77" s="70" t="s">
        <v>166</v>
      </c>
      <c r="I77" s="70" t="s">
        <v>163</v>
      </c>
      <c r="J77" s="70"/>
      <c r="K77" s="70"/>
      <c r="L77" s="70"/>
      <c r="M77" s="70"/>
    </row>
    <row r="78" spans="8:13">
      <c r="H78" s="71" t="s">
        <v>167</v>
      </c>
      <c r="I78" s="67">
        <v>43</v>
      </c>
      <c r="J78" s="67"/>
      <c r="K78" s="67"/>
      <c r="L78" s="67"/>
      <c r="M78" s="67"/>
    </row>
    <row r="79" spans="8:13">
      <c r="H79" s="71" t="s">
        <v>168</v>
      </c>
      <c r="I79" s="67">
        <v>5</v>
      </c>
      <c r="J79" s="67"/>
      <c r="K79" s="67"/>
      <c r="L79" s="67"/>
      <c r="M79" s="67"/>
    </row>
    <row r="80" spans="8:13">
      <c r="H80" s="71" t="s">
        <v>169</v>
      </c>
      <c r="I80" s="67">
        <v>0</v>
      </c>
      <c r="J80" s="67"/>
      <c r="K80" s="67"/>
      <c r="L80" s="67"/>
      <c r="M80" s="67"/>
    </row>
    <row r="81" spans="8:13">
      <c r="H81" s="71" t="s">
        <v>170</v>
      </c>
      <c r="I81" s="67">
        <v>0</v>
      </c>
      <c r="J81" s="67"/>
      <c r="K81" s="67"/>
      <c r="L81" s="67"/>
      <c r="M81" s="67"/>
    </row>
    <row r="82" spans="8:13">
      <c r="H82" s="71" t="s">
        <v>171</v>
      </c>
      <c r="I82" s="67">
        <v>0</v>
      </c>
      <c r="J82" s="67"/>
      <c r="K82" s="67"/>
      <c r="L82" s="67"/>
      <c r="M82" s="67"/>
    </row>
    <row r="83" spans="8:13">
      <c r="H83" s="71" t="s">
        <v>172</v>
      </c>
      <c r="I83" s="67">
        <v>0</v>
      </c>
      <c r="J83" s="67"/>
      <c r="K83" s="67"/>
      <c r="L83" s="67"/>
      <c r="M83" s="67"/>
    </row>
    <row r="84" spans="8:13">
      <c r="H84" s="71" t="s">
        <v>173</v>
      </c>
      <c r="I84" s="67">
        <v>0</v>
      </c>
      <c r="J84" s="67"/>
      <c r="K84" s="67"/>
      <c r="L84" s="67"/>
      <c r="M84" s="67"/>
    </row>
    <row r="85" spans="8:13">
      <c r="H85" s="71" t="s">
        <v>174</v>
      </c>
      <c r="I85" s="67">
        <v>0</v>
      </c>
      <c r="J85" s="67"/>
      <c r="K85" s="67"/>
      <c r="L85" s="67"/>
      <c r="M85" s="67"/>
    </row>
    <row r="89" s="42" customFormat="1" spans="2:2">
      <c r="B89" s="57" t="s">
        <v>136</v>
      </c>
    </row>
    <row r="90" s="42" customFormat="1" ht="14.25" spans="2:8">
      <c r="B90" s="58" t="s">
        <v>175</v>
      </c>
      <c r="C90" s="58"/>
      <c r="D90" s="58"/>
      <c r="E90" s="58"/>
      <c r="F90" s="58"/>
      <c r="G90" s="58"/>
      <c r="H90" s="58"/>
    </row>
    <row r="91" s="42" customFormat="1" ht="14.25" spans="2:8">
      <c r="B91" s="58"/>
      <c r="C91" s="58"/>
      <c r="D91" s="58"/>
      <c r="E91" s="58"/>
      <c r="F91" s="58"/>
      <c r="G91" s="58"/>
      <c r="H91" s="58"/>
    </row>
    <row r="92" s="42" customFormat="1" ht="14.25" spans="2:8">
      <c r="B92" s="58"/>
      <c r="C92" s="58"/>
      <c r="D92" s="58"/>
      <c r="E92" s="58"/>
      <c r="F92" s="58"/>
      <c r="G92" s="58"/>
      <c r="H92" s="58"/>
    </row>
    <row r="93" spans="2:8">
      <c r="B93" s="58"/>
      <c r="C93" s="58"/>
      <c r="D93" s="58"/>
      <c r="E93" s="58"/>
      <c r="F93" s="58"/>
      <c r="G93" s="58"/>
      <c r="H93" s="58"/>
    </row>
    <row r="95" spans="8:8">
      <c r="H95" s="54" t="s">
        <v>176</v>
      </c>
    </row>
    <row r="96" spans="8:12">
      <c r="H96" s="72" t="s">
        <v>177</v>
      </c>
      <c r="I96" s="75" t="s">
        <v>163</v>
      </c>
      <c r="J96" s="75"/>
      <c r="K96" s="75"/>
      <c r="L96" s="43"/>
    </row>
    <row r="97" spans="8:12">
      <c r="H97" s="73" t="s">
        <v>178</v>
      </c>
      <c r="I97" s="76">
        <v>45</v>
      </c>
      <c r="J97" s="76"/>
      <c r="K97" s="76"/>
      <c r="L97" s="43"/>
    </row>
    <row r="98" spans="8:12">
      <c r="H98" s="73" t="s">
        <v>179</v>
      </c>
      <c r="I98" s="76">
        <v>0</v>
      </c>
      <c r="J98" s="76"/>
      <c r="K98" s="76"/>
      <c r="L98" s="43"/>
    </row>
    <row r="99" spans="8:12">
      <c r="H99" s="73" t="s">
        <v>180</v>
      </c>
      <c r="I99" s="76">
        <v>0</v>
      </c>
      <c r="J99" s="76"/>
      <c r="K99" s="76"/>
      <c r="L99" s="43"/>
    </row>
    <row r="100" spans="8:12">
      <c r="H100" s="73" t="s">
        <v>181</v>
      </c>
      <c r="I100" s="76">
        <v>0</v>
      </c>
      <c r="J100" s="76"/>
      <c r="K100" s="76"/>
      <c r="L100" s="43"/>
    </row>
    <row r="101" spans="8:14">
      <c r="H101" s="73" t="s">
        <v>182</v>
      </c>
      <c r="I101" s="76">
        <v>0</v>
      </c>
      <c r="J101" s="76"/>
      <c r="K101" s="76"/>
      <c r="L101" s="66"/>
      <c r="M101" s="66"/>
      <c r="N101" s="66"/>
    </row>
    <row r="102" spans="8:14">
      <c r="H102" s="73" t="s">
        <v>183</v>
      </c>
      <c r="I102" s="76">
        <v>0</v>
      </c>
      <c r="J102" s="76"/>
      <c r="K102" s="76"/>
      <c r="L102" s="66"/>
      <c r="M102" s="66"/>
      <c r="N102" s="66"/>
    </row>
    <row r="103" spans="8:14">
      <c r="H103" s="73" t="s">
        <v>184</v>
      </c>
      <c r="I103" s="76">
        <v>0</v>
      </c>
      <c r="J103" s="76"/>
      <c r="K103" s="76"/>
      <c r="L103" s="66"/>
      <c r="M103" s="66"/>
      <c r="N103" s="66"/>
    </row>
    <row r="104" spans="8:14">
      <c r="H104" s="73" t="s">
        <v>185</v>
      </c>
      <c r="I104" s="76">
        <v>0</v>
      </c>
      <c r="J104" s="76"/>
      <c r="K104" s="76"/>
      <c r="L104" s="66"/>
      <c r="M104" s="66"/>
      <c r="N104" s="66"/>
    </row>
    <row r="105" spans="8:14">
      <c r="H105" s="73" t="s">
        <v>186</v>
      </c>
      <c r="I105" s="77">
        <v>1</v>
      </c>
      <c r="J105" s="76"/>
      <c r="K105" s="76"/>
      <c r="L105" s="66"/>
      <c r="M105" s="66"/>
      <c r="N105" s="66"/>
    </row>
    <row r="106" spans="8:14">
      <c r="H106" s="73" t="s">
        <v>187</v>
      </c>
      <c r="I106" s="77">
        <v>1</v>
      </c>
      <c r="J106" s="76"/>
      <c r="K106" s="76"/>
      <c r="L106" s="66"/>
      <c r="M106" s="66"/>
      <c r="N106" s="66"/>
    </row>
    <row r="107" spans="8:14">
      <c r="H107" s="73" t="s">
        <v>188</v>
      </c>
      <c r="I107" s="76">
        <v>0</v>
      </c>
      <c r="J107" s="76"/>
      <c r="K107" s="76"/>
      <c r="L107" s="66"/>
      <c r="M107" s="66"/>
      <c r="N107" s="66"/>
    </row>
    <row r="108" spans="8:14">
      <c r="H108" s="73" t="s">
        <v>189</v>
      </c>
      <c r="I108" s="77">
        <v>1</v>
      </c>
      <c r="J108" s="76"/>
      <c r="K108" s="76"/>
      <c r="L108" s="66"/>
      <c r="M108" s="66"/>
      <c r="N108" s="66"/>
    </row>
    <row r="109" spans="8:14">
      <c r="H109" s="73" t="s">
        <v>190</v>
      </c>
      <c r="I109" s="76">
        <v>0</v>
      </c>
      <c r="J109" s="76"/>
      <c r="K109" s="76"/>
      <c r="L109" s="40"/>
      <c r="M109" s="40"/>
      <c r="N109" s="40"/>
    </row>
    <row r="110" spans="8:14">
      <c r="H110" s="73" t="s">
        <v>191</v>
      </c>
      <c r="I110" s="76">
        <v>0</v>
      </c>
      <c r="J110" s="76"/>
      <c r="K110" s="76"/>
      <c r="L110" s="40"/>
      <c r="M110" s="40"/>
      <c r="N110" s="40"/>
    </row>
    <row r="111" spans="8:14">
      <c r="H111" s="73" t="s">
        <v>192</v>
      </c>
      <c r="I111" s="76">
        <v>0</v>
      </c>
      <c r="J111" s="76"/>
      <c r="K111" s="76"/>
      <c r="L111" s="40"/>
      <c r="M111" s="40"/>
      <c r="N111" s="40"/>
    </row>
    <row r="112" spans="8:14">
      <c r="H112" s="73" t="s">
        <v>193</v>
      </c>
      <c r="I112" s="76">
        <v>0</v>
      </c>
      <c r="J112" s="76"/>
      <c r="K112" s="76"/>
      <c r="L112" s="40"/>
      <c r="M112" s="40"/>
      <c r="N112" s="40"/>
    </row>
    <row r="113" spans="8:14">
      <c r="H113" s="73" t="s">
        <v>194</v>
      </c>
      <c r="I113" s="76">
        <v>0</v>
      </c>
      <c r="J113" s="76"/>
      <c r="K113" s="76"/>
      <c r="L113" s="40"/>
      <c r="M113" s="40"/>
      <c r="N113" s="40"/>
    </row>
    <row r="114" spans="8:14">
      <c r="H114" s="73" t="s">
        <v>195</v>
      </c>
      <c r="I114" s="76">
        <v>0</v>
      </c>
      <c r="J114" s="76"/>
      <c r="K114" s="76"/>
      <c r="L114" s="40"/>
      <c r="M114" s="40"/>
      <c r="N114" s="40"/>
    </row>
    <row r="115" spans="8:14">
      <c r="H115" s="73" t="s">
        <v>196</v>
      </c>
      <c r="I115" s="76">
        <v>0</v>
      </c>
      <c r="J115" s="76"/>
      <c r="K115" s="76"/>
      <c r="L115" s="40"/>
      <c r="M115" s="40"/>
      <c r="N115" s="40"/>
    </row>
    <row r="116" spans="8:14">
      <c r="H116" s="73" t="s">
        <v>197</v>
      </c>
      <c r="I116" s="76">
        <v>0</v>
      </c>
      <c r="J116" s="76"/>
      <c r="K116" s="76"/>
      <c r="L116" s="40"/>
      <c r="M116" s="40"/>
      <c r="N116" s="40"/>
    </row>
    <row r="117" spans="8:14">
      <c r="H117" s="73" t="s">
        <v>198</v>
      </c>
      <c r="I117" s="76">
        <v>0</v>
      </c>
      <c r="J117" s="76"/>
      <c r="K117" s="76"/>
      <c r="L117" s="40"/>
      <c r="M117" s="40"/>
      <c r="N117" s="40"/>
    </row>
    <row r="118" spans="8:14">
      <c r="H118" s="40"/>
      <c r="I118" s="40"/>
      <c r="J118" s="40"/>
      <c r="K118" s="40"/>
      <c r="L118" s="40"/>
      <c r="M118" s="40"/>
      <c r="N118" s="40"/>
    </row>
    <row r="119" s="42" customFormat="1" spans="2:2">
      <c r="B119" s="57" t="s">
        <v>136</v>
      </c>
    </row>
    <row r="120" s="42" customFormat="1" ht="14.25" spans="2:8">
      <c r="B120" s="58" t="s">
        <v>199</v>
      </c>
      <c r="C120" s="58"/>
      <c r="D120" s="58"/>
      <c r="E120" s="58"/>
      <c r="F120" s="58"/>
      <c r="G120" s="58"/>
      <c r="H120" s="58"/>
    </row>
    <row r="121" s="42" customFormat="1" ht="14.25" spans="2:8">
      <c r="B121" s="58"/>
      <c r="C121" s="58"/>
      <c r="D121" s="58"/>
      <c r="E121" s="58"/>
      <c r="F121" s="58"/>
      <c r="G121" s="58"/>
      <c r="H121" s="58"/>
    </row>
    <row r="122" s="42" customFormat="1" ht="14.25" spans="2:8">
      <c r="B122" s="58"/>
      <c r="C122" s="58"/>
      <c r="D122" s="58"/>
      <c r="E122" s="58"/>
      <c r="F122" s="58"/>
      <c r="G122" s="58"/>
      <c r="H122" s="58"/>
    </row>
    <row r="123" s="42" customFormat="1" ht="14.25" spans="2:8">
      <c r="B123" s="58"/>
      <c r="C123" s="58"/>
      <c r="D123" s="58"/>
      <c r="E123" s="58"/>
      <c r="F123" s="58"/>
      <c r="G123" s="58"/>
      <c r="H123" s="58"/>
    </row>
    <row r="124" s="42" customFormat="1" ht="14.25" spans="2:8">
      <c r="B124" s="58"/>
      <c r="C124" s="58"/>
      <c r="D124" s="58"/>
      <c r="E124" s="58"/>
      <c r="F124" s="58"/>
      <c r="G124" s="58"/>
      <c r="H124" s="58"/>
    </row>
    <row r="125" spans="8:14">
      <c r="H125" s="40"/>
      <c r="I125" s="40"/>
      <c r="J125" s="40"/>
      <c r="K125" s="40"/>
      <c r="L125" s="40"/>
      <c r="M125" s="40"/>
      <c r="N125" s="40"/>
    </row>
    <row r="126" spans="8:14">
      <c r="H126" s="54" t="s">
        <v>200</v>
      </c>
      <c r="I126" s="40"/>
      <c r="J126" s="40"/>
      <c r="K126" s="40"/>
      <c r="L126" s="40"/>
      <c r="M126" s="40"/>
      <c r="N126" s="40"/>
    </row>
    <row r="127" spans="8:14">
      <c r="H127" s="72" t="s">
        <v>177</v>
      </c>
      <c r="I127" s="75" t="s">
        <v>163</v>
      </c>
      <c r="J127" s="75"/>
      <c r="K127" s="75"/>
      <c r="L127" s="75"/>
      <c r="M127" s="75"/>
      <c r="N127" s="40"/>
    </row>
    <row r="128" spans="8:14">
      <c r="H128" s="74" t="s">
        <v>201</v>
      </c>
      <c r="I128" s="74">
        <v>2</v>
      </c>
      <c r="J128" s="74"/>
      <c r="K128" s="74"/>
      <c r="L128" s="74"/>
      <c r="M128" s="74"/>
      <c r="N128" s="40"/>
    </row>
    <row r="129" spans="8:14">
      <c r="H129" s="74" t="s">
        <v>202</v>
      </c>
      <c r="I129" s="76">
        <v>0</v>
      </c>
      <c r="J129" s="74"/>
      <c r="K129" s="74"/>
      <c r="L129" s="74"/>
      <c r="M129" s="74"/>
      <c r="N129" s="40"/>
    </row>
    <row r="130" spans="8:14">
      <c r="H130" s="74" t="s">
        <v>203</v>
      </c>
      <c r="I130" s="76">
        <v>0</v>
      </c>
      <c r="J130" s="74"/>
      <c r="K130" s="74"/>
      <c r="L130" s="74"/>
      <c r="M130" s="74"/>
      <c r="N130" s="40"/>
    </row>
    <row r="131" spans="8:14">
      <c r="H131" s="74" t="s">
        <v>204</v>
      </c>
      <c r="I131" s="76">
        <v>0</v>
      </c>
      <c r="J131" s="74"/>
      <c r="K131" s="74"/>
      <c r="L131" s="74"/>
      <c r="M131" s="74"/>
      <c r="N131" s="40"/>
    </row>
    <row r="132" spans="8:14">
      <c r="H132" s="74" t="s">
        <v>205</v>
      </c>
      <c r="I132" s="76">
        <v>0</v>
      </c>
      <c r="J132" s="74"/>
      <c r="K132" s="74"/>
      <c r="L132" s="74"/>
      <c r="M132" s="74"/>
      <c r="N132" s="40"/>
    </row>
    <row r="133" spans="8:14">
      <c r="H133" s="74" t="s">
        <v>206</v>
      </c>
      <c r="I133" s="74">
        <v>5</v>
      </c>
      <c r="J133" s="74"/>
      <c r="K133" s="74"/>
      <c r="L133" s="74"/>
      <c r="M133" s="74"/>
      <c r="N133" s="40"/>
    </row>
    <row r="134" spans="8:14">
      <c r="H134" s="74" t="s">
        <v>207</v>
      </c>
      <c r="I134" s="76">
        <v>0</v>
      </c>
      <c r="J134" s="74"/>
      <c r="K134" s="74"/>
      <c r="L134" s="74"/>
      <c r="M134" s="74"/>
      <c r="N134" s="40"/>
    </row>
    <row r="135" spans="8:14">
      <c r="H135" s="74" t="s">
        <v>208</v>
      </c>
      <c r="I135" s="74">
        <v>2</v>
      </c>
      <c r="J135" s="74"/>
      <c r="K135" s="74"/>
      <c r="L135" s="74"/>
      <c r="M135" s="74"/>
      <c r="N135" s="40"/>
    </row>
    <row r="136" spans="8:14">
      <c r="H136" s="74" t="s">
        <v>209</v>
      </c>
      <c r="I136" s="76">
        <v>37</v>
      </c>
      <c r="J136" s="74"/>
      <c r="K136" s="74"/>
      <c r="L136" s="74"/>
      <c r="M136" s="74"/>
      <c r="N136" s="40"/>
    </row>
    <row r="137" spans="8:13">
      <c r="H137" s="76" t="s">
        <v>210</v>
      </c>
      <c r="I137" s="76">
        <v>0</v>
      </c>
      <c r="J137" s="74"/>
      <c r="K137" s="74"/>
      <c r="L137" s="74"/>
      <c r="M137" s="74"/>
    </row>
    <row r="138" spans="8:13">
      <c r="H138" s="76" t="s">
        <v>211</v>
      </c>
      <c r="I138" s="76">
        <v>1</v>
      </c>
      <c r="J138" s="74"/>
      <c r="K138" s="74"/>
      <c r="L138" s="74"/>
      <c r="M138" s="74"/>
    </row>
    <row r="139" spans="8:13">
      <c r="H139" s="76" t="s">
        <v>212</v>
      </c>
      <c r="I139" s="76">
        <v>1</v>
      </c>
      <c r="J139" s="74"/>
      <c r="K139" s="74"/>
      <c r="L139" s="74"/>
      <c r="M139" s="74"/>
    </row>
    <row r="140" spans="8:13">
      <c r="H140" s="76" t="s">
        <v>213</v>
      </c>
      <c r="I140" s="76">
        <v>0</v>
      </c>
      <c r="J140" s="74"/>
      <c r="K140" s="74"/>
      <c r="L140" s="74"/>
      <c r="M140" s="74"/>
    </row>
    <row r="142" s="42" customFormat="1" spans="2:2">
      <c r="B142" s="57" t="s">
        <v>136</v>
      </c>
    </row>
    <row r="143" s="42" customFormat="1" ht="14.25" spans="2:8">
      <c r="B143" s="58" t="s">
        <v>214</v>
      </c>
      <c r="C143" s="58"/>
      <c r="D143" s="58"/>
      <c r="E143" s="58"/>
      <c r="F143" s="58"/>
      <c r="G143" s="58"/>
      <c r="H143" s="58"/>
    </row>
    <row r="144" s="42" customFormat="1" ht="14.25" spans="2:8">
      <c r="B144" s="58"/>
      <c r="C144" s="58"/>
      <c r="D144" s="58"/>
      <c r="E144" s="58"/>
      <c r="F144" s="58"/>
      <c r="G144" s="58"/>
      <c r="H144" s="58"/>
    </row>
    <row r="145" s="42" customFormat="1" ht="14.25" spans="2:8">
      <c r="B145" s="58"/>
      <c r="C145" s="58"/>
      <c r="D145" s="58"/>
      <c r="E145" s="58"/>
      <c r="F145" s="58"/>
      <c r="G145" s="58"/>
      <c r="H145" s="58"/>
    </row>
    <row r="146" s="42" customFormat="1" ht="14.25" spans="2:8">
      <c r="B146" s="58"/>
      <c r="C146" s="58"/>
      <c r="D146" s="58"/>
      <c r="E146" s="58"/>
      <c r="F146" s="58"/>
      <c r="G146" s="58"/>
      <c r="H146" s="58"/>
    </row>
    <row r="148" spans="8:8">
      <c r="H148" s="78" t="s">
        <v>215</v>
      </c>
    </row>
    <row r="149" spans="8:13">
      <c r="H149" s="72" t="s">
        <v>177</v>
      </c>
      <c r="I149" s="75" t="s">
        <v>163</v>
      </c>
      <c r="J149" s="75"/>
      <c r="K149" s="75"/>
      <c r="L149" s="75"/>
      <c r="M149" s="75"/>
    </row>
    <row r="150" spans="8:13">
      <c r="H150" s="76" t="s">
        <v>216</v>
      </c>
      <c r="I150" s="76">
        <v>30</v>
      </c>
      <c r="J150" s="76"/>
      <c r="K150" s="76"/>
      <c r="L150" s="76"/>
      <c r="M150" s="76"/>
    </row>
    <row r="151" spans="8:13">
      <c r="H151" s="76" t="s">
        <v>217</v>
      </c>
      <c r="I151" s="76">
        <v>0</v>
      </c>
      <c r="J151" s="76"/>
      <c r="K151" s="76"/>
      <c r="L151" s="76"/>
      <c r="M151" s="76"/>
    </row>
    <row r="152" spans="8:13">
      <c r="H152" s="76" t="s">
        <v>218</v>
      </c>
      <c r="I152" s="76">
        <v>17</v>
      </c>
      <c r="J152" s="76"/>
      <c r="K152" s="76"/>
      <c r="L152" s="76"/>
      <c r="M152" s="76"/>
    </row>
    <row r="153" spans="8:13">
      <c r="H153" s="76" t="s">
        <v>219</v>
      </c>
      <c r="I153" s="76">
        <v>0</v>
      </c>
      <c r="J153" s="76"/>
      <c r="K153" s="76"/>
      <c r="L153" s="76"/>
      <c r="M153" s="76"/>
    </row>
    <row r="154" spans="8:13">
      <c r="H154" s="76" t="s">
        <v>220</v>
      </c>
      <c r="I154" s="76">
        <v>1</v>
      </c>
      <c r="J154" s="76"/>
      <c r="K154" s="76"/>
      <c r="L154" s="76"/>
      <c r="M154" s="76"/>
    </row>
    <row r="163" s="42" customFormat="1" spans="2:2">
      <c r="B163" s="57" t="s">
        <v>136</v>
      </c>
    </row>
    <row r="164" s="42" customFormat="1" ht="14.25" spans="2:8">
      <c r="B164" s="58" t="s">
        <v>221</v>
      </c>
      <c r="C164" s="58"/>
      <c r="D164" s="58"/>
      <c r="E164" s="58"/>
      <c r="F164" s="58"/>
      <c r="G164" s="58"/>
      <c r="H164" s="58"/>
    </row>
    <row r="165" s="42" customFormat="1" ht="14.25" spans="2:8">
      <c r="B165" s="58"/>
      <c r="C165" s="58"/>
      <c r="D165" s="58"/>
      <c r="E165" s="58"/>
      <c r="F165" s="58"/>
      <c r="G165" s="58"/>
      <c r="H165" s="58"/>
    </row>
    <row r="166" s="42" customFormat="1" ht="14.25" spans="2:8">
      <c r="B166" s="58"/>
      <c r="C166" s="58"/>
      <c r="D166" s="58"/>
      <c r="E166" s="58"/>
      <c r="F166" s="58"/>
      <c r="G166" s="58"/>
      <c r="H166" s="58"/>
    </row>
    <row r="167" s="42" customFormat="1" ht="14.25" spans="2:8">
      <c r="B167" s="58"/>
      <c r="C167" s="58"/>
      <c r="D167" s="58"/>
      <c r="E167" s="58"/>
      <c r="F167" s="58"/>
      <c r="G167" s="58"/>
      <c r="H167" s="58"/>
    </row>
    <row r="168" s="42" customFormat="1" ht="14.25" spans="2:8">
      <c r="B168" s="58"/>
      <c r="C168" s="58"/>
      <c r="D168" s="58"/>
      <c r="E168" s="58"/>
      <c r="F168" s="58"/>
      <c r="G168" s="58"/>
      <c r="H168" s="58"/>
    </row>
  </sheetData>
  <sheetProtection formatCells="0" insertHyperlinks="0" autoFilter="0"/>
  <mergeCells count="19">
    <mergeCell ref="B1:D1"/>
    <mergeCell ref="B2:C2"/>
    <mergeCell ref="B3:C3"/>
    <mergeCell ref="B4:C4"/>
    <mergeCell ref="B5:C5"/>
    <mergeCell ref="B6:C6"/>
    <mergeCell ref="B7:C7"/>
    <mergeCell ref="B8:C8"/>
    <mergeCell ref="B9:C9"/>
    <mergeCell ref="B10:C10"/>
    <mergeCell ref="B11:C11"/>
    <mergeCell ref="F2:K7"/>
    <mergeCell ref="B23:H27"/>
    <mergeCell ref="B47:H52"/>
    <mergeCell ref="B68:H72"/>
    <mergeCell ref="B90:H93"/>
    <mergeCell ref="B120:H124"/>
    <mergeCell ref="B143:H146"/>
    <mergeCell ref="B164:H168"/>
  </mergeCells>
  <pageMargins left="0.699305555555556" right="0.699305555555556" top="0.75" bottom="0.75" header="0.3" footer="0.3"/>
  <pageSetup paperSize="9"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showGridLines="0" workbookViewId="0">
      <selection activeCell="O25" sqref="O25"/>
    </sheetView>
  </sheetViews>
  <sheetFormatPr defaultColWidth="8.8" defaultRowHeight="14.25"/>
  <cols>
    <col min="1" max="1" width="16.5" style="25" customWidth="1"/>
    <col min="2" max="2" width="61.5" style="25" customWidth="1"/>
    <col min="3" max="3" width="15.625" style="25" customWidth="1"/>
    <col min="4" max="4" width="5.875" style="25" customWidth="1"/>
    <col min="5" max="5" width="10.125" style="25" customWidth="1"/>
    <col min="6" max="16384" width="8.8" style="25"/>
  </cols>
  <sheetData>
    <row r="1" ht="17.25" spans="1:13">
      <c r="A1" s="26"/>
      <c r="B1" s="26"/>
      <c r="C1" s="26"/>
      <c r="D1" s="26"/>
      <c r="E1" s="26"/>
      <c r="F1" s="26"/>
      <c r="G1" s="27"/>
      <c r="H1" s="27"/>
      <c r="I1" s="27"/>
      <c r="J1" s="27"/>
      <c r="K1" s="27"/>
      <c r="L1" s="27"/>
      <c r="M1" s="27"/>
    </row>
    <row r="2" ht="17.25" spans="1:13">
      <c r="A2" s="28" t="s">
        <v>222</v>
      </c>
      <c r="B2" s="26"/>
      <c r="C2" s="26"/>
      <c r="D2" s="26"/>
      <c r="E2" s="26"/>
      <c r="F2" s="26"/>
      <c r="G2" s="27"/>
      <c r="H2" s="27"/>
      <c r="I2" s="27"/>
      <c r="J2" s="27"/>
      <c r="K2" s="27"/>
      <c r="L2" s="27"/>
      <c r="M2" s="27"/>
    </row>
    <row r="3" ht="17.25" spans="2:13">
      <c r="B3" s="26" t="s">
        <v>223</v>
      </c>
      <c r="C3" s="26"/>
      <c r="D3" s="26"/>
      <c r="E3" s="26"/>
      <c r="F3" s="26"/>
      <c r="G3" s="27"/>
      <c r="H3" s="27"/>
      <c r="I3" s="27"/>
      <c r="J3" s="27"/>
      <c r="K3" s="27"/>
      <c r="L3" s="27"/>
      <c r="M3" s="27"/>
    </row>
    <row r="4" ht="17.25" spans="2:13">
      <c r="B4" s="26"/>
      <c r="C4" s="26"/>
      <c r="D4" s="26"/>
      <c r="E4" s="26"/>
      <c r="F4" s="26"/>
      <c r="G4" s="27"/>
      <c r="H4" s="27"/>
      <c r="I4" s="27"/>
      <c r="J4" s="27"/>
      <c r="K4" s="27"/>
      <c r="L4" s="27"/>
      <c r="M4" s="27"/>
    </row>
    <row r="5" ht="17.25" spans="1:13">
      <c r="A5" s="29" t="s">
        <v>224</v>
      </c>
      <c r="C5" s="26"/>
      <c r="D5" s="26"/>
      <c r="E5" s="26"/>
      <c r="F5" s="26"/>
      <c r="G5" s="27"/>
      <c r="H5" s="27"/>
      <c r="I5" s="27"/>
      <c r="J5" s="27"/>
      <c r="K5" s="27"/>
      <c r="L5" s="27"/>
      <c r="M5" s="27"/>
    </row>
    <row r="6" ht="17.25" spans="1:13">
      <c r="A6" s="28" t="s">
        <v>225</v>
      </c>
      <c r="B6" s="26"/>
      <c r="C6" s="26"/>
      <c r="D6" s="26"/>
      <c r="E6" s="26"/>
      <c r="F6" s="26"/>
      <c r="G6" s="27"/>
      <c r="H6" s="27"/>
      <c r="I6" s="27"/>
      <c r="J6" s="27"/>
      <c r="K6" s="27"/>
      <c r="L6" s="27"/>
      <c r="M6" s="27"/>
    </row>
    <row r="7" ht="17.25" spans="2:13">
      <c r="B7" s="30" t="s">
        <v>226</v>
      </c>
      <c r="C7" s="26"/>
      <c r="D7" s="26"/>
      <c r="E7" s="26"/>
      <c r="F7" s="26"/>
      <c r="G7" s="27"/>
      <c r="H7" s="27"/>
      <c r="I7" s="27"/>
      <c r="J7" s="27"/>
      <c r="K7" s="27"/>
      <c r="L7" s="27"/>
      <c r="M7" s="27"/>
    </row>
    <row r="8" ht="17.25" spans="2:13">
      <c r="B8" s="30" t="s">
        <v>227</v>
      </c>
      <c r="C8" s="26"/>
      <c r="D8" s="26"/>
      <c r="E8" s="26"/>
      <c r="F8" s="26"/>
      <c r="G8" s="27"/>
      <c r="H8" s="27"/>
      <c r="I8" s="27"/>
      <c r="J8" s="27"/>
      <c r="K8" s="27"/>
      <c r="L8" s="27"/>
      <c r="M8" s="27"/>
    </row>
    <row r="9" ht="17.25" spans="1:13">
      <c r="A9" s="28" t="s">
        <v>228</v>
      </c>
      <c r="B9" s="26"/>
      <c r="C9" s="26"/>
      <c r="D9" s="26"/>
      <c r="E9" s="26"/>
      <c r="F9" s="26"/>
      <c r="G9" s="27"/>
      <c r="H9" s="27"/>
      <c r="I9" s="27"/>
      <c r="J9" s="27"/>
      <c r="K9" s="27"/>
      <c r="L9" s="27"/>
      <c r="M9" s="27"/>
    </row>
    <row r="10" ht="17.25" spans="2:13">
      <c r="B10" s="31" t="s">
        <v>229</v>
      </c>
      <c r="C10" s="26"/>
      <c r="D10" s="26"/>
      <c r="E10" s="26"/>
      <c r="F10" s="26"/>
      <c r="G10" s="27"/>
      <c r="H10" s="27"/>
      <c r="I10" s="27"/>
      <c r="J10" s="27"/>
      <c r="K10" s="27"/>
      <c r="L10" s="27"/>
      <c r="M10" s="27"/>
    </row>
    <row r="11" ht="17.25" spans="2:13">
      <c r="B11" s="30" t="s">
        <v>230</v>
      </c>
      <c r="C11" s="26"/>
      <c r="D11" s="26"/>
      <c r="E11" s="26"/>
      <c r="F11" s="26"/>
      <c r="G11" s="27"/>
      <c r="H11" s="27"/>
      <c r="I11" s="27"/>
      <c r="J11" s="27"/>
      <c r="K11" s="27"/>
      <c r="L11" s="27"/>
      <c r="M11" s="27"/>
    </row>
    <row r="12" ht="17.25" spans="2:13">
      <c r="B12" s="32" t="s">
        <v>231</v>
      </c>
      <c r="C12" s="26"/>
      <c r="D12" s="26"/>
      <c r="E12" s="26"/>
      <c r="F12" s="26"/>
      <c r="G12" s="27"/>
      <c r="H12" s="27"/>
      <c r="I12" s="27"/>
      <c r="J12" s="27"/>
      <c r="K12" s="27"/>
      <c r="L12" s="27"/>
      <c r="M12" s="27"/>
    </row>
    <row r="13" ht="17.25" spans="1:13">
      <c r="A13" s="26"/>
      <c r="B13" s="26"/>
      <c r="C13" s="26"/>
      <c r="D13" s="26"/>
      <c r="E13" s="26"/>
      <c r="F13" s="26"/>
      <c r="G13" s="27"/>
      <c r="H13" s="27"/>
      <c r="I13" s="27"/>
      <c r="J13" s="27"/>
      <c r="K13" s="27"/>
      <c r="L13" s="27"/>
      <c r="M13" s="27"/>
    </row>
    <row r="14" ht="17.25" spans="1:13">
      <c r="A14" s="28" t="s">
        <v>232</v>
      </c>
      <c r="B14" s="26"/>
      <c r="C14" s="26"/>
      <c r="D14" s="26"/>
      <c r="E14" s="26"/>
      <c r="F14" s="26"/>
      <c r="G14" s="27"/>
      <c r="H14" s="27"/>
      <c r="I14" s="27"/>
      <c r="J14" s="27"/>
      <c r="K14" s="27"/>
      <c r="L14" s="27"/>
      <c r="M14" s="27"/>
    </row>
    <row r="15" ht="17.25" spans="2:13">
      <c r="B15" s="31" t="s">
        <v>233</v>
      </c>
      <c r="C15" s="26"/>
      <c r="D15" s="26"/>
      <c r="E15" s="26"/>
      <c r="F15" s="26"/>
      <c r="G15" s="27"/>
      <c r="H15" s="27"/>
      <c r="I15" s="27"/>
      <c r="J15" s="27"/>
      <c r="K15" s="27"/>
      <c r="L15" s="27"/>
      <c r="M15" s="27"/>
    </row>
    <row r="16" ht="17.25" spans="2:13">
      <c r="B16" s="30" t="s">
        <v>234</v>
      </c>
      <c r="C16" s="26"/>
      <c r="D16" s="26"/>
      <c r="E16" s="26"/>
      <c r="F16" s="26"/>
      <c r="G16" s="27"/>
      <c r="H16" s="27"/>
      <c r="I16" s="27"/>
      <c r="J16" s="27"/>
      <c r="K16" s="27"/>
      <c r="L16" s="27"/>
      <c r="M16" s="27"/>
    </row>
    <row r="17" ht="17.25" spans="2:13">
      <c r="B17" s="30" t="s">
        <v>235</v>
      </c>
      <c r="C17" s="26"/>
      <c r="D17" s="26"/>
      <c r="E17" s="26"/>
      <c r="F17" s="26"/>
      <c r="G17" s="27"/>
      <c r="H17" s="27"/>
      <c r="I17" s="27"/>
      <c r="J17" s="27"/>
      <c r="K17" s="27"/>
      <c r="L17" s="27"/>
      <c r="M17" s="27"/>
    </row>
    <row r="18" ht="17.25" spans="1:13">
      <c r="A18" s="26"/>
      <c r="B18" s="26"/>
      <c r="C18" s="26"/>
      <c r="D18" s="26"/>
      <c r="E18" s="26"/>
      <c r="F18" s="26"/>
      <c r="G18" s="27"/>
      <c r="H18" s="27"/>
      <c r="I18" s="27"/>
      <c r="J18" s="27"/>
      <c r="K18" s="27"/>
      <c r="L18" s="27"/>
      <c r="M18" s="27"/>
    </row>
    <row r="19" ht="17.25" spans="1:13">
      <c r="A19" s="26" t="s">
        <v>236</v>
      </c>
      <c r="B19" s="26"/>
      <c r="C19" s="26"/>
      <c r="D19" s="26"/>
      <c r="E19" s="26"/>
      <c r="F19" s="26"/>
      <c r="G19" s="27"/>
      <c r="H19" s="27"/>
      <c r="I19" s="27"/>
      <c r="J19" s="27"/>
      <c r="K19" s="27"/>
      <c r="L19" s="27"/>
      <c r="M19" s="27"/>
    </row>
    <row r="20" ht="17.25" spans="1:6">
      <c r="A20" s="33" t="s">
        <v>237</v>
      </c>
      <c r="B20" s="33" t="s">
        <v>238</v>
      </c>
      <c r="C20" s="33" t="s">
        <v>239</v>
      </c>
      <c r="D20" s="33" t="s">
        <v>240</v>
      </c>
      <c r="E20" s="33" t="s">
        <v>241</v>
      </c>
      <c r="F20" s="34"/>
    </row>
    <row r="21" ht="17.25" spans="1:6">
      <c r="A21" s="35" t="s">
        <v>242</v>
      </c>
      <c r="B21" s="36" t="s">
        <v>243</v>
      </c>
      <c r="C21" s="36" t="s">
        <v>244</v>
      </c>
      <c r="D21" s="36"/>
      <c r="E21" s="36"/>
      <c r="F21" s="34"/>
    </row>
    <row r="22" ht="17.25" spans="1:6">
      <c r="A22" s="35" t="s">
        <v>245</v>
      </c>
      <c r="B22" s="37" t="s">
        <v>246</v>
      </c>
      <c r="C22" s="37" t="s">
        <v>247</v>
      </c>
      <c r="D22" s="37"/>
      <c r="E22" s="37"/>
      <c r="F22" s="34"/>
    </row>
    <row r="23" ht="17.25" spans="1:6">
      <c r="A23" s="35" t="s">
        <v>248</v>
      </c>
      <c r="B23" s="36" t="s">
        <v>249</v>
      </c>
      <c r="C23" s="38">
        <v>0.0033</v>
      </c>
      <c r="D23" s="36"/>
      <c r="E23" s="36"/>
      <c r="F23" s="34"/>
    </row>
    <row r="24" ht="17.25" spans="1:6">
      <c r="A24" s="35" t="s">
        <v>250</v>
      </c>
      <c r="B24" s="37" t="s">
        <v>251</v>
      </c>
      <c r="C24" s="39" t="s">
        <v>252</v>
      </c>
      <c r="D24" s="37"/>
      <c r="E24" s="37"/>
      <c r="F24" s="34"/>
    </row>
    <row r="25" ht="17.25" spans="1:6">
      <c r="A25" s="35" t="s">
        <v>253</v>
      </c>
      <c r="B25" s="36" t="s">
        <v>254</v>
      </c>
      <c r="C25" s="36" t="s">
        <v>255</v>
      </c>
      <c r="D25" s="36"/>
      <c r="E25" s="36"/>
      <c r="F25" s="34"/>
    </row>
    <row r="26" ht="17.25" spans="1:6">
      <c r="A26" s="35" t="s">
        <v>256</v>
      </c>
      <c r="B26" s="37" t="s">
        <v>257</v>
      </c>
      <c r="C26" s="39" t="s">
        <v>258</v>
      </c>
      <c r="D26" s="37"/>
      <c r="E26" s="37"/>
      <c r="F26" s="34"/>
    </row>
    <row r="27" ht="17.25" spans="1:6">
      <c r="A27" s="34"/>
      <c r="B27" s="34"/>
      <c r="C27" s="34"/>
      <c r="D27" s="34"/>
      <c r="E27" s="34"/>
      <c r="F27" s="34"/>
    </row>
    <row r="28" ht="17.25" spans="1:6">
      <c r="A28" s="34"/>
      <c r="B28" s="34"/>
      <c r="C28" s="34"/>
      <c r="D28" s="34"/>
      <c r="E28" s="34"/>
      <c r="F28" s="34"/>
    </row>
    <row r="29" ht="17.25" spans="1:6">
      <c r="A29" s="34"/>
      <c r="B29" s="34"/>
      <c r="C29" s="34"/>
      <c r="D29" s="34"/>
      <c r="E29" s="34"/>
      <c r="F29" s="34"/>
    </row>
    <row r="30" ht="17.25" spans="1:6">
      <c r="A30" s="34"/>
      <c r="B30" s="34"/>
      <c r="C30" s="34"/>
      <c r="D30" s="34"/>
      <c r="E30" s="34"/>
      <c r="F30" s="34"/>
    </row>
    <row r="31" ht="17.25" spans="1:6">
      <c r="A31" s="34"/>
      <c r="B31" s="34"/>
      <c r="C31" s="34"/>
      <c r="D31" s="34"/>
      <c r="E31" s="34"/>
      <c r="F31" s="34"/>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showGridLines="0" topLeftCell="A13" workbookViewId="0">
      <selection activeCell="H27" sqref="H27"/>
    </sheetView>
  </sheetViews>
  <sheetFormatPr defaultColWidth="8.8" defaultRowHeight="14.25" outlineLevelCol="5"/>
  <cols>
    <col min="1" max="1" width="16.5" customWidth="1"/>
    <col min="2" max="2" width="29.4" customWidth="1"/>
    <col min="3" max="3" width="60.7" customWidth="1"/>
    <col min="4" max="4" width="12.2" customWidth="1"/>
    <col min="5" max="5" width="22.3" customWidth="1"/>
    <col min="6" max="6" width="13.3" customWidth="1"/>
  </cols>
  <sheetData>
    <row r="1" ht="24.75" spans="1:6">
      <c r="A1" s="1" t="s">
        <v>259</v>
      </c>
      <c r="B1" s="2" t="s">
        <v>4</v>
      </c>
      <c r="C1" s="3" t="s">
        <v>260</v>
      </c>
      <c r="D1" s="4" t="s">
        <v>261</v>
      </c>
      <c r="E1" s="5" t="s">
        <v>262</v>
      </c>
      <c r="F1" s="5" t="s">
        <v>263</v>
      </c>
    </row>
    <row r="2" ht="15" spans="1:6">
      <c r="A2" s="6" t="s">
        <v>264</v>
      </c>
      <c r="B2" s="7"/>
      <c r="C2" s="7"/>
      <c r="D2" s="7"/>
      <c r="E2" s="7"/>
      <c r="F2" s="8"/>
    </row>
    <row r="3" ht="24" spans="1:6">
      <c r="A3" s="9" t="s">
        <v>265</v>
      </c>
      <c r="B3" s="10" t="s">
        <v>266</v>
      </c>
      <c r="C3" s="11" t="s">
        <v>267</v>
      </c>
      <c r="D3" s="12"/>
      <c r="E3" s="13"/>
      <c r="F3" s="11" t="s">
        <v>268</v>
      </c>
    </row>
    <row r="4" spans="1:6">
      <c r="A4" s="9"/>
      <c r="B4" s="10"/>
      <c r="C4" s="14" t="s">
        <v>269</v>
      </c>
      <c r="D4" s="15"/>
      <c r="E4" s="16"/>
      <c r="F4" s="14" t="s">
        <v>268</v>
      </c>
    </row>
    <row r="5" spans="1:6">
      <c r="A5" s="9"/>
      <c r="B5" s="10"/>
      <c r="C5" s="14" t="s">
        <v>270</v>
      </c>
      <c r="D5" s="15"/>
      <c r="E5" s="16"/>
      <c r="F5" s="14" t="s">
        <v>268</v>
      </c>
    </row>
    <row r="6" ht="24" spans="1:6">
      <c r="A6" s="9"/>
      <c r="B6" s="10"/>
      <c r="C6" s="14" t="s">
        <v>271</v>
      </c>
      <c r="D6" s="15"/>
      <c r="E6" s="16"/>
      <c r="F6" s="14" t="s">
        <v>268</v>
      </c>
    </row>
    <row r="7" ht="48" spans="1:6">
      <c r="A7" s="17" t="s">
        <v>272</v>
      </c>
      <c r="B7" s="18" t="s">
        <v>28</v>
      </c>
      <c r="C7" s="19" t="s">
        <v>273</v>
      </c>
      <c r="D7" s="15"/>
      <c r="E7" s="15" t="s">
        <v>274</v>
      </c>
      <c r="F7" s="19" t="s">
        <v>268</v>
      </c>
    </row>
    <row r="8" ht="60" spans="1:6">
      <c r="A8" s="20"/>
      <c r="B8" s="18" t="s">
        <v>31</v>
      </c>
      <c r="C8" s="19" t="s">
        <v>275</v>
      </c>
      <c r="D8" s="15"/>
      <c r="E8" s="15" t="s">
        <v>276</v>
      </c>
      <c r="F8" s="14" t="s">
        <v>268</v>
      </c>
    </row>
    <row r="9" ht="51" customHeight="1" spans="1:6">
      <c r="A9" s="20"/>
      <c r="B9" s="18" t="s">
        <v>34</v>
      </c>
      <c r="C9" s="19" t="s">
        <v>277</v>
      </c>
      <c r="D9" s="15"/>
      <c r="E9" s="15" t="s">
        <v>276</v>
      </c>
      <c r="F9" s="14" t="s">
        <v>268</v>
      </c>
    </row>
    <row r="10" ht="66" customHeight="1" spans="1:6">
      <c r="A10" s="20"/>
      <c r="B10" s="18" t="s">
        <v>37</v>
      </c>
      <c r="C10" s="19" t="s">
        <v>278</v>
      </c>
      <c r="D10" s="15"/>
      <c r="E10" s="15" t="s">
        <v>276</v>
      </c>
      <c r="F10" s="14" t="s">
        <v>268</v>
      </c>
    </row>
    <row r="11" ht="48" spans="1:6">
      <c r="A11" s="20"/>
      <c r="B11" s="18" t="s">
        <v>40</v>
      </c>
      <c r="C11" s="19" t="s">
        <v>279</v>
      </c>
      <c r="D11" s="15"/>
      <c r="E11" s="15" t="s">
        <v>276</v>
      </c>
      <c r="F11" s="14" t="s">
        <v>268</v>
      </c>
    </row>
    <row r="12" ht="36" spans="1:6">
      <c r="A12" s="20"/>
      <c r="B12" s="18" t="s">
        <v>280</v>
      </c>
      <c r="C12" s="19" t="s">
        <v>281</v>
      </c>
      <c r="D12" s="15"/>
      <c r="E12" s="15" t="s">
        <v>276</v>
      </c>
      <c r="F12" s="21" t="s">
        <v>268</v>
      </c>
    </row>
    <row r="13" ht="24" spans="1:6">
      <c r="A13" s="20"/>
      <c r="B13" s="18" t="s">
        <v>43</v>
      </c>
      <c r="C13" s="19" t="s">
        <v>282</v>
      </c>
      <c r="D13" s="15"/>
      <c r="E13" s="15" t="s">
        <v>276</v>
      </c>
      <c r="F13" s="19" t="s">
        <v>268</v>
      </c>
    </row>
    <row r="14" ht="36" spans="1:6">
      <c r="A14" s="20"/>
      <c r="B14" s="18" t="s">
        <v>45</v>
      </c>
      <c r="C14" s="19" t="s">
        <v>283</v>
      </c>
      <c r="D14" s="15"/>
      <c r="E14" s="15" t="s">
        <v>276</v>
      </c>
      <c r="F14" s="14" t="s">
        <v>268</v>
      </c>
    </row>
    <row r="15" ht="24" spans="1:6">
      <c r="A15" s="20"/>
      <c r="B15" s="18" t="s">
        <v>46</v>
      </c>
      <c r="C15" s="19" t="s">
        <v>284</v>
      </c>
      <c r="D15" s="15"/>
      <c r="E15" s="15" t="s">
        <v>276</v>
      </c>
      <c r="F15" s="14" t="s">
        <v>268</v>
      </c>
    </row>
    <row r="16" ht="123" customHeight="1" spans="1:6">
      <c r="A16" s="22"/>
      <c r="B16" s="18" t="s">
        <v>49</v>
      </c>
      <c r="C16" s="19" t="s">
        <v>285</v>
      </c>
      <c r="D16" s="15"/>
      <c r="E16" s="15" t="s">
        <v>276</v>
      </c>
      <c r="F16" s="14" t="s">
        <v>268</v>
      </c>
    </row>
    <row r="17" ht="39" customHeight="1" spans="1:6">
      <c r="A17" s="22" t="s">
        <v>286</v>
      </c>
      <c r="B17" s="18" t="s">
        <v>287</v>
      </c>
      <c r="C17" s="19" t="s">
        <v>288</v>
      </c>
      <c r="D17" s="15"/>
      <c r="E17" s="19" t="s">
        <v>276</v>
      </c>
      <c r="F17" s="14" t="s">
        <v>268</v>
      </c>
    </row>
    <row r="18" ht="149" customHeight="1" spans="1:6">
      <c r="A18" s="23" t="s">
        <v>289</v>
      </c>
      <c r="B18" s="18" t="s">
        <v>290</v>
      </c>
      <c r="C18" s="19" t="s">
        <v>291</v>
      </c>
      <c r="D18" s="24"/>
      <c r="E18" s="19" t="s">
        <v>276</v>
      </c>
      <c r="F18" s="19" t="s">
        <v>268</v>
      </c>
    </row>
    <row r="19" ht="48" spans="1:6">
      <c r="A19" s="17" t="s">
        <v>117</v>
      </c>
      <c r="B19" s="18" t="s">
        <v>118</v>
      </c>
      <c r="C19" s="19" t="s">
        <v>292</v>
      </c>
      <c r="D19" s="15"/>
      <c r="E19" s="15" t="s">
        <v>276</v>
      </c>
      <c r="F19" s="14" t="s">
        <v>293</v>
      </c>
    </row>
    <row r="20" ht="48" spans="1:6">
      <c r="A20" s="20"/>
      <c r="B20" s="18" t="s">
        <v>119</v>
      </c>
      <c r="C20" s="19" t="s">
        <v>294</v>
      </c>
      <c r="D20" s="15"/>
      <c r="E20" s="15" t="s">
        <v>276</v>
      </c>
      <c r="F20" s="14" t="s">
        <v>293</v>
      </c>
    </row>
    <row r="21" ht="48" spans="1:6">
      <c r="A21" s="20"/>
      <c r="B21" s="18" t="s">
        <v>120</v>
      </c>
      <c r="C21" s="19" t="s">
        <v>295</v>
      </c>
      <c r="D21" s="15"/>
      <c r="E21" s="15" t="s">
        <v>276</v>
      </c>
      <c r="F21" s="14" t="s">
        <v>293</v>
      </c>
    </row>
    <row r="22" ht="18" customHeight="1" spans="1:6">
      <c r="A22" s="20"/>
      <c r="B22" s="18" t="s">
        <v>121</v>
      </c>
      <c r="C22" s="19" t="s">
        <v>296</v>
      </c>
      <c r="D22" s="15"/>
      <c r="E22" s="15" t="s">
        <v>276</v>
      </c>
      <c r="F22" s="14" t="s">
        <v>293</v>
      </c>
    </row>
    <row r="23" ht="48" spans="1:6">
      <c r="A23" s="20"/>
      <c r="B23" s="18" t="s">
        <v>122</v>
      </c>
      <c r="C23" s="19" t="s">
        <v>297</v>
      </c>
      <c r="D23" s="15"/>
      <c r="E23" s="15" t="s">
        <v>276</v>
      </c>
      <c r="F23" s="14" t="s">
        <v>293</v>
      </c>
    </row>
    <row r="24" ht="48" spans="1:6">
      <c r="A24" s="20"/>
      <c r="B24" s="18" t="s">
        <v>123</v>
      </c>
      <c r="C24" s="19" t="s">
        <v>298</v>
      </c>
      <c r="D24" s="15"/>
      <c r="E24" s="15" t="s">
        <v>276</v>
      </c>
      <c r="F24" s="14" t="s">
        <v>293</v>
      </c>
    </row>
    <row r="25" ht="48" spans="1:6">
      <c r="A25" s="20"/>
      <c r="B25" s="18" t="s">
        <v>125</v>
      </c>
      <c r="C25" s="19" t="s">
        <v>299</v>
      </c>
      <c r="D25" s="15"/>
      <c r="E25" s="15" t="s">
        <v>276</v>
      </c>
      <c r="F25" s="14" t="s">
        <v>293</v>
      </c>
    </row>
    <row r="26" ht="108" spans="1:6">
      <c r="A26" s="20"/>
      <c r="B26" s="18" t="s">
        <v>126</v>
      </c>
      <c r="C26" s="19" t="s">
        <v>300</v>
      </c>
      <c r="D26" s="15"/>
      <c r="E26" s="15" t="s">
        <v>301</v>
      </c>
      <c r="F26" s="14" t="s">
        <v>293</v>
      </c>
    </row>
    <row r="27" ht="27" customHeight="1" spans="1:6">
      <c r="A27" s="20"/>
      <c r="B27" s="18" t="s">
        <v>127</v>
      </c>
      <c r="C27" s="19" t="s">
        <v>302</v>
      </c>
      <c r="D27" s="15"/>
      <c r="E27" s="15" t="s">
        <v>274</v>
      </c>
      <c r="F27" s="14" t="s">
        <v>293</v>
      </c>
    </row>
    <row r="28" ht="21" customHeight="1" spans="1:6">
      <c r="A28" s="22"/>
      <c r="B28" s="18" t="s">
        <v>128</v>
      </c>
      <c r="C28" s="19" t="s">
        <v>303</v>
      </c>
      <c r="D28" s="15"/>
      <c r="E28" s="19" t="s">
        <v>276</v>
      </c>
      <c r="F28" s="14" t="s">
        <v>293</v>
      </c>
    </row>
  </sheetData>
  <mergeCells count="5">
    <mergeCell ref="A2:F2"/>
    <mergeCell ref="A3:A6"/>
    <mergeCell ref="A7:A16"/>
    <mergeCell ref="A19:A28"/>
    <mergeCell ref="B3:B6"/>
  </mergeCells>
  <dataValidations count="1">
    <dataValidation type="list" allowBlank="1" showInputMessage="1" showErrorMessage="1" sqref="D3 D4:D6 D7:D10">
      <formula1>"Yes,No,NA"</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8</vt:i4>
      </vt:variant>
    </vt:vector>
  </HeadingPairs>
  <TitlesOfParts>
    <vt:vector size="8" baseType="lpstr">
      <vt:lpstr>封面</vt:lpstr>
      <vt:lpstr>修改控制</vt:lpstr>
      <vt:lpstr>软件质量</vt:lpstr>
      <vt:lpstr>缺陷统计分析（第一迭代）</vt:lpstr>
      <vt:lpstr>缺陷统计分析（第二迭代）</vt:lpstr>
      <vt:lpstr>缺陷统计分析（第三迭代）</vt:lpstr>
      <vt:lpstr>性能指标参考</vt:lpstr>
      <vt:lpstr>检查单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dc:creator>
  <cp:lastModifiedBy>2200236</cp:lastModifiedBy>
  <dcterms:created xsi:type="dcterms:W3CDTF">2000-07-31T06:11:00Z</dcterms:created>
  <cp:lastPrinted>2011-04-20T06:02:00Z</cp:lastPrinted>
  <dcterms:modified xsi:type="dcterms:W3CDTF">2022-01-12T08:22:27Z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C03BDA2DE89E49D8B47DB9BF953F2EED</vt:lpwstr>
  </property>
</Properties>
</file>