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onarQube扫描结果" sheetId="6" r:id="rId1"/>
  </sheets>
  <definedNames>
    <definedName name="_xlnm._FilterDatabase" localSheetId="0" hidden="1">SonarQube扫描结果!$B$2:$Q$4</definedName>
    <definedName name="Z_026B552D_F9EF_433D_8F80_80551CCB5654_.wvu.FilterData" localSheetId="0" hidden="1">SonarQube扫描结果!$C$2:$Q$4</definedName>
  </definedNames>
  <calcPr calcId="144525"/>
  <customWorkbookViews>
    <customWorkbookView name="过滤器1" guid="{026b552d-f9ef-433d-8f80-80551ccb5654}" maximized="1" windowWidth="0" windowHeight="0" activeSheetId="0"/>
    <customWorkbookView name="宋寧寧" guid="{ea36b4d9-ce0a-4311-9888-01490ea84b61}" maximized="1" windowWidth="0" windowHeight="0" activeSheetId="0"/>
  </customWorkbookViews>
</workbook>
</file>

<file path=xl/sharedStrings.xml><?xml version="1.0" encoding="utf-8"?>
<sst xmlns="http://schemas.openxmlformats.org/spreadsheetml/2006/main" count="27" uniqueCount="24">
  <si>
    <t>SonarQube扫描结果</t>
  </si>
  <si>
    <t>PJCD</t>
  </si>
  <si>
    <t>PJ名</t>
  </si>
  <si>
    <t>课题CD</t>
  </si>
  <si>
    <t>课题名</t>
  </si>
  <si>
    <t>SonarQube Source名</t>
  </si>
  <si>
    <t>Bug数</t>
  </si>
  <si>
    <t>Bug判定</t>
  </si>
  <si>
    <t>漏洞数</t>
  </si>
  <si>
    <t>漏洞判定</t>
  </si>
  <si>
    <t>坏味道数
（修改前）</t>
  </si>
  <si>
    <t>坏味道数
（最终）</t>
  </si>
  <si>
    <t>坏味道
判定</t>
  </si>
  <si>
    <t>重复度（%）</t>
  </si>
  <si>
    <t>重复度
判定</t>
  </si>
  <si>
    <t>认知复杂
度&gt;15的数</t>
  </si>
  <si>
    <t>认知复杂度
判定</t>
  </si>
  <si>
    <t>综合判定</t>
  </si>
  <si>
    <t>最终判定</t>
  </si>
  <si>
    <t>タレントマネジメント</t>
  </si>
  <si>
    <t>hbs-company</t>
  </si>
  <si>
    <t>hbs-kaonabi</t>
  </si>
  <si>
    <t>注意：①水色背景是需要QA输入信息的，白色背景的公式部分不需要修改和填写</t>
  </si>
  <si>
    <r>
      <t>　　　</t>
    </r>
    <r>
      <rPr>
        <b/>
        <sz val="10"/>
        <color rgb="FFFF0000"/>
        <rFont val="Microsoft YaHei"/>
        <charset val="134"/>
      </rPr>
      <t>②一次发布记录一个结果，多次发布的结果不要记录在同一个文档中</t>
    </r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</si>
</sst>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00000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179" formatCode="_ * #,##0_ ;_ * \-#,##0_ ;_ * &quot;-&quot;??_ ;_ @_ "/>
  </numFmts>
  <fonts count="26">
    <font>
      <sz val="10"/>
      <color rgb="FF000000"/>
      <name val="Arial"/>
      <charset val="134"/>
    </font>
    <font>
      <sz val="10"/>
      <color rgb="FF000000"/>
      <name val="Microsoft YaHei"/>
      <charset val="134"/>
    </font>
    <font>
      <b/>
      <sz val="14"/>
      <color rgb="FF000000"/>
      <name val="Microsoft YaHei"/>
      <charset val="134"/>
    </font>
    <font>
      <sz val="11"/>
      <color rgb="FF000000"/>
      <name val="Microsoft YaHei"/>
      <charset val="134"/>
    </font>
    <font>
      <b/>
      <sz val="10"/>
      <color rgb="FFFF0000"/>
      <name val="Microsoft YaHei"/>
      <charset val="134"/>
    </font>
    <font>
      <sz val="10"/>
      <color theme="1"/>
      <name val="Microsoft YaHei"/>
      <charset val="134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8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3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10" fontId="1" fillId="0" borderId="0" xfId="0" applyNumberFormat="1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176" fontId="3" fillId="0" borderId="0" xfId="0" applyNumberFormat="1" applyFont="1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right"/>
    </xf>
    <xf numFmtId="0" fontId="1" fillId="3" borderId="2" xfId="0" applyFont="1" applyFill="1" applyBorder="1" applyAlignment="1"/>
    <xf numFmtId="176" fontId="1" fillId="3" borderId="2" xfId="0" applyNumberFormat="1" applyFont="1" applyFill="1" applyBorder="1" applyAlignment="1">
      <alignment horizontal="right"/>
    </xf>
    <xf numFmtId="3" fontId="1" fillId="3" borderId="2" xfId="0" applyNumberFormat="1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3" borderId="3" xfId="0" applyFont="1" applyFill="1" applyBorder="1" applyAlignment="1"/>
    <xf numFmtId="176" fontId="1" fillId="3" borderId="3" xfId="0" applyNumberFormat="1" applyFont="1" applyFill="1" applyBorder="1" applyAlignment="1">
      <alignment horizontal="right"/>
    </xf>
    <xf numFmtId="3" fontId="1" fillId="3" borderId="3" xfId="0" applyNumberFormat="1" applyFont="1" applyFill="1" applyBorder="1" applyAlignment="1">
      <alignment horizontal="right"/>
    </xf>
    <xf numFmtId="0" fontId="4" fillId="0" borderId="0" xfId="0" applyFont="1" applyAlignment="1"/>
    <xf numFmtId="0" fontId="3" fillId="0" borderId="0" xfId="0" applyFont="1" applyAlignment="1">
      <alignment wrapText="1"/>
    </xf>
    <xf numFmtId="3" fontId="5" fillId="0" borderId="0" xfId="0" applyNumberFormat="1" applyFont="1" applyAlignment="1">
      <alignment wrapText="1"/>
    </xf>
    <xf numFmtId="10" fontId="5" fillId="0" borderId="0" xfId="0" applyNumberFormat="1" applyFont="1" applyAlignment="1">
      <alignment wrapText="1"/>
    </xf>
    <xf numFmtId="0" fontId="1" fillId="2" borderId="1" xfId="0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left" wrapText="1"/>
    </xf>
    <xf numFmtId="10" fontId="1" fillId="2" borderId="1" xfId="0" applyNumberFormat="1" applyFont="1" applyFill="1" applyBorder="1" applyAlignment="1">
      <alignment horizontal="left" wrapText="1"/>
    </xf>
    <xf numFmtId="3" fontId="1" fillId="0" borderId="2" xfId="0" applyNumberFormat="1" applyFont="1" applyBorder="1" applyAlignment="1" applyProtection="1">
      <alignment horizontal="right"/>
    </xf>
    <xf numFmtId="3" fontId="1" fillId="3" borderId="2" xfId="0" applyNumberFormat="1" applyFont="1" applyFill="1" applyBorder="1" applyAlignment="1">
      <alignment horizontal="right" wrapText="1"/>
    </xf>
    <xf numFmtId="3" fontId="1" fillId="0" borderId="2" xfId="0" applyNumberFormat="1" applyFont="1" applyBorder="1" applyAlignment="1" applyProtection="1">
      <alignment horizontal="right" wrapText="1"/>
    </xf>
    <xf numFmtId="10" fontId="1" fillId="3" borderId="2" xfId="0" applyNumberFormat="1" applyFont="1" applyFill="1" applyBorder="1" applyAlignment="1">
      <alignment horizontal="right" wrapText="1"/>
    </xf>
    <xf numFmtId="3" fontId="1" fillId="3" borderId="3" xfId="0" applyNumberFormat="1" applyFont="1" applyFill="1" applyBorder="1" applyAlignment="1">
      <alignment horizontal="right" wrapText="1"/>
    </xf>
    <xf numFmtId="10" fontId="1" fillId="3" borderId="3" xfId="0" applyNumberFormat="1" applyFont="1" applyFill="1" applyBorder="1" applyAlignment="1">
      <alignment horizontal="right" wrapText="1"/>
    </xf>
    <xf numFmtId="3" fontId="1" fillId="2" borderId="4" xfId="0" applyNumberFormat="1" applyFont="1" applyFill="1" applyBorder="1" applyAlignment="1">
      <alignment horizontal="left" wrapText="1"/>
    </xf>
    <xf numFmtId="3" fontId="1" fillId="0" borderId="0" xfId="0" applyNumberFormat="1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center" wrapText="1"/>
    </xf>
    <xf numFmtId="3" fontId="1" fillId="0" borderId="5" xfId="0" applyNumberFormat="1" applyFont="1" applyBorder="1" applyAlignment="1" applyProtection="1">
      <alignment horizontal="right" wrapText="1"/>
    </xf>
    <xf numFmtId="3" fontId="1" fillId="0" borderId="1" xfId="0" applyNumberFormat="1" applyFont="1" applyBorder="1" applyAlignment="1" applyProtection="1">
      <alignment horizontal="right" wrapText="1"/>
    </xf>
    <xf numFmtId="3" fontId="1" fillId="0" borderId="0" xfId="0" applyNumberFormat="1" applyFont="1" applyFill="1" applyBorder="1" applyAlignment="1">
      <alignment horizontal="right" wrapText="1"/>
    </xf>
    <xf numFmtId="0" fontId="1" fillId="0" borderId="1" xfId="0" applyFont="1" applyBorder="1" applyAlignment="1" applyProtection="1"/>
    <xf numFmtId="3" fontId="1" fillId="0" borderId="0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V18"/>
  <sheetViews>
    <sheetView showGridLines="0" tabSelected="1" workbookViewId="0">
      <selection activeCell="I27" sqref="I27"/>
    </sheetView>
  </sheetViews>
  <sheetFormatPr defaultColWidth="14.4285714285714" defaultRowHeight="15" customHeight="1"/>
  <cols>
    <col min="1" max="1" width="3.85714285714286" style="1" customWidth="1"/>
    <col min="2" max="2" width="3.28571428571429" style="1" customWidth="1"/>
    <col min="3" max="3" width="12" style="1" customWidth="1"/>
    <col min="4" max="4" width="19" style="1" customWidth="1"/>
    <col min="5" max="5" width="12.7142857142857" style="1" customWidth="1"/>
    <col min="6" max="6" width="19.4285714285714" style="1" customWidth="1"/>
    <col min="7" max="7" width="21.7142857142857" style="1" customWidth="1"/>
    <col min="8" max="8" width="7.14285714285714" style="1" customWidth="1"/>
    <col min="9" max="9" width="9.85714285714286" style="1" customWidth="1"/>
    <col min="10" max="10" width="6.85714285714286" style="1" customWidth="1"/>
    <col min="11" max="11" width="8.57142857142857" style="1" customWidth="1"/>
    <col min="12" max="12" width="10.7142857142857" style="2" customWidth="1"/>
    <col min="13" max="14" width="9.28571428571429" style="2" customWidth="1"/>
    <col min="15" max="15" width="7.85714285714286" style="3" customWidth="1"/>
    <col min="16" max="16" width="8.14285714285714" style="2" customWidth="1"/>
    <col min="17" max="17" width="11" style="2" customWidth="1"/>
    <col min="18" max="18" width="10.1428571428571" style="2" customWidth="1"/>
    <col min="19" max="21" width="5.71428571428571" style="1" customWidth="1"/>
    <col min="22" max="22" width="6.71428571428571" style="1" customWidth="1"/>
    <col min="23" max="16384" width="14.4285714285714" style="1"/>
  </cols>
  <sheetData>
    <row r="1" ht="34" customHeight="1" spans="2:18">
      <c r="B1" s="4" t="s">
        <v>0</v>
      </c>
      <c r="C1" s="5"/>
      <c r="D1" s="6"/>
      <c r="E1" s="7"/>
      <c r="F1" s="5"/>
      <c r="G1" s="6"/>
      <c r="H1" s="5"/>
      <c r="I1" s="5"/>
      <c r="J1" s="5"/>
      <c r="K1" s="5"/>
      <c r="L1" s="19"/>
      <c r="M1" s="20"/>
      <c r="N1" s="20"/>
      <c r="O1" s="21"/>
      <c r="P1" s="20"/>
      <c r="Q1" s="20"/>
      <c r="R1" s="20"/>
    </row>
    <row r="2" ht="39" customHeight="1" spans="2:22">
      <c r="B2" s="8"/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22" t="s">
        <v>10</v>
      </c>
      <c r="M2" s="23" t="s">
        <v>11</v>
      </c>
      <c r="N2" s="23" t="s">
        <v>12</v>
      </c>
      <c r="O2" s="24" t="s">
        <v>13</v>
      </c>
      <c r="P2" s="23" t="s">
        <v>14</v>
      </c>
      <c r="Q2" s="23" t="s">
        <v>15</v>
      </c>
      <c r="R2" s="31" t="s">
        <v>16</v>
      </c>
      <c r="S2" s="23" t="s">
        <v>17</v>
      </c>
      <c r="T2" s="32"/>
      <c r="U2" s="33" t="s">
        <v>18</v>
      </c>
      <c r="V2" s="33"/>
    </row>
    <row r="3" ht="15.75" customHeight="1" spans="2:22">
      <c r="B3" s="5"/>
      <c r="C3" s="10">
        <v>501100101</v>
      </c>
      <c r="D3" s="11" t="s">
        <v>19</v>
      </c>
      <c r="E3" s="12">
        <v>2010160101</v>
      </c>
      <c r="F3" s="11" t="s">
        <v>19</v>
      </c>
      <c r="G3" s="11" t="s">
        <v>20</v>
      </c>
      <c r="H3" s="13">
        <v>0</v>
      </c>
      <c r="I3" s="25" t="str">
        <f>IF(H3&lt;&gt;0,"×","〇")</f>
        <v>〇</v>
      </c>
      <c r="J3" s="13">
        <v>1</v>
      </c>
      <c r="K3" s="25" t="str">
        <f>IF(J3&lt;&gt;0,"×","〇")</f>
        <v>×</v>
      </c>
      <c r="L3" s="26">
        <v>11</v>
      </c>
      <c r="M3" s="26">
        <v>11</v>
      </c>
      <c r="N3" s="27" t="str">
        <f>IF(L3=0,IF(M3=0,"〇","×"),IF(M3&gt;L3,"×","〇"))</f>
        <v>〇</v>
      </c>
      <c r="O3" s="28">
        <v>0.036</v>
      </c>
      <c r="P3" s="27" t="str">
        <f>IF(O3&gt;6%,"×","〇")</f>
        <v>〇</v>
      </c>
      <c r="Q3" s="26">
        <v>2</v>
      </c>
      <c r="R3" s="34" t="str">
        <f>IF(Q3&gt;0,"×","〇")</f>
        <v>×</v>
      </c>
      <c r="S3" s="35" t="str">
        <f>IF(Q3&gt;15,"×",IF(COUNTIF(I3:R3,"=×")&gt;2,"×",IF(COUNTIF(I3:R3,"=×")=0,"〇","△")))</f>
        <v>△</v>
      </c>
      <c r="T3" s="36"/>
      <c r="U3" s="35" t="str">
        <f>IF(COUNTIF(S3:S14,"×")&gt;0,"×",IF(SUM(Q3:Q14)&gt;15,"×",IF(COUNTIF(S3:S14,"△")&gt;0,"△","〇")))</f>
        <v>△</v>
      </c>
      <c r="V3" s="37" t="str">
        <f>IF(U3="×","A",IF(U3="△","B","合格"))</f>
        <v>B</v>
      </c>
    </row>
    <row r="4" ht="15.75" customHeight="1" spans="2:21">
      <c r="B4" s="5"/>
      <c r="C4" s="14">
        <v>501100101</v>
      </c>
      <c r="D4" s="15" t="s">
        <v>19</v>
      </c>
      <c r="E4" s="16">
        <v>2010160101</v>
      </c>
      <c r="F4" s="15" t="s">
        <v>19</v>
      </c>
      <c r="G4" s="15" t="s">
        <v>21</v>
      </c>
      <c r="H4" s="17">
        <v>0</v>
      </c>
      <c r="I4" s="25" t="str">
        <f>IF(H4&lt;&gt;0,"×","〇")</f>
        <v>〇</v>
      </c>
      <c r="J4" s="17">
        <v>0</v>
      </c>
      <c r="K4" s="25" t="str">
        <f>IF(J4&lt;&gt;0,"×","〇")</f>
        <v>〇</v>
      </c>
      <c r="L4" s="29">
        <v>3</v>
      </c>
      <c r="M4" s="29">
        <v>4</v>
      </c>
      <c r="N4" s="27" t="str">
        <f>IF(L4=0,IF(M4=0,"〇","×"),IF(M4&gt;L4,"×","〇"))</f>
        <v>×</v>
      </c>
      <c r="O4" s="30">
        <v>0.012</v>
      </c>
      <c r="P4" s="27" t="str">
        <f>IF(O4&gt;6%,"×","〇")</f>
        <v>〇</v>
      </c>
      <c r="Q4" s="29">
        <v>10</v>
      </c>
      <c r="R4" s="34" t="str">
        <f>IF(Q4&gt;0,"×","〇")</f>
        <v>×</v>
      </c>
      <c r="S4" s="35" t="str">
        <f>IF(Q4&gt;15,"×",IF(COUNTIF(I4:R4,"=×")&gt;2,"×",IF(COUNTIF(I4:R4,"=×")=0,"〇","△")))</f>
        <v>△</v>
      </c>
      <c r="T4" s="36"/>
      <c r="U4" s="38"/>
    </row>
    <row r="5" customHeight="1" spans="3:21">
      <c r="C5" s="10"/>
      <c r="D5" s="11"/>
      <c r="E5" s="12"/>
      <c r="F5" s="11"/>
      <c r="G5" s="11"/>
      <c r="H5" s="13"/>
      <c r="I5" s="25" t="str">
        <f t="shared" ref="I5:I14" si="0">IF(H5&lt;&gt;0,"×","〇")</f>
        <v>〇</v>
      </c>
      <c r="J5" s="13"/>
      <c r="K5" s="25" t="str">
        <f t="shared" ref="K5:K14" si="1">IF(J5&lt;&gt;0,"×","〇")</f>
        <v>〇</v>
      </c>
      <c r="L5" s="26"/>
      <c r="M5" s="26"/>
      <c r="N5" s="27" t="str">
        <f t="shared" ref="N5:N14" si="2">IF(L5=0,IF(M5=0,"〇","×"),IF(M5&gt;L5,"×","〇"))</f>
        <v>〇</v>
      </c>
      <c r="O5" s="28"/>
      <c r="P5" s="27" t="str">
        <f t="shared" ref="P5:P14" si="3">IF(O5&gt;6%,"×","〇")</f>
        <v>〇</v>
      </c>
      <c r="Q5" s="26"/>
      <c r="R5" s="34" t="str">
        <f t="shared" ref="R5:R14" si="4">IF(Q5&gt;0,"×","〇")</f>
        <v>〇</v>
      </c>
      <c r="S5" s="35" t="str">
        <f t="shared" ref="S5:S14" si="5">IF(Q5&gt;15,"×",IF(COUNTIF(I5:R5,"=×")&gt;2,"×",IF(COUNTIF(I5:R5,"=×")=0,"〇","△")))</f>
        <v>〇</v>
      </c>
      <c r="T5" s="36"/>
      <c r="U5" s="38"/>
    </row>
    <row r="6" customHeight="1" spans="3:21">
      <c r="C6" s="14"/>
      <c r="D6" s="15"/>
      <c r="E6" s="16"/>
      <c r="F6" s="15"/>
      <c r="G6" s="15"/>
      <c r="H6" s="17"/>
      <c r="I6" s="25" t="str">
        <f t="shared" si="0"/>
        <v>〇</v>
      </c>
      <c r="J6" s="17"/>
      <c r="K6" s="25" t="str">
        <f t="shared" si="1"/>
        <v>〇</v>
      </c>
      <c r="L6" s="29"/>
      <c r="M6" s="29"/>
      <c r="N6" s="27" t="str">
        <f t="shared" si="2"/>
        <v>〇</v>
      </c>
      <c r="O6" s="30"/>
      <c r="P6" s="27" t="str">
        <f t="shared" si="3"/>
        <v>〇</v>
      </c>
      <c r="Q6" s="29"/>
      <c r="R6" s="34" t="str">
        <f t="shared" si="4"/>
        <v>〇</v>
      </c>
      <c r="S6" s="35" t="str">
        <f t="shared" si="5"/>
        <v>〇</v>
      </c>
      <c r="T6" s="36"/>
      <c r="U6" s="38"/>
    </row>
    <row r="7" customHeight="1" spans="3:21">
      <c r="C7" s="10"/>
      <c r="D7" s="11"/>
      <c r="E7" s="12"/>
      <c r="F7" s="11"/>
      <c r="G7" s="11"/>
      <c r="H7" s="13"/>
      <c r="I7" s="25" t="str">
        <f t="shared" si="0"/>
        <v>〇</v>
      </c>
      <c r="J7" s="13"/>
      <c r="K7" s="25" t="str">
        <f t="shared" si="1"/>
        <v>〇</v>
      </c>
      <c r="L7" s="26"/>
      <c r="M7" s="26"/>
      <c r="N7" s="27" t="str">
        <f t="shared" si="2"/>
        <v>〇</v>
      </c>
      <c r="O7" s="28"/>
      <c r="P7" s="27" t="str">
        <f t="shared" si="3"/>
        <v>〇</v>
      </c>
      <c r="Q7" s="26"/>
      <c r="R7" s="34" t="str">
        <f t="shared" si="4"/>
        <v>〇</v>
      </c>
      <c r="S7" s="35" t="str">
        <f t="shared" si="5"/>
        <v>〇</v>
      </c>
      <c r="T7" s="36"/>
      <c r="U7" s="38"/>
    </row>
    <row r="8" customHeight="1" spans="3:21">
      <c r="C8" s="14"/>
      <c r="D8" s="15"/>
      <c r="E8" s="16"/>
      <c r="F8" s="15"/>
      <c r="G8" s="15"/>
      <c r="H8" s="17"/>
      <c r="I8" s="25" t="str">
        <f t="shared" si="0"/>
        <v>〇</v>
      </c>
      <c r="J8" s="17"/>
      <c r="K8" s="25" t="str">
        <f t="shared" si="1"/>
        <v>〇</v>
      </c>
      <c r="L8" s="29"/>
      <c r="M8" s="29"/>
      <c r="N8" s="27" t="str">
        <f t="shared" si="2"/>
        <v>〇</v>
      </c>
      <c r="O8" s="30"/>
      <c r="P8" s="27" t="str">
        <f t="shared" si="3"/>
        <v>〇</v>
      </c>
      <c r="Q8" s="29"/>
      <c r="R8" s="34" t="str">
        <f t="shared" si="4"/>
        <v>〇</v>
      </c>
      <c r="S8" s="35" t="str">
        <f t="shared" si="5"/>
        <v>〇</v>
      </c>
      <c r="T8" s="36"/>
      <c r="U8" s="38"/>
    </row>
    <row r="9" customHeight="1" spans="3:21">
      <c r="C9" s="10"/>
      <c r="D9" s="11"/>
      <c r="E9" s="12"/>
      <c r="F9" s="11"/>
      <c r="G9" s="11"/>
      <c r="H9" s="13"/>
      <c r="I9" s="25" t="str">
        <f>IF(H9&lt;&gt;0,"×","〇")</f>
        <v>〇</v>
      </c>
      <c r="J9" s="13"/>
      <c r="K9" s="25" t="str">
        <f t="shared" si="1"/>
        <v>〇</v>
      </c>
      <c r="L9" s="26"/>
      <c r="M9" s="26"/>
      <c r="N9" s="27" t="str">
        <f t="shared" si="2"/>
        <v>〇</v>
      </c>
      <c r="O9" s="28"/>
      <c r="P9" s="27" t="str">
        <f t="shared" si="3"/>
        <v>〇</v>
      </c>
      <c r="Q9" s="26"/>
      <c r="R9" s="34" t="str">
        <f t="shared" si="4"/>
        <v>〇</v>
      </c>
      <c r="S9" s="35" t="str">
        <f t="shared" si="5"/>
        <v>〇</v>
      </c>
      <c r="T9" s="36"/>
      <c r="U9" s="38"/>
    </row>
    <row r="10" customHeight="1" spans="3:21">
      <c r="C10" s="14"/>
      <c r="D10" s="15"/>
      <c r="E10" s="16"/>
      <c r="F10" s="15"/>
      <c r="G10" s="15"/>
      <c r="H10" s="17"/>
      <c r="I10" s="25" t="str">
        <f t="shared" si="0"/>
        <v>〇</v>
      </c>
      <c r="J10" s="17"/>
      <c r="K10" s="25" t="str">
        <f t="shared" si="1"/>
        <v>〇</v>
      </c>
      <c r="L10" s="29"/>
      <c r="M10" s="29"/>
      <c r="N10" s="27" t="str">
        <f t="shared" si="2"/>
        <v>〇</v>
      </c>
      <c r="O10" s="30"/>
      <c r="P10" s="27" t="str">
        <f t="shared" si="3"/>
        <v>〇</v>
      </c>
      <c r="Q10" s="29"/>
      <c r="R10" s="34" t="str">
        <f t="shared" si="4"/>
        <v>〇</v>
      </c>
      <c r="S10" s="35" t="str">
        <f t="shared" si="5"/>
        <v>〇</v>
      </c>
      <c r="T10" s="36"/>
      <c r="U10" s="38"/>
    </row>
    <row r="11" customHeight="1" spans="3:21">
      <c r="C11" s="10"/>
      <c r="D11" s="11"/>
      <c r="E11" s="12"/>
      <c r="F11" s="11"/>
      <c r="G11" s="11"/>
      <c r="H11" s="13"/>
      <c r="I11" s="25" t="str">
        <f t="shared" si="0"/>
        <v>〇</v>
      </c>
      <c r="J11" s="13"/>
      <c r="K11" s="25" t="str">
        <f t="shared" si="1"/>
        <v>〇</v>
      </c>
      <c r="L11" s="26"/>
      <c r="M11" s="26"/>
      <c r="N11" s="27" t="str">
        <f t="shared" si="2"/>
        <v>〇</v>
      </c>
      <c r="O11" s="28"/>
      <c r="P11" s="27" t="str">
        <f t="shared" si="3"/>
        <v>〇</v>
      </c>
      <c r="Q11" s="26"/>
      <c r="R11" s="34" t="str">
        <f t="shared" si="4"/>
        <v>〇</v>
      </c>
      <c r="S11" s="35" t="str">
        <f t="shared" si="5"/>
        <v>〇</v>
      </c>
      <c r="T11" s="36"/>
      <c r="U11" s="38"/>
    </row>
    <row r="12" customHeight="1" spans="3:21">
      <c r="C12" s="14"/>
      <c r="D12" s="15"/>
      <c r="E12" s="16"/>
      <c r="F12" s="15"/>
      <c r="G12" s="15"/>
      <c r="H12" s="17"/>
      <c r="I12" s="25" t="str">
        <f>IF(H12&lt;&gt;0,"×","〇")</f>
        <v>〇</v>
      </c>
      <c r="J12" s="17"/>
      <c r="K12" s="25" t="str">
        <f t="shared" si="1"/>
        <v>〇</v>
      </c>
      <c r="L12" s="29"/>
      <c r="M12" s="29"/>
      <c r="N12" s="27" t="str">
        <f t="shared" si="2"/>
        <v>〇</v>
      </c>
      <c r="O12" s="30"/>
      <c r="P12" s="27" t="str">
        <f t="shared" si="3"/>
        <v>〇</v>
      </c>
      <c r="Q12" s="29"/>
      <c r="R12" s="34" t="str">
        <f t="shared" si="4"/>
        <v>〇</v>
      </c>
      <c r="S12" s="35" t="str">
        <f t="shared" si="5"/>
        <v>〇</v>
      </c>
      <c r="T12" s="36"/>
      <c r="U12" s="38"/>
    </row>
    <row r="13" customHeight="1" spans="3:21">
      <c r="C13" s="10"/>
      <c r="D13" s="11"/>
      <c r="E13" s="12"/>
      <c r="F13" s="11"/>
      <c r="G13" s="11"/>
      <c r="H13" s="13"/>
      <c r="I13" s="25" t="str">
        <f t="shared" si="0"/>
        <v>〇</v>
      </c>
      <c r="J13" s="13"/>
      <c r="K13" s="25" t="str">
        <f t="shared" si="1"/>
        <v>〇</v>
      </c>
      <c r="L13" s="26"/>
      <c r="M13" s="26"/>
      <c r="N13" s="27" t="str">
        <f t="shared" si="2"/>
        <v>〇</v>
      </c>
      <c r="O13" s="28"/>
      <c r="P13" s="27" t="str">
        <f t="shared" si="3"/>
        <v>〇</v>
      </c>
      <c r="Q13" s="26"/>
      <c r="R13" s="34" t="str">
        <f t="shared" si="4"/>
        <v>〇</v>
      </c>
      <c r="S13" s="35" t="str">
        <f t="shared" si="5"/>
        <v>〇</v>
      </c>
      <c r="T13" s="36"/>
      <c r="U13" s="38"/>
    </row>
    <row r="14" customHeight="1" spans="3:21">
      <c r="C14" s="14"/>
      <c r="D14" s="15"/>
      <c r="E14" s="16"/>
      <c r="F14" s="15"/>
      <c r="G14" s="15"/>
      <c r="H14" s="17"/>
      <c r="I14" s="25" t="str">
        <f t="shared" si="0"/>
        <v>〇</v>
      </c>
      <c r="J14" s="17"/>
      <c r="K14" s="25" t="str">
        <f t="shared" si="1"/>
        <v>〇</v>
      </c>
      <c r="L14" s="29"/>
      <c r="M14" s="29"/>
      <c r="N14" s="27" t="str">
        <f t="shared" si="2"/>
        <v>〇</v>
      </c>
      <c r="O14" s="30"/>
      <c r="P14" s="27" t="str">
        <f t="shared" si="3"/>
        <v>〇</v>
      </c>
      <c r="Q14" s="29"/>
      <c r="R14" s="34" t="str">
        <f t="shared" si="4"/>
        <v>〇</v>
      </c>
      <c r="S14" s="35" t="str">
        <f t="shared" si="5"/>
        <v>〇</v>
      </c>
      <c r="T14" s="36"/>
      <c r="U14" s="38"/>
    </row>
    <row r="17" customHeight="1" spans="3:3">
      <c r="C17" s="18" t="s">
        <v>22</v>
      </c>
    </row>
    <row r="18" customHeight="1" spans="3:3">
      <c r="C18" s="1" t="s">
        <v>23</v>
      </c>
    </row>
  </sheetData>
  <sheetProtection password="C71F" sheet="1" objects="1"/>
  <protectedRanges>
    <protectedRange sqref="J3:J14 L3:M14 O3:O14 Q3:Q14" name="区域2"/>
    <protectedRange sqref="C3:H14" name="区域1" securityDescriptor="O:WDG:WDD:"/>
  </protectedRanges>
  <customSheetViews>
    <customSheetView guid="{026b552d-f9ef-433d-8f80-80551ccb5654}" filter="1" showAutoFilter="1">
      <autoFilter ref="B3:R38">
        <filterColumn colId="1">
          <filters>
            <filter val="基幹･MD･物流"/>
            <filter val="生鮮PF"/>
            <filter val="アパレルPF"/>
            <filter val="自動発注"/>
            <filter val="AI-POS事業部-POS基盤開発"/>
          </filters>
        </filterColumn>
      </autoFilter>
    </customSheetView>
  </customSheetViews>
  <mergeCells count="1">
    <mergeCell ref="U2:V2"/>
  </mergeCells>
  <dataValidations count="2">
    <dataValidation type="whole" operator="between" allowBlank="1" showInputMessage="1" showErrorMessage="1" sqref="L2 H3:H14 J3:J14 Q3:Q14 L3:M14">
      <formula1>0</formula1>
      <formula2>100000</formula2>
    </dataValidation>
    <dataValidation type="decimal" operator="between" allowBlank="1" showInputMessage="1" showErrorMessage="1" sqref="O3:O14">
      <formula1>0</formula1>
      <formula2>100</formula2>
    </dataValidation>
  </dataValidations>
  <pageMargins left="0.75" right="0.75" top="1" bottom="1" header="0" footer="0"/>
  <pageSetup paperSize="1" orientation="landscape"/>
  <headerFooter/>
  <ignoredErrors>
    <ignoredError sqref="L2" listDataValidatio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SonarQube扫描结果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2200236</cp:lastModifiedBy>
  <dcterms:created xsi:type="dcterms:W3CDTF">2021-04-13T01:35:48Z</dcterms:created>
  <dcterms:modified xsi:type="dcterms:W3CDTF">2021-04-13T07:01:29Z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