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ython\Objective-Analyzer\project\report\"/>
    </mc:Choice>
  </mc:AlternateContent>
  <bookViews>
    <workbookView xWindow="16365" yWindow="-60" windowWidth="12435" windowHeight="14415" tabRatio="927" activeTab="10"/>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暗电流" sheetId="18" r:id="rId11"/>
    <sheet name="更新记录" sheetId="13" r:id="rId12"/>
  </sheets>
  <calcPr calcId="162913" concurrentCalc="0"/>
</workbook>
</file>

<file path=xl/calcChain.xml><?xml version="1.0" encoding="utf-8"?>
<calcChain xmlns="http://schemas.openxmlformats.org/spreadsheetml/2006/main">
  <c r="D31" i="17" l="1"/>
  <c r="F14" i="3"/>
  <c r="F13" i="3"/>
  <c r="E31" i="17"/>
  <c r="J38" i="1"/>
  <c r="I38" i="1"/>
  <c r="J36" i="1"/>
  <c r="J14" i="1"/>
  <c r="I14" i="1"/>
  <c r="I36" i="1"/>
  <c r="J22" i="1"/>
  <c r="I22" i="1"/>
  <c r="J20" i="1"/>
  <c r="I20" i="1"/>
  <c r="J18" i="1"/>
  <c r="J16" i="1"/>
  <c r="I18" i="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<sst xmlns="http://schemas.openxmlformats.org/spreadsheetml/2006/main" count="647" uniqueCount="348">
  <si>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</si>
  <si>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</si>
  <si>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</si>
  <si>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</si>
  <si>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</si>
  <si>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</si>
  <si>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</si>
  <si>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</si>
  <si>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</si>
  <si>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</si>
  <si>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</si>
  <si>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</si>
  <si>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</si>
  <si>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</si>
  <si>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</si>
  <si>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</si>
  <si>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</si>
  <si>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</si>
  <si>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</si>
  <si>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</si>
  <si>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</si>
  <si>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</si>
  <si>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</si>
  <si>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</si>
  <si>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</si>
  <si>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</si>
  <si>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</si>
  <si>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</si>
  <si>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</si>
  <si>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</si>
  <si>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</si>
  <si>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</si>
  <si>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</si>
  <si>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</si>
  <si>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</si>
  <si>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</si>
  <si>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</si>
  <si>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</si>
  <si>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</si>
  <si>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</si>
  <si>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</si>
  <si>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</si>
  <si>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</si>
  <si>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</si>
  <si>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</si>
  <si>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</si>
  <si>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</si>
  <si>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</si>
  <si>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</si>
  <si>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</si>
  <si>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</si>
  <si>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</si>
  <si>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</si>
  <si>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</si>
  <si>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</si>
  <si>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</si>
  <si>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</si>
  <si>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</si>
  <si>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</si>
  <si>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</si>
  <si>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</si>
  <si>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</si>
  <si>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</si>
  <si>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</si>
  <si>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</si>
  <si>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</si>
  <si>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</si>
  <si>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</si>
  <si>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</si>
  <si>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</si>
  <si>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</si>
  <si>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</si>
  <si>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</si>
  <si>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</si>
  <si>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rPr>
        <sz val="12"/>
        <color indexed="8"/>
        <rFont val="微软雅黑"/>
        <family val="2"/>
        <charset val="134"/>
      </rPr>
      <t>中心</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</si>
  <si>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</si>
  <si>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</si>
  <si>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</si>
  <si>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</si>
  <si>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中下</t>
    </r>
    <phoneticPr fontId="3" type="noConversion"/>
  </si>
  <si>
    <r>
      <rPr>
        <sz val="12"/>
        <color indexed="8"/>
        <rFont val="微软雅黑"/>
        <family val="2"/>
        <charset val="134"/>
      </rPr>
      <t>右下</t>
    </r>
    <phoneticPr fontId="3" type="noConversion"/>
  </si>
  <si>
    <r>
      <rPr>
        <sz val="12"/>
        <color indexed="8"/>
        <rFont val="微软雅黑"/>
        <family val="2"/>
        <charset val="134"/>
      </rPr>
      <t>右中</t>
    </r>
    <phoneticPr fontId="3" type="noConversion"/>
  </si>
  <si>
    <r>
      <rPr>
        <sz val="12"/>
        <color indexed="8"/>
        <rFont val="微软雅黑"/>
        <family val="2"/>
        <charset val="134"/>
      </rPr>
      <t>右上</t>
    </r>
    <phoneticPr fontId="3" type="noConversion"/>
  </si>
  <si>
    <r>
      <rPr>
        <sz val="12"/>
        <color indexed="8"/>
        <rFont val="微软雅黑"/>
        <family val="2"/>
        <charset val="134"/>
      </rPr>
      <t>中上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</si>
  <si>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</si>
  <si>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</si>
  <si>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</si>
  <si>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</si>
  <si>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</si>
  <si>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</si>
  <si>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</si>
  <si>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</si>
  <si>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</si>
  <si>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</si>
  <si>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</si>
  <si>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</si>
  <si>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</si>
  <si>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</si>
  <si>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</si>
  <si>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</si>
  <si>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</si>
  <si>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</si>
  <si>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</si>
  <si>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</si>
  <si>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</si>
  <si>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</si>
  <si>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</si>
  <si>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</si>
  <si>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</si>
  <si>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</si>
  <si>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</si>
  <si>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</si>
  <si>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</si>
  <si>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</si>
  <si>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</si>
  <si>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</si>
  <si>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</si>
  <si>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</si>
  <si>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</si>
  <si>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</si>
  <si>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</si>
  <si>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</si>
  <si>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</si>
  <si>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</si>
  <si>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</si>
  <si>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</si>
  <si>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</si>
  <si>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</si>
  <si>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</si>
  <si>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</si>
  <si>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</si>
  <si>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</si>
  <si>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</si>
  <si>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</si>
  <si>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</si>
  <si>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</si>
  <si>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</si>
  <si>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</si>
  <si>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</si>
  <si>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</si>
  <si>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</si>
  <si>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</si>
  <si>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</si>
  <si>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</si>
  <si>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</si>
  <si>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</si>
  <si>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</si>
  <si>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</si>
  <si>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</si>
  <si>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</si>
  <si>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</si>
  <si>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</si>
  <si>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</si>
  <si>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</si>
  <si>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</si>
  <si>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</si>
  <si>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</si>
  <si>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</si>
  <si>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</si>
  <si>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</si>
  <si>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</si>
  <si>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</si>
  <si>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</si>
  <si>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</si>
  <si>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</si>
  <si>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</si>
  <si>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</si>
  <si>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</si>
  <si>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</si>
  <si>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</si>
  <si>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</si>
  <si>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</si>
  <si>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</si>
  <si>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</si>
  <si>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</si>
  <si>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</si>
  <si>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</si>
  <si>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</si>
  <si>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</si>
  <si>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</si>
  <si>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</si>
  <si>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</si>
  <si>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</si>
  <si>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</si>
  <si>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</si>
  <si>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</si>
  <si>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</si>
  <si>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</si>
  <si>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</si>
  <si>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</si>
  <si>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</si>
  <si>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</si>
  <si>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</si>
  <si>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</si>
  <si>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</si>
  <si>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</si>
  <si>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</si>
  <si>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</si>
  <si>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</si>
  <si>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</si>
  <si>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</si>
  <si>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</si>
  <si>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</si>
  <si>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</si>
  <si>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</si>
  <si>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</si>
  <si>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</si>
  <si>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</si>
  <si>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</si>
  <si>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</si>
  <si>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</si>
  <si>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</si>
  <si>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</si>
  <si>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</si>
  <si>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</si>
  <si>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</si>
  <si>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</si>
  <si>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</si>
  <si>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</si>
  <si>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</si>
  <si>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</si>
  <si>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</si>
  <si>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</si>
  <si>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</si>
  <si>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</si>
  <si>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</si>
  <si>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</si>
  <si>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</si>
  <si>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</si>
  <si>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</si>
  <si>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</si>
  <si>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</si>
  <si>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</si>
  <si>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</si>
  <si>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</si>
  <si>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</si>
  <si>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</si>
  <si>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</si>
  <si>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</si>
  <si>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</si>
  <si>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</si>
  <si>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</si>
  <si>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</si>
  <si>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</si>
  <si>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</si>
  <si>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</si>
  <si>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</si>
  <si>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</si>
  <si>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</si>
  <si>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</si>
  <si>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</si>
  <si>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</si>
  <si>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</si>
  <si>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</si>
  <si>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</si>
  <si>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</si>
  <si>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</si>
  <si>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</si>
  <si>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</si>
  <si>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</si>
  <si>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</si>
  <si>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</si>
  <si>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</si>
  <si>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</si>
  <si>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</si>
  <si>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</si>
  <si>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</si>
  <si>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</si>
  <si>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</si>
  <si>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</si>
  <si>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</si>
  <si>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</si>
  <si>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</si>
  <si>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</si>
  <si>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</si>
  <si>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</si>
  <si>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</si>
  <si>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</si>
  <si>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</si>
  <si>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</si>
  <si>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</si>
  <si>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</si>
  <si>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</si>
  <si>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</si>
  <si>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</si>
  <si>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</si>
  <si>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</si>
  <si>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</si>
  <si>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</si>
  <si>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</si>
  <si>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</si>
  <si>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</si>
  <si>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</si>
  <si>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</si>
  <si>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</si>
  <si>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</si>
  <si>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</si>
  <si>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</si>
  <si>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</si>
  <si>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</si>
  <si>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</si>
  <si>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</si>
  <si>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</si>
  <si>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</si>
  <si>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</si>
  <si>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</si>
  <si>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</si>
  <si>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</si>
  <si>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</si>
  <si>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</si>
  <si>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</si>
  <si>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</si>
  <si>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</si>
  <si>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</si>
  <si>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</si>
  <si>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</si>
  <si>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</si>
  <si>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</si>
  <si>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</si>
  <si>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</si>
  <si>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</si>
  <si>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</si>
  <si>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</si>
  <si>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</si>
  <si>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</si>
  <si>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</si>
  <si>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</si>
  <si>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</si>
  <si>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</si>
  <si>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</si>
  <si>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</si>
  <si>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</si>
  <si>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</si>
  <si>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</si>
  <si>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</si>
  <si>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400 lux</t>
    <phoneticPr fontId="3" type="noConversion"/>
  </si>
  <si>
    <t>缺陷</t>
    <phoneticPr fontId="3" type="noConversion"/>
  </si>
  <si>
    <t>坏点</t>
    <phoneticPr fontId="3" type="noConversion"/>
  </si>
  <si>
    <t>TE255</t>
    <phoneticPr fontId="3" type="noConversion"/>
  </si>
  <si>
    <t>全黑环境</t>
    <phoneticPr fontId="3" type="noConversion"/>
  </si>
  <si>
    <t>G</t>
    <phoneticPr fontId="3" type="noConversion"/>
  </si>
  <si>
    <t>B</t>
    <phoneticPr fontId="3" type="noConversion"/>
  </si>
  <si>
    <t>后置</t>
    <phoneticPr fontId="3" type="noConversion"/>
  </si>
  <si>
    <t>暗电流</t>
    <phoneticPr fontId="3" type="noConversion"/>
  </si>
  <si>
    <t>暗电流</t>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</si>
  <si>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</si>
  <si>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r>
      <rPr>
        <b/>
        <sz val="12"/>
        <color indexed="8"/>
        <rFont val="Malgun Gothic Semilight"/>
        <family val="2"/>
        <charset val="134"/>
      </rPr>
      <t xml:space="preserve">Standard: </t>
    </r>
    <r>
      <rPr>
        <sz val="12"/>
        <color indexed="8"/>
        <rFont val="微软雅黑"/>
        <family val="2"/>
        <charset val="134"/>
      </rPr>
      <t>全黑环境连拍10张
R,G,B三个通道暗电流&lt;0.25  (8bit)</t>
    </r>
    <phoneticPr fontId="3" type="noConversion"/>
  </si>
  <si>
    <t>序号</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</si>
</sst>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 "/>
    <numFmt numFmtId="177" formatCode="0.00_);\(0.00\)"/>
    <numFmt numFmtId="178" formatCode="0.000_);\(0.000\)"/>
    <numFmt numFmtId="179" formatCode="0.000;[Red]0.000"/>
    <numFmt numFmtId="180" formatCode="0.0%"/>
    <numFmt numFmtId="181" formatCode="0_ "/>
  </numFmts>
  <fonts count="72"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
      <b/>
      <sz val="11"/>
      <color indexed="8"/>
      <name val="宋体"/>
      <family val="3"/>
      <charset val="134"/>
    </font>
    <font>
      <b/>
      <sz val="12"/>
      <color indexed="8"/>
      <name val="Malgun Gothic Semilight"/>
      <family val="2"/>
      <charset val="134"/>
    </font>
    <font>
      <sz val="12"/>
      <color indexed="8"/>
      <name val="宋体"/>
      <family val="2"/>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45">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2" borderId="13" xfId="0" applyFont="1" applyFill="1" applyBorder="1" applyAlignment="1" applyProtection="1">
      <alignment horizontal="center" vertical="center"/>
    </xf>
    <xf numFmtId="0" fontId="17" fillId="2" borderId="14"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0" fillId="0" borderId="4" xfId="0" applyBorder="1" applyAlignment="1">
      <alignment horizontal="center" vertical="center"/>
    </xf>
    <xf numFmtId="0" fontId="0" fillId="0" borderId="0" xfId="0" applyBorder="1">
      <alignment vertical="center"/>
    </xf>
    <xf numFmtId="0" fontId="0" fillId="0" borderId="15"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5" borderId="4" xfId="0" applyFill="1" applyBorder="1" applyAlignment="1">
      <alignment horizontal="center" vertical="center"/>
    </xf>
    <xf numFmtId="0" fontId="69" fillId="0" borderId="0" xfId="0" applyFont="1" applyBorder="1">
      <alignment vertical="center"/>
    </xf>
    <xf numFmtId="0" fontId="69" fillId="5" borderId="4" xfId="0" applyFont="1" applyFill="1" applyBorder="1" applyAlignment="1">
      <alignment horizontal="center" vertical="center"/>
    </xf>
    <xf numFmtId="0" fontId="69" fillId="0" borderId="4" xfId="0" applyFont="1" applyBorder="1" applyAlignment="1">
      <alignment horizontal="center" vertical="center"/>
    </xf>
    <xf numFmtId="0" fontId="0" fillId="0" borderId="4" xfId="0" applyBorder="1">
      <alignment vertical="center"/>
    </xf>
    <xf numFmtId="0" fontId="0" fillId="0" borderId="0" xfId="0" applyBorder="1" applyAlignment="1">
      <alignment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8" fillId="2" borderId="0" xfId="1" applyFont="1" applyFill="1" applyBorder="1" applyAlignment="1" applyProtection="1">
      <alignment horizontal="left" vertical="center"/>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21" fillId="4" borderId="4"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5" borderId="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5" borderId="12" xfId="0" applyFont="1" applyFill="1" applyBorder="1" applyAlignment="1" applyProtection="1">
      <alignment horizontal="center" vertical="center"/>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protection locked="0"/>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11" fillId="2" borderId="16" xfId="0" applyFont="1" applyFill="1" applyBorder="1" applyAlignment="1" applyProtection="1">
      <alignment horizontal="center" vertical="center" readingOrder="1"/>
    </xf>
    <xf numFmtId="0" fontId="71" fillId="0" borderId="0" xfId="0" applyFont="1" applyBorder="1" applyAlignment="1">
      <alignment horizontal="left" vertical="top" wrapText="1"/>
    </xf>
    <xf numFmtId="0" fontId="0" fillId="0" borderId="0" xfId="0" applyBorder="1" applyAlignment="1">
      <alignment horizontal="left" vertical="top"/>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xf numFmtId="0" fontId="69" fillId="0" borderId="0" xfId="0" applyFont="1" applyBorder="1" applyAlignment="1">
      <alignment horizontal="center" vertical="center"/>
    </xf>
    <xf numFmtId="0" fontId="0" fillId="0" borderId="0" xfId="0" applyBorder="1" applyAlignment="1">
      <alignment horizontal="left" vertical="center"/>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89">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Z46" sqref="Z46"/>
    </sheetView>
  </sheetViews>
  <sheetFormatPr defaultColWidth="9" defaultRowHeight="17.25" x14ac:dyDescent="0.15"/>
  <cols>
    <col min="1" max="1" width="3.375" style="80" customWidth="1"/>
    <col min="2" max="2" width="2.25" style="80" customWidth="1"/>
    <col min="3" max="7" width="12.375" style="80" customWidth="1"/>
    <col min="8" max="8" width="15.875" style="80" customWidth="1"/>
    <col min="9" max="10" width="10.625" style="80" customWidth="1"/>
    <col min="11" max="11" width="2.375" style="80" customWidth="1"/>
    <col min="12" max="16384" width="9" style="80"/>
  </cols>
  <sheetData>
    <row r="1" spans="2:22" ht="18" thickBot="1" x14ac:dyDescent="0.2"/>
    <row r="2" spans="2:22" ht="8.25" customHeight="1" x14ac:dyDescent="0.15">
      <c r="B2" s="77"/>
      <c r="C2" s="78"/>
      <c r="D2" s="78"/>
      <c r="E2" s="78"/>
      <c r="F2" s="78"/>
      <c r="G2" s="78"/>
      <c r="H2" s="78"/>
      <c r="I2" s="78"/>
      <c r="J2" s="78"/>
      <c r="K2" s="79"/>
      <c r="M2" s="244" t="s">
        <v>323</v>
      </c>
      <c r="N2" s="245"/>
      <c r="O2" s="245"/>
      <c r="P2" s="245"/>
      <c r="Q2" s="245"/>
      <c r="R2" s="245"/>
      <c r="S2" s="245"/>
      <c r="T2" s="245"/>
      <c r="U2" s="245"/>
      <c r="V2" s="245"/>
    </row>
    <row r="3" spans="2:22" ht="22.5" x14ac:dyDescent="0.15">
      <c r="B3" s="81"/>
      <c r="C3" s="246" t="s">
        <v>146</v>
      </c>
      <c r="D3" s="246"/>
      <c r="E3" s="246"/>
      <c r="F3" s="246"/>
      <c r="G3" s="246"/>
      <c r="H3" s="246"/>
      <c r="I3" s="246"/>
      <c r="J3" s="246"/>
      <c r="K3" s="83"/>
      <c r="M3" s="245"/>
      <c r="N3" s="245"/>
      <c r="O3" s="245"/>
      <c r="P3" s="245"/>
      <c r="Q3" s="245"/>
      <c r="R3" s="245"/>
      <c r="S3" s="245"/>
      <c r="T3" s="245"/>
      <c r="U3" s="245"/>
      <c r="V3" s="245"/>
    </row>
    <row r="4" spans="2:22" x14ac:dyDescent="0.15">
      <c r="B4" s="81"/>
      <c r="C4" s="82"/>
      <c r="D4" s="82"/>
      <c r="E4" s="82"/>
      <c r="F4" s="82"/>
      <c r="G4" s="82"/>
      <c r="H4" s="82"/>
      <c r="I4" s="82"/>
      <c r="J4" s="82"/>
      <c r="K4" s="83"/>
      <c r="M4" s="245"/>
      <c r="N4" s="245"/>
      <c r="O4" s="245"/>
      <c r="P4" s="245"/>
      <c r="Q4" s="245"/>
      <c r="R4" s="245"/>
      <c r="S4" s="245"/>
      <c r="T4" s="245"/>
      <c r="U4" s="245"/>
      <c r="V4" s="245"/>
    </row>
    <row r="5" spans="2:22" ht="18" x14ac:dyDescent="0.15">
      <c r="B5" s="81"/>
      <c r="C5" s="89" t="s">
        <v>147</v>
      </c>
      <c r="D5" s="106"/>
      <c r="E5" s="106"/>
      <c r="F5" s="106"/>
      <c r="G5" s="106"/>
      <c r="H5" s="114" t="s">
        <v>148</v>
      </c>
      <c r="I5" s="106" t="s">
        <v>149</v>
      </c>
      <c r="J5" s="106" t="s">
        <v>150</v>
      </c>
      <c r="K5" s="83"/>
      <c r="M5" s="245"/>
      <c r="N5" s="245"/>
      <c r="O5" s="245"/>
      <c r="P5" s="245"/>
      <c r="Q5" s="245"/>
      <c r="R5" s="245"/>
      <c r="S5" s="245"/>
      <c r="T5" s="245"/>
      <c r="U5" s="245"/>
      <c r="V5" s="245"/>
    </row>
    <row r="6" spans="2:22" ht="18" x14ac:dyDescent="0.15">
      <c r="B6" s="81"/>
      <c r="C6" s="106"/>
      <c r="D6" s="106"/>
      <c r="E6" s="106"/>
      <c r="F6" s="106"/>
      <c r="G6" s="106"/>
      <c r="H6" s="106"/>
      <c r="I6" s="106"/>
      <c r="J6" s="106"/>
      <c r="K6" s="83"/>
      <c r="M6" s="245"/>
      <c r="N6" s="245"/>
      <c r="O6" s="245"/>
      <c r="P6" s="245"/>
      <c r="Q6" s="245"/>
      <c r="R6" s="245"/>
      <c r="S6" s="245"/>
      <c r="T6" s="245"/>
      <c r="U6" s="245"/>
      <c r="V6" s="245"/>
    </row>
    <row r="7" spans="2:22" x14ac:dyDescent="0.15">
      <c r="B7" s="81"/>
      <c r="C7" s="237" t="s">
        <v>151</v>
      </c>
      <c r="D7" s="237"/>
      <c r="E7" s="237"/>
      <c r="F7" s="237"/>
      <c r="G7" s="237"/>
      <c r="H7" s="237"/>
      <c r="I7" s="115" t="str">
        <f>像素及分辨率!E9</f>
        <v>PASS</v>
      </c>
      <c r="J7" s="97" t="str">
        <f>像素及分辨率!F9</f>
        <v>FAIL</v>
      </c>
      <c r="K7" s="83"/>
      <c r="M7" s="245"/>
      <c r="N7" s="245"/>
      <c r="O7" s="245"/>
      <c r="P7" s="245"/>
      <c r="Q7" s="245"/>
      <c r="R7" s="245"/>
      <c r="S7" s="245"/>
      <c r="T7" s="245"/>
      <c r="U7" s="245"/>
      <c r="V7" s="245"/>
    </row>
    <row r="8" spans="2:22" ht="18" x14ac:dyDescent="0.15">
      <c r="B8" s="81"/>
      <c r="C8" s="89"/>
      <c r="D8" s="89"/>
      <c r="E8" s="89"/>
      <c r="F8" s="89"/>
      <c r="G8" s="89"/>
      <c r="H8" s="89"/>
      <c r="I8" s="98"/>
      <c r="J8" s="98"/>
      <c r="K8" s="83"/>
      <c r="M8" s="245"/>
      <c r="N8" s="245"/>
      <c r="O8" s="245"/>
      <c r="P8" s="245"/>
      <c r="Q8" s="245"/>
      <c r="R8" s="245"/>
      <c r="S8" s="245"/>
      <c r="T8" s="245"/>
      <c r="U8" s="245"/>
      <c r="V8" s="245"/>
    </row>
    <row r="9" spans="2:22" x14ac:dyDescent="0.15">
      <c r="B9" s="81"/>
      <c r="C9" s="237" t="s">
        <v>153</v>
      </c>
      <c r="D9" s="237"/>
      <c r="E9" s="237"/>
      <c r="F9" s="237"/>
      <c r="G9" s="237"/>
      <c r="H9" s="237"/>
      <c r="I9" s="116">
        <f>像素及分辨率!E34</f>
        <v>0</v>
      </c>
      <c r="J9" s="116">
        <f>像素及分辨率!F34</f>
        <v>0</v>
      </c>
      <c r="K9" s="83"/>
      <c r="M9" s="245"/>
      <c r="N9" s="245"/>
      <c r="O9" s="245"/>
      <c r="P9" s="245"/>
      <c r="Q9" s="245"/>
      <c r="R9" s="245"/>
      <c r="S9" s="245"/>
      <c r="T9" s="245"/>
      <c r="U9" s="245"/>
      <c r="V9" s="245"/>
    </row>
    <row r="10" spans="2:22" ht="18" x14ac:dyDescent="0.15">
      <c r="B10" s="81"/>
      <c r="C10" s="89"/>
      <c r="D10" s="89"/>
      <c r="E10" s="89"/>
      <c r="F10" s="89"/>
      <c r="G10" s="89"/>
      <c r="H10" s="89"/>
      <c r="I10" s="98"/>
      <c r="J10" s="98"/>
      <c r="K10" s="83"/>
      <c r="M10" s="245"/>
      <c r="N10" s="245"/>
      <c r="O10" s="245"/>
      <c r="P10" s="245"/>
      <c r="Q10" s="245"/>
      <c r="R10" s="245"/>
      <c r="S10" s="245"/>
      <c r="T10" s="245"/>
      <c r="U10" s="245"/>
      <c r="V10" s="245"/>
    </row>
    <row r="11" spans="2:22" x14ac:dyDescent="0.15">
      <c r="B11" s="81"/>
      <c r="C11" s="237" t="s">
        <v>154</v>
      </c>
      <c r="D11" s="237"/>
      <c r="E11" s="237"/>
      <c r="F11" s="237"/>
      <c r="G11" s="237"/>
      <c r="H11" s="237"/>
      <c r="I11" s="97">
        <f>像素及分辨率!H47</f>
        <v>0</v>
      </c>
      <c r="J11" s="97">
        <f>像素及分辨率!H54</f>
        <v>0</v>
      </c>
      <c r="K11" s="83"/>
      <c r="M11" s="245"/>
      <c r="N11" s="245"/>
      <c r="O11" s="245"/>
      <c r="P11" s="245"/>
      <c r="Q11" s="245"/>
      <c r="R11" s="245"/>
      <c r="S11" s="245"/>
      <c r="T11" s="245"/>
      <c r="U11" s="245"/>
      <c r="V11" s="245"/>
    </row>
    <row r="12" spans="2:22" ht="18" x14ac:dyDescent="0.15">
      <c r="B12" s="81"/>
      <c r="C12" s="89"/>
      <c r="D12" s="89"/>
      <c r="E12" s="89"/>
      <c r="F12" s="89"/>
      <c r="G12" s="89"/>
      <c r="H12" s="89"/>
      <c r="I12" s="98"/>
      <c r="J12" s="98"/>
      <c r="K12" s="83"/>
      <c r="M12" s="245"/>
      <c r="N12" s="245"/>
      <c r="O12" s="245"/>
      <c r="P12" s="245"/>
      <c r="Q12" s="245"/>
      <c r="R12" s="245"/>
      <c r="S12" s="245"/>
      <c r="T12" s="245"/>
      <c r="U12" s="245"/>
      <c r="V12" s="245"/>
    </row>
    <row r="13" spans="2:22" x14ac:dyDescent="0.15">
      <c r="B13" s="81"/>
      <c r="C13" s="237" t="s">
        <v>155</v>
      </c>
      <c r="D13" s="237"/>
      <c r="E13" s="237"/>
      <c r="F13" s="237"/>
      <c r="G13" s="237"/>
      <c r="H13" s="237"/>
      <c r="I13" s="97">
        <f>白平衡!F12</f>
        <v>0</v>
      </c>
      <c r="J13" s="97">
        <f>白平衡!J12</f>
        <v>0</v>
      </c>
      <c r="K13" s="83"/>
      <c r="M13" s="245"/>
      <c r="N13" s="245"/>
      <c r="O13" s="245"/>
      <c r="P13" s="245"/>
      <c r="Q13" s="245"/>
      <c r="R13" s="245"/>
      <c r="S13" s="245"/>
      <c r="T13" s="245"/>
      <c r="U13" s="245"/>
      <c r="V13" s="245"/>
    </row>
    <row r="14" spans="2:22" x14ac:dyDescent="0.15">
      <c r="B14" s="81"/>
      <c r="C14" s="186"/>
      <c r="D14" s="186"/>
      <c r="E14" s="186"/>
      <c r="F14" s="186"/>
      <c r="G14" s="186"/>
      <c r="H14" s="186"/>
      <c r="I14" s="97">
        <f>白平衡!F29</f>
        <v>0</v>
      </c>
      <c r="J14" s="97">
        <f>白平衡!J29</f>
        <v>0</v>
      </c>
      <c r="K14" s="83"/>
      <c r="M14" s="245"/>
      <c r="N14" s="245"/>
      <c r="O14" s="245"/>
      <c r="P14" s="245"/>
      <c r="Q14" s="245"/>
      <c r="R14" s="245"/>
      <c r="S14" s="245"/>
      <c r="T14" s="245"/>
      <c r="U14" s="245"/>
      <c r="V14" s="245"/>
    </row>
    <row r="15" spans="2:22" ht="18" x14ac:dyDescent="0.15">
      <c r="B15" s="81"/>
      <c r="C15" s="89"/>
      <c r="D15" s="89"/>
      <c r="E15" s="89"/>
      <c r="F15" s="89"/>
      <c r="G15" s="89"/>
      <c r="H15" s="89"/>
      <c r="I15" s="98"/>
      <c r="J15" s="98"/>
      <c r="K15" s="83"/>
      <c r="M15" s="245"/>
      <c r="N15" s="245"/>
      <c r="O15" s="245"/>
      <c r="P15" s="245"/>
      <c r="Q15" s="245"/>
      <c r="R15" s="245"/>
      <c r="S15" s="245"/>
      <c r="T15" s="245"/>
      <c r="U15" s="245"/>
      <c r="V15" s="245"/>
    </row>
    <row r="16" spans="2:22" x14ac:dyDescent="0.15">
      <c r="B16" s="81"/>
      <c r="C16" s="237" t="s">
        <v>156</v>
      </c>
      <c r="D16" s="237"/>
      <c r="E16" s="237"/>
      <c r="F16" s="237"/>
      <c r="G16" s="237"/>
      <c r="H16" s="237"/>
      <c r="I16" s="97">
        <f>动态范围!D9</f>
        <v>0</v>
      </c>
      <c r="J16" s="97">
        <f>动态范围!F9</f>
        <v>0</v>
      </c>
      <c r="K16" s="83"/>
      <c r="M16" s="245"/>
      <c r="N16" s="245"/>
      <c r="O16" s="245"/>
      <c r="P16" s="245"/>
      <c r="Q16" s="245"/>
      <c r="R16" s="245"/>
      <c r="S16" s="245"/>
      <c r="T16" s="245"/>
      <c r="U16" s="245"/>
      <c r="V16" s="245"/>
    </row>
    <row r="17" spans="2:22" ht="18" x14ac:dyDescent="0.15">
      <c r="B17" s="81"/>
      <c r="C17" s="89"/>
      <c r="D17" s="89"/>
      <c r="E17" s="89"/>
      <c r="F17" s="89"/>
      <c r="G17" s="89"/>
      <c r="H17" s="89"/>
      <c r="I17" s="98"/>
      <c r="J17" s="98"/>
      <c r="K17" s="83"/>
      <c r="M17" s="245"/>
      <c r="N17" s="245"/>
      <c r="O17" s="245"/>
      <c r="P17" s="245"/>
      <c r="Q17" s="245"/>
      <c r="R17" s="245"/>
      <c r="S17" s="245"/>
      <c r="T17" s="245"/>
      <c r="U17" s="245"/>
      <c r="V17" s="245"/>
    </row>
    <row r="18" spans="2:22" x14ac:dyDescent="0.15">
      <c r="B18" s="81"/>
      <c r="C18" s="237" t="s">
        <v>158</v>
      </c>
      <c r="D18" s="237"/>
      <c r="E18" s="237"/>
      <c r="F18" s="237"/>
      <c r="G18" s="237"/>
      <c r="H18" s="237"/>
      <c r="I18" s="97">
        <f>色彩还原误差与饱和度!E15</f>
        <v>0</v>
      </c>
      <c r="J18" s="97">
        <f>色彩还原误差与饱和度!G15</f>
        <v>0</v>
      </c>
      <c r="K18" s="83"/>
      <c r="M18" s="245"/>
      <c r="N18" s="245"/>
      <c r="O18" s="245"/>
      <c r="P18" s="245"/>
      <c r="Q18" s="245"/>
      <c r="R18" s="245"/>
      <c r="S18" s="245"/>
      <c r="T18" s="245"/>
      <c r="U18" s="245"/>
      <c r="V18" s="245"/>
    </row>
    <row r="19" spans="2:22" x14ac:dyDescent="0.15">
      <c r="B19" s="81"/>
      <c r="C19" s="99"/>
      <c r="D19" s="99"/>
      <c r="E19" s="99"/>
      <c r="F19" s="99"/>
      <c r="G19" s="99"/>
      <c r="H19" s="99"/>
      <c r="I19" s="97"/>
      <c r="J19" s="97"/>
      <c r="K19" s="83"/>
      <c r="M19" s="245"/>
      <c r="N19" s="245"/>
      <c r="O19" s="245"/>
      <c r="P19" s="245"/>
      <c r="Q19" s="245"/>
      <c r="R19" s="245"/>
      <c r="S19" s="245"/>
      <c r="T19" s="245"/>
      <c r="U19" s="245"/>
      <c r="V19" s="245"/>
    </row>
    <row r="20" spans="2:22" x14ac:dyDescent="0.15">
      <c r="B20" s="81"/>
      <c r="C20" s="237" t="s">
        <v>159</v>
      </c>
      <c r="D20" s="237"/>
      <c r="E20" s="237"/>
      <c r="F20" s="237"/>
      <c r="G20" s="237"/>
      <c r="H20" s="237"/>
      <c r="I20" s="97">
        <f>色彩还原误差与饱和度!F51</f>
        <v>0</v>
      </c>
      <c r="J20" s="97">
        <f>色彩还原误差与饱和度!H51</f>
        <v>0</v>
      </c>
      <c r="K20" s="83"/>
      <c r="M20" s="245"/>
      <c r="N20" s="245"/>
      <c r="O20" s="245"/>
      <c r="P20" s="245"/>
      <c r="Q20" s="245"/>
      <c r="R20" s="245"/>
      <c r="S20" s="245"/>
      <c r="T20" s="245"/>
      <c r="U20" s="245"/>
      <c r="V20" s="245"/>
    </row>
    <row r="21" spans="2:22" ht="18" x14ac:dyDescent="0.15">
      <c r="B21" s="81"/>
      <c r="C21" s="89"/>
      <c r="D21" s="89"/>
      <c r="E21" s="89"/>
      <c r="F21" s="89"/>
      <c r="G21" s="89"/>
      <c r="H21" s="89"/>
      <c r="I21" s="98"/>
      <c r="J21" s="98"/>
      <c r="K21" s="83"/>
      <c r="M21" s="245"/>
      <c r="N21" s="245"/>
      <c r="O21" s="245"/>
      <c r="P21" s="245"/>
      <c r="Q21" s="245"/>
      <c r="R21" s="245"/>
      <c r="S21" s="245"/>
      <c r="T21" s="245"/>
      <c r="U21" s="245"/>
      <c r="V21" s="245"/>
    </row>
    <row r="22" spans="2:22" x14ac:dyDescent="0.15">
      <c r="B22" s="81"/>
      <c r="C22" s="237" t="s">
        <v>157</v>
      </c>
      <c r="D22" s="237"/>
      <c r="E22" s="237"/>
      <c r="F22" s="237"/>
      <c r="G22" s="237"/>
      <c r="H22" s="237"/>
      <c r="I22" s="97">
        <f>像面亮度均匀度!D12</f>
        <v>0</v>
      </c>
      <c r="J22" s="97">
        <f>像面亮度均匀度!I12</f>
        <v>0</v>
      </c>
      <c r="K22" s="83"/>
      <c r="M22" s="245"/>
      <c r="N22" s="245"/>
      <c r="O22" s="245"/>
      <c r="P22" s="245"/>
      <c r="Q22" s="245"/>
      <c r="R22" s="245"/>
      <c r="S22" s="245"/>
      <c r="T22" s="245"/>
      <c r="U22" s="245"/>
      <c r="V22" s="245"/>
    </row>
    <row r="23" spans="2:22" x14ac:dyDescent="0.15">
      <c r="B23" s="81"/>
      <c r="C23" s="99"/>
      <c r="D23" s="99"/>
      <c r="E23" s="99"/>
      <c r="F23" s="99"/>
      <c r="G23" s="99"/>
      <c r="H23" s="99"/>
      <c r="I23" s="97"/>
      <c r="J23" s="97"/>
      <c r="K23" s="83"/>
      <c r="M23" s="245"/>
      <c r="N23" s="245"/>
      <c r="O23" s="245"/>
      <c r="P23" s="245"/>
      <c r="Q23" s="245"/>
      <c r="R23" s="245"/>
      <c r="S23" s="245"/>
      <c r="T23" s="245"/>
      <c r="U23" s="245"/>
      <c r="V23" s="245"/>
    </row>
    <row r="24" spans="2:22" x14ac:dyDescent="0.15">
      <c r="B24" s="81"/>
      <c r="C24" s="237" t="s">
        <v>160</v>
      </c>
      <c r="D24" s="237"/>
      <c r="E24" s="237"/>
      <c r="F24" s="237"/>
      <c r="G24" s="237"/>
      <c r="H24" s="237"/>
      <c r="I24" s="97" t="e">
        <f>像面色彩均匀度!F20</f>
        <v>#DIV/0!</v>
      </c>
      <c r="J24" s="97" t="e">
        <f>像面色彩均匀度!J20</f>
        <v>#DIV/0!</v>
      </c>
      <c r="K24" s="83"/>
      <c r="M24" s="245"/>
      <c r="N24" s="245"/>
      <c r="O24" s="245"/>
      <c r="P24" s="245"/>
      <c r="Q24" s="245"/>
      <c r="R24" s="245"/>
      <c r="S24" s="245"/>
      <c r="T24" s="245"/>
      <c r="U24" s="245"/>
      <c r="V24" s="245"/>
    </row>
    <row r="25" spans="2:22" x14ac:dyDescent="0.15">
      <c r="B25" s="81"/>
      <c r="C25" s="99"/>
      <c r="D25" s="99"/>
      <c r="E25" s="99"/>
      <c r="F25" s="99"/>
      <c r="G25" s="99"/>
      <c r="H25" s="99"/>
      <c r="I25" s="97"/>
      <c r="J25" s="97"/>
      <c r="K25" s="83"/>
      <c r="M25" s="245"/>
      <c r="N25" s="245"/>
      <c r="O25" s="245"/>
      <c r="P25" s="245"/>
      <c r="Q25" s="245"/>
      <c r="R25" s="245"/>
      <c r="S25" s="245"/>
      <c r="T25" s="245"/>
      <c r="U25" s="245"/>
      <c r="V25" s="245"/>
    </row>
    <row r="26" spans="2:22" x14ac:dyDescent="0.15">
      <c r="B26" s="81"/>
      <c r="C26" s="237" t="s">
        <v>161</v>
      </c>
      <c r="D26" s="237"/>
      <c r="E26" s="237"/>
      <c r="F26" s="237"/>
      <c r="G26" s="237"/>
      <c r="H26" s="237"/>
      <c r="I26" s="97">
        <f>'几何失真、帧频率与工频干扰'!F9</f>
        <v>0</v>
      </c>
      <c r="J26" s="97">
        <f>'几何失真、帧频率与工频干扰'!H9</f>
        <v>0</v>
      </c>
      <c r="K26" s="83"/>
      <c r="M26" s="245"/>
      <c r="N26" s="245"/>
      <c r="O26" s="245"/>
      <c r="P26" s="245"/>
      <c r="Q26" s="245"/>
      <c r="R26" s="245"/>
      <c r="S26" s="245"/>
      <c r="T26" s="245"/>
      <c r="U26" s="245"/>
      <c r="V26" s="245"/>
    </row>
    <row r="27" spans="2:22" x14ac:dyDescent="0.15">
      <c r="B27" s="81"/>
      <c r="C27" s="237"/>
      <c r="D27" s="237"/>
      <c r="E27" s="237"/>
      <c r="F27" s="237"/>
      <c r="G27" s="237"/>
      <c r="H27" s="237"/>
      <c r="I27" s="97"/>
      <c r="J27" s="97"/>
      <c r="K27" s="83"/>
      <c r="M27" s="245"/>
      <c r="N27" s="245"/>
      <c r="O27" s="245"/>
      <c r="P27" s="245"/>
      <c r="Q27" s="245"/>
      <c r="R27" s="245"/>
      <c r="S27" s="245"/>
      <c r="T27" s="245"/>
      <c r="U27" s="245"/>
      <c r="V27" s="245"/>
    </row>
    <row r="28" spans="2:22" x14ac:dyDescent="0.15">
      <c r="B28" s="81"/>
      <c r="C28" s="237" t="s">
        <v>162</v>
      </c>
      <c r="D28" s="237"/>
      <c r="E28" s="237"/>
      <c r="F28" s="237"/>
      <c r="G28" s="237"/>
      <c r="H28" s="237"/>
      <c r="I28" s="97">
        <f>'几何失真、帧频率与工频干扰'!F30</f>
        <v>0</v>
      </c>
      <c r="J28" s="97">
        <f>'几何失真、帧频率与工频干扰'!H30</f>
        <v>0</v>
      </c>
      <c r="K28" s="83"/>
      <c r="M28" s="245"/>
      <c r="N28" s="245"/>
      <c r="O28" s="245"/>
      <c r="P28" s="245"/>
      <c r="Q28" s="245"/>
      <c r="R28" s="245"/>
      <c r="S28" s="245"/>
      <c r="T28" s="245"/>
      <c r="U28" s="245"/>
      <c r="V28" s="245"/>
    </row>
    <row r="29" spans="2:22" x14ac:dyDescent="0.15">
      <c r="B29" s="81"/>
      <c r="C29" s="237"/>
      <c r="D29" s="237"/>
      <c r="E29" s="237"/>
      <c r="F29" s="237"/>
      <c r="G29" s="237"/>
      <c r="H29" s="237"/>
      <c r="I29" s="97"/>
      <c r="J29" s="97"/>
      <c r="K29" s="83"/>
      <c r="M29" s="245"/>
      <c r="N29" s="245"/>
      <c r="O29" s="245"/>
      <c r="P29" s="245"/>
      <c r="Q29" s="245"/>
      <c r="R29" s="245"/>
      <c r="S29" s="245"/>
      <c r="T29" s="245"/>
      <c r="U29" s="245"/>
      <c r="V29" s="245"/>
    </row>
    <row r="30" spans="2:22" x14ac:dyDescent="0.15">
      <c r="B30" s="81"/>
      <c r="C30" s="237" t="s">
        <v>163</v>
      </c>
      <c r="D30" s="237"/>
      <c r="E30" s="237"/>
      <c r="F30" s="237"/>
      <c r="G30" s="237"/>
      <c r="H30" s="237"/>
      <c r="I30" s="97">
        <f>'几何失真、帧频率与工频干扰'!D48</f>
        <v>0</v>
      </c>
      <c r="J30" s="97">
        <f>'几何失真、帧频率与工频干扰'!G48</f>
        <v>0</v>
      </c>
      <c r="K30" s="83"/>
      <c r="M30" s="245"/>
      <c r="N30" s="245"/>
      <c r="O30" s="245"/>
      <c r="P30" s="245"/>
      <c r="Q30" s="245"/>
      <c r="R30" s="245"/>
      <c r="S30" s="245"/>
      <c r="T30" s="245"/>
      <c r="U30" s="245"/>
      <c r="V30" s="245"/>
    </row>
    <row r="31" spans="2:22" x14ac:dyDescent="0.15">
      <c r="B31" s="81"/>
      <c r="C31" s="237"/>
      <c r="D31" s="237"/>
      <c r="E31" s="237"/>
      <c r="F31" s="237"/>
      <c r="G31" s="237"/>
      <c r="H31" s="237"/>
      <c r="I31" s="97"/>
      <c r="J31" s="97"/>
      <c r="K31" s="83"/>
      <c r="M31" s="245"/>
      <c r="N31" s="245"/>
      <c r="O31" s="245"/>
      <c r="P31" s="245"/>
      <c r="Q31" s="245"/>
      <c r="R31" s="245"/>
      <c r="S31" s="245"/>
      <c r="T31" s="245"/>
      <c r="U31" s="245"/>
      <c r="V31" s="245"/>
    </row>
    <row r="32" spans="2:22" x14ac:dyDescent="0.15">
      <c r="B32" s="81"/>
      <c r="C32" s="237" t="s">
        <v>164</v>
      </c>
      <c r="D32" s="237"/>
      <c r="E32" s="237"/>
      <c r="F32" s="237"/>
      <c r="G32" s="237"/>
      <c r="H32" s="237"/>
      <c r="I32" s="97">
        <f>纹理细节与视觉噪声!D14</f>
        <v>0</v>
      </c>
      <c r="J32" s="97">
        <f>纹理细节与视觉噪声!F14</f>
        <v>0</v>
      </c>
      <c r="K32" s="83"/>
      <c r="M32" s="245"/>
      <c r="N32" s="245"/>
      <c r="O32" s="245"/>
      <c r="P32" s="245"/>
      <c r="Q32" s="245"/>
      <c r="R32" s="245"/>
      <c r="S32" s="245"/>
      <c r="T32" s="245"/>
      <c r="U32" s="245"/>
      <c r="V32" s="245"/>
    </row>
    <row r="33" spans="2:22" x14ac:dyDescent="0.15">
      <c r="B33" s="81"/>
      <c r="C33" s="237"/>
      <c r="D33" s="237"/>
      <c r="E33" s="237"/>
      <c r="F33" s="237"/>
      <c r="G33" s="237"/>
      <c r="H33" s="237"/>
      <c r="I33" s="97"/>
      <c r="J33" s="97"/>
      <c r="K33" s="83"/>
      <c r="M33" s="245"/>
      <c r="N33" s="245"/>
      <c r="O33" s="245"/>
      <c r="P33" s="245"/>
      <c r="Q33" s="245"/>
      <c r="R33" s="245"/>
      <c r="S33" s="245"/>
      <c r="T33" s="245"/>
      <c r="U33" s="245"/>
      <c r="V33" s="245"/>
    </row>
    <row r="34" spans="2:22" x14ac:dyDescent="0.15">
      <c r="B34" s="81"/>
      <c r="C34" s="237" t="s">
        <v>267</v>
      </c>
      <c r="D34" s="237"/>
      <c r="E34" s="237"/>
      <c r="F34" s="237"/>
      <c r="G34" s="237"/>
      <c r="H34" s="237"/>
      <c r="I34" s="97">
        <f>纹理细节与视觉噪声!D27</f>
        <v>0</v>
      </c>
      <c r="J34" s="97">
        <f>纹理细节与视觉噪声!F27</f>
        <v>0</v>
      </c>
      <c r="K34" s="83"/>
      <c r="M34" s="245"/>
      <c r="N34" s="245"/>
      <c r="O34" s="245"/>
      <c r="P34" s="245"/>
      <c r="Q34" s="245"/>
      <c r="R34" s="245"/>
      <c r="S34" s="245"/>
      <c r="T34" s="245"/>
      <c r="U34" s="245"/>
      <c r="V34" s="245"/>
    </row>
    <row r="35" spans="2:22" x14ac:dyDescent="0.15">
      <c r="B35" s="81"/>
      <c r="C35" s="186"/>
      <c r="D35" s="186"/>
      <c r="E35" s="186"/>
      <c r="F35" s="186"/>
      <c r="G35" s="186"/>
      <c r="H35" s="186"/>
      <c r="I35" s="97"/>
      <c r="J35" s="97"/>
      <c r="K35" s="83"/>
      <c r="M35" s="245"/>
      <c r="N35" s="245"/>
      <c r="O35" s="245"/>
      <c r="P35" s="245"/>
      <c r="Q35" s="245"/>
      <c r="R35" s="245"/>
      <c r="S35" s="245"/>
      <c r="T35" s="245"/>
      <c r="U35" s="245"/>
      <c r="V35" s="245"/>
    </row>
    <row r="36" spans="2:22" x14ac:dyDescent="0.15">
      <c r="B36" s="81"/>
      <c r="C36" s="237" t="s">
        <v>268</v>
      </c>
      <c r="D36" s="237"/>
      <c r="E36" s="237"/>
      <c r="F36" s="237"/>
      <c r="G36" s="237"/>
      <c r="H36" s="237"/>
      <c r="I36" s="97">
        <f>坏点及视场角!D13</f>
        <v>0</v>
      </c>
      <c r="J36" s="97">
        <f>坏点及视场角!E13</f>
        <v>0</v>
      </c>
      <c r="K36" s="83"/>
      <c r="M36" s="245"/>
      <c r="N36" s="245"/>
      <c r="O36" s="245"/>
      <c r="P36" s="245"/>
      <c r="Q36" s="245"/>
      <c r="R36" s="245"/>
      <c r="S36" s="245"/>
      <c r="T36" s="245"/>
      <c r="U36" s="245"/>
      <c r="V36" s="245"/>
    </row>
    <row r="37" spans="2:22" x14ac:dyDescent="0.15">
      <c r="B37" s="81"/>
      <c r="C37" s="186"/>
      <c r="D37" s="186"/>
      <c r="E37" s="186"/>
      <c r="F37" s="186"/>
      <c r="G37" s="186"/>
      <c r="H37" s="186"/>
      <c r="I37" s="97"/>
      <c r="J37" s="97"/>
      <c r="K37" s="83"/>
      <c r="M37" s="245"/>
      <c r="N37" s="245"/>
      <c r="O37" s="245"/>
      <c r="P37" s="245"/>
      <c r="Q37" s="245"/>
      <c r="R37" s="245"/>
      <c r="S37" s="245"/>
      <c r="T37" s="245"/>
      <c r="U37" s="245"/>
      <c r="V37" s="245"/>
    </row>
    <row r="38" spans="2:22" x14ac:dyDescent="0.15">
      <c r="B38" s="81"/>
      <c r="C38" s="237" t="s">
        <v>269</v>
      </c>
      <c r="D38" s="237"/>
      <c r="E38" s="237"/>
      <c r="F38" s="237"/>
      <c r="G38" s="237"/>
      <c r="H38" s="237"/>
      <c r="I38" s="97">
        <f>坏点及视场角!D28</f>
        <v>0</v>
      </c>
      <c r="J38" s="97">
        <f>坏点及视场角!E28</f>
        <v>0</v>
      </c>
      <c r="K38" s="83"/>
      <c r="M38" s="245"/>
      <c r="N38" s="245"/>
      <c r="O38" s="245"/>
      <c r="P38" s="245"/>
      <c r="Q38" s="245"/>
      <c r="R38" s="245"/>
      <c r="S38" s="245"/>
      <c r="T38" s="245"/>
      <c r="U38" s="245"/>
      <c r="V38" s="245"/>
    </row>
    <row r="39" spans="2:22" x14ac:dyDescent="0.15">
      <c r="B39" s="81"/>
      <c r="C39" s="186"/>
      <c r="D39" s="186"/>
      <c r="E39" s="186"/>
      <c r="F39" s="186"/>
      <c r="G39" s="186"/>
      <c r="H39" s="186"/>
      <c r="I39" s="97"/>
      <c r="J39" s="97"/>
      <c r="K39" s="83"/>
      <c r="M39" s="245"/>
      <c r="N39" s="245"/>
      <c r="O39" s="245"/>
      <c r="P39" s="245"/>
      <c r="Q39" s="245"/>
      <c r="R39" s="245"/>
      <c r="S39" s="245"/>
      <c r="T39" s="245"/>
      <c r="U39" s="245"/>
      <c r="V39" s="245"/>
    </row>
    <row r="40" spans="2:22" x14ac:dyDescent="0.15">
      <c r="B40" s="81"/>
      <c r="C40" s="237" t="s">
        <v>270</v>
      </c>
      <c r="D40" s="237"/>
      <c r="E40" s="237"/>
      <c r="F40" s="237"/>
      <c r="G40" s="237"/>
      <c r="H40" s="237"/>
      <c r="I40" s="85"/>
      <c r="J40" s="85"/>
      <c r="K40" s="83"/>
      <c r="M40" s="245"/>
      <c r="N40" s="245"/>
      <c r="O40" s="245"/>
      <c r="P40" s="245"/>
      <c r="Q40" s="245"/>
      <c r="R40" s="245"/>
      <c r="S40" s="245"/>
      <c r="T40" s="245"/>
      <c r="U40" s="245"/>
      <c r="V40" s="245"/>
    </row>
    <row r="41" spans="2:22" x14ac:dyDescent="0.15">
      <c r="B41" s="81"/>
      <c r="C41" s="84"/>
      <c r="D41" s="84"/>
      <c r="E41" s="84"/>
      <c r="F41" s="84"/>
      <c r="G41" s="84"/>
      <c r="H41" s="84"/>
      <c r="I41" s="84"/>
      <c r="J41" s="84"/>
      <c r="K41" s="83"/>
      <c r="M41" s="245"/>
      <c r="N41" s="245"/>
      <c r="O41" s="245"/>
      <c r="P41" s="245"/>
      <c r="Q41" s="245"/>
      <c r="R41" s="245"/>
      <c r="S41" s="245"/>
      <c r="T41" s="245"/>
      <c r="U41" s="245"/>
      <c r="V41" s="245"/>
    </row>
    <row r="42" spans="2:22" ht="17.25" customHeight="1" x14ac:dyDescent="0.15">
      <c r="B42" s="81"/>
      <c r="C42" s="235" t="s">
        <v>181</v>
      </c>
      <c r="D42" s="238"/>
      <c r="E42" s="239"/>
      <c r="F42" s="240"/>
      <c r="G42" s="235" t="s">
        <v>182</v>
      </c>
      <c r="H42" s="238"/>
      <c r="I42" s="239"/>
      <c r="J42" s="240"/>
      <c r="K42" s="83"/>
      <c r="M42" s="245"/>
      <c r="N42" s="245"/>
      <c r="O42" s="245"/>
      <c r="P42" s="245"/>
      <c r="Q42" s="245"/>
      <c r="R42" s="245"/>
      <c r="S42" s="245"/>
      <c r="T42" s="245"/>
      <c r="U42" s="245"/>
      <c r="V42" s="245"/>
    </row>
    <row r="43" spans="2:22" ht="16.5" customHeight="1" x14ac:dyDescent="0.15">
      <c r="B43" s="81"/>
      <c r="C43" s="236"/>
      <c r="D43" s="241"/>
      <c r="E43" s="242"/>
      <c r="F43" s="243"/>
      <c r="G43" s="236"/>
      <c r="H43" s="241"/>
      <c r="I43" s="242"/>
      <c r="J43" s="243"/>
      <c r="K43" s="83"/>
      <c r="M43" s="245"/>
      <c r="N43" s="245"/>
      <c r="O43" s="245"/>
      <c r="P43" s="245"/>
      <c r="Q43" s="245"/>
      <c r="R43" s="245"/>
      <c r="S43" s="245"/>
      <c r="T43" s="245"/>
      <c r="U43" s="245"/>
      <c r="V43" s="245"/>
    </row>
    <row r="44" spans="2:22" x14ac:dyDescent="0.15">
      <c r="B44" s="81"/>
      <c r="C44" s="235" t="s">
        <v>183</v>
      </c>
      <c r="D44" s="238"/>
      <c r="E44" s="239"/>
      <c r="F44" s="240"/>
      <c r="G44" s="235" t="s">
        <v>184</v>
      </c>
      <c r="H44" s="238"/>
      <c r="I44" s="239"/>
      <c r="J44" s="240"/>
      <c r="K44" s="83"/>
      <c r="M44" s="245"/>
      <c r="N44" s="245"/>
      <c r="O44" s="245"/>
      <c r="P44" s="245"/>
      <c r="Q44" s="245"/>
      <c r="R44" s="245"/>
      <c r="S44" s="245"/>
      <c r="T44" s="245"/>
      <c r="U44" s="245"/>
      <c r="V44" s="245"/>
    </row>
    <row r="45" spans="2:22" x14ac:dyDescent="0.15">
      <c r="B45" s="81"/>
      <c r="C45" s="236"/>
      <c r="D45" s="241"/>
      <c r="E45" s="242"/>
      <c r="F45" s="243"/>
      <c r="G45" s="236"/>
      <c r="H45" s="241"/>
      <c r="I45" s="242"/>
      <c r="J45" s="243"/>
      <c r="K45" s="83"/>
      <c r="M45" s="245"/>
      <c r="N45" s="245"/>
      <c r="O45" s="245"/>
      <c r="P45" s="245"/>
      <c r="Q45" s="245"/>
      <c r="R45" s="245"/>
      <c r="S45" s="245"/>
      <c r="T45" s="245"/>
      <c r="U45" s="245"/>
      <c r="V45" s="245"/>
    </row>
    <row r="46" spans="2:22" x14ac:dyDescent="0.15">
      <c r="B46" s="81"/>
      <c r="C46" s="235" t="s">
        <v>185</v>
      </c>
      <c r="D46" s="238"/>
      <c r="E46" s="239"/>
      <c r="F46" s="240"/>
      <c r="G46" s="235" t="s">
        <v>186</v>
      </c>
      <c r="H46" s="238"/>
      <c r="I46" s="239"/>
      <c r="J46" s="240"/>
      <c r="K46" s="83"/>
      <c r="M46" s="245"/>
      <c r="N46" s="245"/>
      <c r="O46" s="245"/>
      <c r="P46" s="245"/>
      <c r="Q46" s="245"/>
      <c r="R46" s="245"/>
      <c r="S46" s="245"/>
      <c r="T46" s="245"/>
      <c r="U46" s="245"/>
      <c r="V46" s="245"/>
    </row>
    <row r="47" spans="2:22" x14ac:dyDescent="0.15">
      <c r="B47" s="81"/>
      <c r="C47" s="236"/>
      <c r="D47" s="241"/>
      <c r="E47" s="242"/>
      <c r="F47" s="243"/>
      <c r="G47" s="236"/>
      <c r="H47" s="241"/>
      <c r="I47" s="242"/>
      <c r="J47" s="243"/>
      <c r="K47" s="83"/>
      <c r="M47" s="245"/>
      <c r="N47" s="245"/>
      <c r="O47" s="245"/>
      <c r="P47" s="245"/>
      <c r="Q47" s="245"/>
      <c r="R47" s="245"/>
      <c r="S47" s="245"/>
      <c r="T47" s="245"/>
      <c r="U47" s="245"/>
      <c r="V47" s="245"/>
    </row>
    <row r="48" spans="2:22" ht="8.25" customHeight="1" thickBot="1" x14ac:dyDescent="0.2">
      <c r="B48" s="86"/>
      <c r="C48" s="87"/>
      <c r="D48" s="87"/>
      <c r="E48" s="87"/>
      <c r="F48" s="87"/>
      <c r="G48" s="87"/>
      <c r="H48" s="87"/>
      <c r="I48" s="87"/>
      <c r="J48" s="87"/>
      <c r="K48" s="88"/>
      <c r="M48" s="245"/>
      <c r="N48" s="245"/>
      <c r="O48" s="245"/>
      <c r="P48" s="245"/>
      <c r="Q48" s="245"/>
      <c r="R48" s="245"/>
      <c r="S48" s="245"/>
      <c r="T48" s="245"/>
      <c r="U48" s="245"/>
      <c r="V48" s="245"/>
    </row>
    <row r="49" spans="3:6" x14ac:dyDescent="0.15">
      <c r="C49" s="80" t="s">
        <v>227</v>
      </c>
    </row>
    <row r="50" spans="3:6" x14ac:dyDescent="0.15">
      <c r="C50" s="160" t="s">
        <v>224</v>
      </c>
      <c r="D50" s="158" t="s">
        <v>223</v>
      </c>
      <c r="E50" s="157" t="s">
        <v>321</v>
      </c>
      <c r="F50" s="157"/>
    </row>
    <row r="51" spans="3:6" x14ac:dyDescent="0.15">
      <c r="C51" s="161" t="s">
        <v>225</v>
      </c>
      <c r="D51" s="159" t="s">
        <v>226</v>
      </c>
      <c r="E51" s="80" t="s">
        <v>322</v>
      </c>
    </row>
  </sheetData>
  <mergeCells count="35">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 ref="H46:J47"/>
    <mergeCell ref="D44:F45"/>
    <mergeCell ref="D46:F47"/>
    <mergeCell ref="G44:G45"/>
    <mergeCell ref="G46:G47"/>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s>
  <phoneticPr fontId="3" type="noConversion"/>
  <conditionalFormatting sqref="I7:J7 I9:J9 I11:J11 I13:J14 I16:J16 I18:J20 I22:J30 J22:J39 I34:J40 I31:I40">
    <cfRule type="cellIs" dxfId="188" priority="5" stopIfTrue="1" operator="equal">
      <formula>"FAIL"</formula>
    </cfRule>
    <cfRule type="cellIs" dxfId="187" priority="6" stopIfTrue="1" operator="equal">
      <formula>"PASS"</formula>
    </cfRule>
  </conditionalFormatting>
  <conditionalFormatting sqref="H46:J47">
    <cfRule type="cellIs" dxfId="186" priority="1" operator="equal">
      <formula>"FAIL"</formula>
    </cfRule>
    <cfRule type="cellIs" dxfId="185"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A14" sqref="A14:XFD14"/>
    </sheetView>
  </sheetViews>
  <sheetFormatPr defaultRowHeight="13.5" x14ac:dyDescent="0.15"/>
  <cols>
    <col min="1" max="1" width="3" style="171" customWidth="1"/>
    <col min="2" max="2" width="2.5" style="171" customWidth="1"/>
    <col min="3" max="3" width="23.875" style="171" customWidth="1"/>
    <col min="4" max="4" width="22.5" style="171" customWidth="1"/>
    <col min="5" max="5" width="20.25" style="171" customWidth="1"/>
    <col min="6" max="6" width="2.25" style="171" customWidth="1"/>
    <col min="7" max="16384" width="9" style="171"/>
  </cols>
  <sheetData>
    <row r="2" spans="2:6" ht="9" customHeight="1" x14ac:dyDescent="0.15">
      <c r="B2" s="4"/>
      <c r="C2" s="5"/>
      <c r="D2" s="5"/>
      <c r="E2" s="5"/>
      <c r="F2" s="6"/>
    </row>
    <row r="3" spans="2:6" ht="22.5" x14ac:dyDescent="0.15">
      <c r="B3" s="412" t="s">
        <v>266</v>
      </c>
      <c r="C3" s="263"/>
      <c r="D3" s="263"/>
      <c r="E3" s="263"/>
      <c r="F3" s="413"/>
    </row>
    <row r="4" spans="2:6" ht="7.5" customHeight="1" x14ac:dyDescent="0.15">
      <c r="B4" s="7"/>
      <c r="C4" s="9"/>
      <c r="D4" s="9"/>
      <c r="E4" s="9"/>
      <c r="F4" s="8"/>
    </row>
    <row r="5" spans="2:6" ht="17.25" x14ac:dyDescent="0.15">
      <c r="B5" s="7"/>
      <c r="C5" s="261" t="s">
        <v>252</v>
      </c>
      <c r="D5" s="261"/>
      <c r="E5" s="206"/>
      <c r="F5" s="8"/>
    </row>
    <row r="6" spans="2:6" ht="23.25" customHeight="1" x14ac:dyDescent="0.15">
      <c r="B6" s="7"/>
      <c r="C6" s="123" t="s">
        <v>254</v>
      </c>
      <c r="D6" s="123" t="s">
        <v>253</v>
      </c>
      <c r="E6" s="182"/>
      <c r="F6" s="8"/>
    </row>
    <row r="7" spans="2:6" ht="15.75" x14ac:dyDescent="0.15">
      <c r="B7" s="7"/>
      <c r="C7" s="172" t="s">
        <v>255</v>
      </c>
      <c r="D7" s="164" t="s">
        <v>308</v>
      </c>
      <c r="E7" s="124"/>
      <c r="F7" s="8"/>
    </row>
    <row r="8" spans="2:6" ht="15.75" x14ac:dyDescent="0.15">
      <c r="B8" s="7"/>
      <c r="C8" s="172" t="s">
        <v>256</v>
      </c>
      <c r="D8" s="164" t="s">
        <v>309</v>
      </c>
      <c r="E8" s="124"/>
      <c r="F8" s="8"/>
    </row>
    <row r="9" spans="2:6" ht="19.5" customHeight="1" x14ac:dyDescent="0.15">
      <c r="B9" s="7"/>
      <c r="C9" s="165"/>
      <c r="D9" s="165"/>
      <c r="E9" s="209"/>
      <c r="F9" s="8"/>
    </row>
    <row r="10" spans="2:6" ht="19.5" customHeight="1" x14ac:dyDescent="0.15">
      <c r="B10" s="7"/>
      <c r="C10" s="171" t="s">
        <v>319</v>
      </c>
      <c r="F10" s="8"/>
    </row>
    <row r="11" spans="2:6" ht="19.5" customHeight="1" x14ac:dyDescent="0.15">
      <c r="B11" s="7"/>
      <c r="F11" s="8"/>
    </row>
    <row r="12" spans="2:6" ht="15.75" x14ac:dyDescent="0.15">
      <c r="B12" s="7"/>
      <c r="C12" s="10"/>
      <c r="D12" s="173" t="s">
        <v>258</v>
      </c>
      <c r="E12" s="173" t="s">
        <v>302</v>
      </c>
      <c r="F12" s="8"/>
    </row>
    <row r="13" spans="2:6" ht="15.75" x14ac:dyDescent="0.15">
      <c r="B13" s="7"/>
      <c r="C13" s="10" t="s">
        <v>0</v>
      </c>
      <c r="D13" s="187"/>
      <c r="E13" s="207"/>
      <c r="F13" s="8"/>
    </row>
    <row r="14" spans="2:6" ht="15.75" x14ac:dyDescent="0.15">
      <c r="B14" s="7"/>
      <c r="C14" s="123" t="s">
        <v>338</v>
      </c>
      <c r="D14" s="123" t="s">
        <v>303</v>
      </c>
      <c r="E14" s="123" t="s">
        <v>304</v>
      </c>
      <c r="F14" s="8"/>
    </row>
    <row r="15" spans="2:6" ht="17.25" x14ac:dyDescent="0.15">
      <c r="B15" s="7"/>
      <c r="C15" s="123" t="s">
        <v>337</v>
      </c>
      <c r="D15" s="205"/>
      <c r="E15" s="210"/>
      <c r="F15" s="8"/>
    </row>
    <row r="16" spans="2:6" ht="17.25" x14ac:dyDescent="0.15">
      <c r="B16" s="7"/>
      <c r="C16" s="123" t="s">
        <v>336</v>
      </c>
      <c r="D16" s="205"/>
      <c r="E16" s="210"/>
      <c r="F16" s="8"/>
    </row>
    <row r="17" spans="2:6" ht="15.75" x14ac:dyDescent="0.15">
      <c r="B17" s="7"/>
      <c r="F17" s="8"/>
    </row>
    <row r="18" spans="2:6" ht="15.75" x14ac:dyDescent="0.15">
      <c r="B18" s="7"/>
      <c r="C18" s="123" t="s">
        <v>339</v>
      </c>
      <c r="D18" s="123" t="s">
        <v>180</v>
      </c>
      <c r="E18" s="123" t="s">
        <v>179</v>
      </c>
      <c r="F18" s="8"/>
    </row>
    <row r="19" spans="2:6" ht="17.25" x14ac:dyDescent="0.15">
      <c r="B19" s="7"/>
      <c r="C19" s="123" t="s">
        <v>337</v>
      </c>
      <c r="D19" s="218"/>
      <c r="E19" s="219"/>
      <c r="F19" s="8"/>
    </row>
    <row r="20" spans="2:6" ht="17.25" x14ac:dyDescent="0.15">
      <c r="B20" s="7"/>
      <c r="C20" s="123" t="s">
        <v>336</v>
      </c>
      <c r="D20" s="218"/>
      <c r="E20" s="219"/>
      <c r="F20" s="8"/>
    </row>
    <row r="21" spans="2:6" ht="17.25" customHeight="1" x14ac:dyDescent="0.15">
      <c r="B21" s="15"/>
      <c r="C21" s="16"/>
      <c r="D21" s="16"/>
      <c r="E21" s="16"/>
      <c r="F21" s="17"/>
    </row>
    <row r="22" spans="2:6" x14ac:dyDescent="0.15">
      <c r="B22" s="170"/>
      <c r="C22" s="170"/>
      <c r="D22" s="170"/>
      <c r="E22" s="170"/>
    </row>
    <row r="23" spans="2:6" ht="7.5" customHeight="1" x14ac:dyDescent="0.15">
      <c r="B23" s="174"/>
      <c r="C23" s="175"/>
      <c r="D23" s="175"/>
      <c r="E23" s="175"/>
      <c r="F23" s="176"/>
    </row>
    <row r="24" spans="2:6" ht="22.5" x14ac:dyDescent="0.15">
      <c r="B24" s="414" t="s">
        <v>297</v>
      </c>
      <c r="C24" s="415"/>
      <c r="D24" s="415"/>
      <c r="E24" s="415"/>
      <c r="F24" s="416"/>
    </row>
    <row r="25" spans="2:6" x14ac:dyDescent="0.15">
      <c r="B25" s="177"/>
      <c r="C25" s="170"/>
      <c r="D25" s="170"/>
      <c r="E25" s="170"/>
      <c r="F25" s="178"/>
    </row>
    <row r="26" spans="2:6" ht="18" customHeight="1" x14ac:dyDescent="0.15">
      <c r="B26" s="183"/>
      <c r="C26" s="254" t="s">
        <v>298</v>
      </c>
      <c r="D26" s="307"/>
      <c r="E26" s="307"/>
      <c r="F26" s="184"/>
    </row>
    <row r="27" spans="2:6" ht="13.5" customHeight="1" x14ac:dyDescent="0.15">
      <c r="B27" s="177"/>
      <c r="C27" s="10"/>
      <c r="D27" s="173" t="s">
        <v>301</v>
      </c>
      <c r="E27" s="173" t="s">
        <v>302</v>
      </c>
      <c r="F27" s="178"/>
    </row>
    <row r="28" spans="2:6" ht="13.5" customHeight="1" x14ac:dyDescent="0.15">
      <c r="B28" s="177"/>
      <c r="C28" s="10" t="s">
        <v>300</v>
      </c>
      <c r="D28" s="207"/>
      <c r="E28" s="207"/>
      <c r="F28" s="178"/>
    </row>
    <row r="29" spans="2:6" ht="17.25" x14ac:dyDescent="0.15">
      <c r="B29" s="177"/>
      <c r="C29" s="211"/>
      <c r="D29" s="123" t="s">
        <v>303</v>
      </c>
      <c r="E29" s="123" t="s">
        <v>304</v>
      </c>
      <c r="F29" s="178"/>
    </row>
    <row r="30" spans="2:6" ht="17.25" x14ac:dyDescent="0.15">
      <c r="B30" s="177"/>
      <c r="C30" s="213" t="s">
        <v>299</v>
      </c>
      <c r="D30" s="212"/>
      <c r="E30" s="212"/>
      <c r="F30" s="178"/>
    </row>
    <row r="31" spans="2:6" ht="17.25" x14ac:dyDescent="0.15">
      <c r="B31" s="177"/>
      <c r="C31" s="211" t="s">
        <v>305</v>
      </c>
      <c r="D31" s="214" t="e">
        <f>ABS(DEGREES(2*(ATAN(67/(2*D30)))))</f>
        <v>#DIV/0!</v>
      </c>
      <c r="E31" s="214" t="e">
        <f>ABS(DEGREES(2*(ATAN(134/(2*E30)))))</f>
        <v>#DIV/0!</v>
      </c>
      <c r="F31" s="178"/>
    </row>
    <row r="32" spans="2:6" x14ac:dyDescent="0.15">
      <c r="B32" s="179"/>
      <c r="C32" s="180"/>
      <c r="D32" s="180"/>
      <c r="E32" s="180"/>
      <c r="F32" s="181"/>
    </row>
  </sheetData>
  <mergeCells count="4">
    <mergeCell ref="C26:E26"/>
    <mergeCell ref="C5:D5"/>
    <mergeCell ref="B3:F3"/>
    <mergeCell ref="B24:F24"/>
  </mergeCells>
  <phoneticPr fontId="3" type="noConversion"/>
  <conditionalFormatting sqref="D13:E13">
    <cfRule type="cellIs" dxfId="8" priority="25" stopIfTrue="1" operator="equal">
      <formula>"FAIL"</formula>
    </cfRule>
    <cfRule type="cellIs" dxfId="7" priority="26" stopIfTrue="1" operator="equal">
      <formula>"PASS"</formula>
    </cfRule>
  </conditionalFormatting>
  <conditionalFormatting sqref="D28:E28">
    <cfRule type="cellIs" dxfId="6" priority="13" stopIfTrue="1" operator="equal">
      <formula>"FAIL"</formula>
    </cfRule>
    <cfRule type="cellIs" dxfId="5" priority="14" stopIfTrue="1" operator="equal">
      <formula>"PASS"</formula>
    </cfRule>
  </conditionalFormatting>
  <conditionalFormatting sqref="D15 E15">
    <cfRule type="cellIs" dxfId="4" priority="11" operator="between">
      <formula>0.001</formula>
      <formula>10</formula>
    </cfRule>
  </conditionalFormatting>
  <conditionalFormatting sqref="D16:E16">
    <cfRule type="cellIs" dxfId="3" priority="6" operator="greaterThan">
      <formula>2</formula>
    </cfRule>
  </conditionalFormatting>
  <conditionalFormatting sqref="D31:E31">
    <cfRule type="cellIs" dxfId="2" priority="5" operator="between">
      <formula>0.000000000000001</formula>
      <formula>60</formula>
    </cfRule>
  </conditionalFormatting>
  <conditionalFormatting sqref="D19:E19">
    <cfRule type="cellIs" dxfId="1" priority="2" operator="between">
      <formula>0.001</formula>
      <formula>10</formula>
    </cfRule>
  </conditionalFormatting>
  <conditionalFormatting sqref="D20:E20">
    <cfRule type="cellIs" dxfId="0"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tabSelected="1" workbookViewId="0">
      <selection activeCell="O25" sqref="O25"/>
    </sheetView>
  </sheetViews>
  <sheetFormatPr defaultRowHeight="13.5" x14ac:dyDescent="0.15"/>
  <cols>
    <col min="1" max="1" width="4" customWidth="1"/>
    <col min="2" max="2" width="4.375" customWidth="1"/>
    <col min="7" max="7" width="4.875" customWidth="1"/>
  </cols>
  <sheetData>
    <row r="1" spans="2:13" ht="14.25" thickBot="1" x14ac:dyDescent="0.2"/>
    <row r="2" spans="2:13" ht="30.75" customHeight="1" x14ac:dyDescent="0.15">
      <c r="B2" s="222"/>
      <c r="C2" s="419" t="s">
        <v>344</v>
      </c>
      <c r="D2" s="419"/>
      <c r="E2" s="419"/>
      <c r="F2" s="419"/>
      <c r="G2" s="223"/>
    </row>
    <row r="3" spans="2:13" ht="42.75" customHeight="1" x14ac:dyDescent="0.15">
      <c r="B3" s="224"/>
      <c r="C3" s="420" t="s">
        <v>346</v>
      </c>
      <c r="D3" s="421"/>
      <c r="E3" s="421"/>
      <c r="F3" s="421"/>
      <c r="G3" s="225"/>
    </row>
    <row r="4" spans="2:13" x14ac:dyDescent="0.15">
      <c r="B4" s="224"/>
      <c r="C4" s="230" t="s">
        <v>261</v>
      </c>
      <c r="D4" s="221"/>
      <c r="E4" s="221"/>
      <c r="F4" s="221"/>
      <c r="G4" s="225"/>
    </row>
    <row r="5" spans="2:13" ht="15.75" customHeight="1" x14ac:dyDescent="0.15">
      <c r="B5" s="224"/>
      <c r="C5" s="231" t="s">
        <v>343</v>
      </c>
      <c r="D5" s="231" t="s">
        <v>2</v>
      </c>
      <c r="E5" s="231" t="s">
        <v>340</v>
      </c>
      <c r="F5" s="231" t="s">
        <v>341</v>
      </c>
      <c r="G5" s="225"/>
    </row>
    <row r="6" spans="2:13" ht="15.75" customHeight="1" x14ac:dyDescent="0.15">
      <c r="B6" s="224"/>
      <c r="C6" s="229" t="s">
        <v>180</v>
      </c>
      <c r="D6" s="220"/>
      <c r="E6" s="220"/>
      <c r="F6" s="220"/>
      <c r="G6" s="225"/>
    </row>
    <row r="7" spans="2:13" ht="15.75" customHeight="1" x14ac:dyDescent="0.15">
      <c r="B7" s="224"/>
      <c r="C7" s="229" t="s">
        <v>342</v>
      </c>
      <c r="D7" s="220"/>
      <c r="E7" s="220"/>
      <c r="F7" s="220"/>
      <c r="G7" s="225"/>
    </row>
    <row r="8" spans="2:13" ht="14.25" thickBot="1" x14ac:dyDescent="0.2">
      <c r="B8" s="226"/>
      <c r="C8" s="227"/>
      <c r="D8" s="227"/>
      <c r="E8" s="227"/>
      <c r="F8" s="227"/>
      <c r="G8" s="228"/>
    </row>
    <row r="10" spans="2:13" x14ac:dyDescent="0.15">
      <c r="F10" s="221"/>
      <c r="G10" s="221"/>
      <c r="H10" s="221"/>
      <c r="I10" s="221"/>
      <c r="J10" s="221"/>
      <c r="K10" s="221"/>
      <c r="L10" s="221"/>
      <c r="M10" s="221"/>
    </row>
    <row r="11" spans="2:13" x14ac:dyDescent="0.15">
      <c r="B11" s="232" t="s">
        <v>347</v>
      </c>
      <c r="C11" s="232" t="s">
        <v>85</v>
      </c>
      <c r="D11" s="232" t="s">
        <v>340</v>
      </c>
      <c r="E11" s="232" t="s">
        <v>341</v>
      </c>
      <c r="F11" s="443"/>
      <c r="G11" s="443"/>
      <c r="H11" s="443"/>
      <c r="I11" s="443"/>
      <c r="J11" s="443"/>
      <c r="K11" s="221"/>
      <c r="L11" s="221"/>
      <c r="M11" s="221"/>
    </row>
    <row r="12" spans="2:13" x14ac:dyDescent="0.15">
      <c r="B12" s="220"/>
      <c r="C12" s="233"/>
      <c r="D12" s="233"/>
      <c r="E12" s="233"/>
      <c r="F12" s="444"/>
      <c r="G12" s="444"/>
      <c r="H12" s="221"/>
      <c r="I12" s="221"/>
      <c r="J12" s="221"/>
      <c r="K12" s="221"/>
      <c r="L12" s="221"/>
      <c r="M12" s="221"/>
    </row>
    <row r="13" spans="2:13" x14ac:dyDescent="0.15">
      <c r="B13" s="220"/>
      <c r="C13" s="233"/>
      <c r="D13" s="233"/>
      <c r="E13" s="233"/>
      <c r="F13" s="444"/>
      <c r="G13" s="444"/>
      <c r="H13" s="221"/>
      <c r="I13" s="221"/>
      <c r="J13" s="221"/>
      <c r="K13" s="221"/>
      <c r="L13" s="221"/>
      <c r="M13" s="221"/>
    </row>
    <row r="14" spans="2:13" x14ac:dyDescent="0.15">
      <c r="B14" s="220"/>
      <c r="C14" s="233"/>
      <c r="D14" s="233"/>
      <c r="E14" s="233"/>
      <c r="F14" s="444"/>
      <c r="G14" s="444"/>
      <c r="H14" s="221"/>
      <c r="I14" s="221"/>
      <c r="J14" s="221"/>
      <c r="K14" s="221"/>
      <c r="L14" s="221"/>
      <c r="M14" s="221"/>
    </row>
    <row r="15" spans="2:13" x14ac:dyDescent="0.15">
      <c r="B15" s="220"/>
      <c r="C15" s="233"/>
      <c r="D15" s="233"/>
      <c r="E15" s="233"/>
      <c r="F15" s="444"/>
      <c r="G15" s="444"/>
      <c r="H15" s="221"/>
      <c r="I15" s="221"/>
      <c r="J15" s="221"/>
      <c r="K15" s="221"/>
      <c r="L15" s="221"/>
      <c r="M15" s="221"/>
    </row>
    <row r="16" spans="2:13" x14ac:dyDescent="0.15">
      <c r="B16" s="220"/>
      <c r="C16" s="233"/>
      <c r="D16" s="233"/>
      <c r="E16" s="233"/>
      <c r="F16" s="444"/>
      <c r="G16" s="444"/>
      <c r="H16" s="221"/>
      <c r="I16" s="221"/>
      <c r="J16" s="221"/>
      <c r="K16" s="221"/>
      <c r="L16" s="221"/>
      <c r="M16" s="221"/>
    </row>
    <row r="17" spans="1:13" x14ac:dyDescent="0.15">
      <c r="B17" s="220"/>
      <c r="C17" s="233"/>
      <c r="D17" s="233"/>
      <c r="E17" s="233"/>
      <c r="F17" s="444"/>
      <c r="G17" s="444"/>
      <c r="H17" s="221"/>
      <c r="I17" s="221"/>
      <c r="J17" s="221"/>
      <c r="K17" s="221"/>
      <c r="L17" s="221"/>
      <c r="M17" s="221"/>
    </row>
    <row r="18" spans="1:13" x14ac:dyDescent="0.15">
      <c r="B18" s="220"/>
      <c r="C18" s="233"/>
      <c r="D18" s="233"/>
      <c r="E18" s="233"/>
      <c r="F18" s="444"/>
      <c r="G18" s="444"/>
      <c r="H18" s="221"/>
      <c r="I18" s="221"/>
      <c r="J18" s="221"/>
      <c r="K18" s="221"/>
      <c r="L18" s="221"/>
      <c r="M18" s="221"/>
    </row>
    <row r="19" spans="1:13" x14ac:dyDescent="0.15">
      <c r="B19" s="220"/>
      <c r="C19" s="233"/>
      <c r="D19" s="233"/>
      <c r="E19" s="233"/>
      <c r="F19" s="444"/>
      <c r="G19" s="444"/>
      <c r="H19" s="221"/>
      <c r="I19" s="221"/>
      <c r="J19" s="221"/>
      <c r="K19" s="221"/>
      <c r="L19" s="221"/>
      <c r="M19" s="221"/>
    </row>
    <row r="20" spans="1:13" x14ac:dyDescent="0.15">
      <c r="B20" s="220"/>
      <c r="C20" s="233"/>
      <c r="D20" s="233"/>
      <c r="E20" s="233"/>
      <c r="F20" s="444"/>
      <c r="G20" s="444"/>
      <c r="H20" s="221"/>
      <c r="I20" s="221"/>
      <c r="J20" s="221"/>
      <c r="K20" s="221"/>
      <c r="L20" s="221"/>
      <c r="M20" s="221"/>
    </row>
    <row r="21" spans="1:13" x14ac:dyDescent="0.15">
      <c r="B21" s="220"/>
      <c r="C21" s="233"/>
      <c r="D21" s="233"/>
      <c r="E21" s="233"/>
      <c r="F21" s="444"/>
      <c r="G21" s="444"/>
      <c r="H21" s="221"/>
      <c r="I21" s="221"/>
      <c r="J21" s="221"/>
      <c r="K21" s="221"/>
      <c r="L21" s="221"/>
      <c r="M21" s="221"/>
    </row>
    <row r="22" spans="1:13" x14ac:dyDescent="0.15">
      <c r="B22" s="220"/>
      <c r="C22" s="233"/>
      <c r="D22" s="233"/>
      <c r="E22" s="233"/>
      <c r="F22" s="444"/>
      <c r="G22" s="444"/>
      <c r="H22" s="221"/>
      <c r="I22" s="221"/>
      <c r="J22" s="221"/>
      <c r="K22" s="221"/>
      <c r="L22" s="221"/>
      <c r="M22" s="221"/>
    </row>
    <row r="23" spans="1:13" x14ac:dyDescent="0.15">
      <c r="B23" s="220"/>
      <c r="C23" s="233"/>
      <c r="D23" s="233"/>
      <c r="E23" s="233"/>
      <c r="F23" s="444"/>
      <c r="G23" s="444"/>
      <c r="H23" s="221"/>
      <c r="I23" s="221"/>
      <c r="J23" s="221"/>
      <c r="K23" s="221"/>
      <c r="L23" s="221"/>
      <c r="M23" s="221"/>
    </row>
    <row r="24" spans="1:13" x14ac:dyDescent="0.15">
      <c r="A24" s="221"/>
      <c r="B24" s="220"/>
      <c r="C24" s="233"/>
      <c r="D24" s="233"/>
      <c r="E24" s="233"/>
      <c r="F24" s="444"/>
      <c r="G24" s="444"/>
      <c r="H24" s="221"/>
      <c r="I24" s="221"/>
      <c r="J24" s="221"/>
      <c r="K24" s="221"/>
      <c r="L24" s="221"/>
      <c r="M24" s="221"/>
    </row>
    <row r="25" spans="1:13" x14ac:dyDescent="0.15">
      <c r="A25" s="221"/>
      <c r="B25" s="220"/>
      <c r="C25" s="233"/>
      <c r="D25" s="233"/>
      <c r="E25" s="233"/>
      <c r="F25" s="444"/>
      <c r="G25" s="444"/>
      <c r="H25" s="221"/>
      <c r="I25" s="221"/>
      <c r="J25" s="221"/>
      <c r="K25" s="221"/>
      <c r="L25" s="221"/>
      <c r="M25" s="221"/>
    </row>
    <row r="26" spans="1:13" x14ac:dyDescent="0.15">
      <c r="A26" s="221"/>
      <c r="B26" s="220"/>
      <c r="C26" s="233"/>
      <c r="D26" s="233"/>
      <c r="E26" s="233"/>
      <c r="F26" s="444"/>
      <c r="G26" s="444"/>
      <c r="H26" s="221"/>
      <c r="I26" s="221"/>
      <c r="J26" s="221"/>
      <c r="K26" s="221"/>
      <c r="L26" s="221"/>
      <c r="M26" s="221"/>
    </row>
    <row r="27" spans="1:13" x14ac:dyDescent="0.15">
      <c r="A27" s="221"/>
      <c r="B27" s="234"/>
      <c r="C27" s="234"/>
      <c r="D27" s="234"/>
      <c r="E27" s="234"/>
      <c r="F27" s="234"/>
      <c r="G27" s="234"/>
      <c r="H27" s="221"/>
      <c r="I27" s="221"/>
      <c r="J27" s="221"/>
      <c r="K27" s="221"/>
      <c r="L27" s="221"/>
      <c r="M27" s="221"/>
    </row>
    <row r="28" spans="1:13" x14ac:dyDescent="0.15">
      <c r="A28" s="221"/>
      <c r="B28" s="234"/>
      <c r="C28" s="234"/>
      <c r="D28" s="234"/>
      <c r="E28" s="234"/>
      <c r="F28" s="234"/>
      <c r="G28" s="234"/>
      <c r="H28" s="221"/>
      <c r="I28" s="221"/>
      <c r="J28" s="221"/>
      <c r="K28" s="221"/>
      <c r="L28" s="221"/>
      <c r="M28" s="221"/>
    </row>
    <row r="29" spans="1:13" x14ac:dyDescent="0.15">
      <c r="A29" s="221"/>
      <c r="B29" s="234"/>
      <c r="C29" s="234"/>
      <c r="D29" s="234"/>
      <c r="E29" s="234"/>
      <c r="F29" s="234"/>
      <c r="G29" s="234"/>
      <c r="H29" s="221"/>
      <c r="I29" s="221"/>
      <c r="J29" s="221"/>
      <c r="K29" s="221"/>
      <c r="L29" s="221"/>
      <c r="M29" s="221"/>
    </row>
    <row r="30" spans="1:13" x14ac:dyDescent="0.15">
      <c r="A30" s="221"/>
      <c r="B30" s="234"/>
      <c r="C30" s="234"/>
      <c r="D30" s="234"/>
      <c r="E30" s="234"/>
      <c r="F30" s="234"/>
      <c r="G30" s="234"/>
      <c r="H30" s="221"/>
      <c r="I30" s="221"/>
      <c r="J30" s="221"/>
      <c r="K30" s="221"/>
      <c r="L30" s="221"/>
      <c r="M30" s="221"/>
    </row>
    <row r="31" spans="1:13" x14ac:dyDescent="0.15">
      <c r="A31" s="221"/>
      <c r="B31" s="234"/>
      <c r="C31" s="234"/>
      <c r="D31" s="234"/>
      <c r="E31" s="234"/>
      <c r="F31" s="234"/>
      <c r="G31" s="234"/>
      <c r="H31" s="221"/>
      <c r="I31" s="221"/>
      <c r="J31" s="221"/>
      <c r="K31" s="221"/>
      <c r="L31" s="221"/>
      <c r="M31" s="221"/>
    </row>
    <row r="32" spans="1:13" x14ac:dyDescent="0.15">
      <c r="A32" s="221"/>
      <c r="B32" s="234"/>
      <c r="C32" s="234"/>
      <c r="D32" s="234"/>
      <c r="E32" s="234"/>
      <c r="F32" s="234"/>
      <c r="G32" s="234"/>
      <c r="H32" s="221"/>
      <c r="I32" s="221"/>
      <c r="J32" s="221"/>
      <c r="K32" s="221"/>
      <c r="L32" s="221"/>
      <c r="M32" s="221"/>
    </row>
    <row r="33" spans="1:13" x14ac:dyDescent="0.15">
      <c r="A33" s="221"/>
      <c r="B33" s="234"/>
      <c r="C33" s="234"/>
      <c r="D33" s="234"/>
      <c r="E33" s="234"/>
      <c r="F33" s="234"/>
      <c r="G33" s="234"/>
      <c r="H33" s="221"/>
      <c r="I33" s="221"/>
      <c r="J33" s="221"/>
      <c r="K33" s="221"/>
      <c r="L33" s="221"/>
      <c r="M33" s="221"/>
    </row>
    <row r="34" spans="1:13" x14ac:dyDescent="0.15">
      <c r="A34" s="221"/>
      <c r="B34" s="234"/>
      <c r="C34" s="234"/>
      <c r="D34" s="234"/>
      <c r="E34" s="234"/>
      <c r="F34" s="234"/>
      <c r="G34" s="234"/>
      <c r="H34" s="221"/>
      <c r="I34" s="221"/>
      <c r="J34" s="221"/>
      <c r="K34" s="221"/>
      <c r="L34" s="221"/>
      <c r="M34" s="221"/>
    </row>
    <row r="35" spans="1:13" x14ac:dyDescent="0.15">
      <c r="A35" s="221"/>
      <c r="B35" s="418"/>
      <c r="C35" s="418"/>
      <c r="D35" s="418"/>
      <c r="E35" s="418"/>
      <c r="F35" s="418"/>
      <c r="G35" s="418"/>
      <c r="H35" s="221"/>
      <c r="I35" s="221"/>
      <c r="J35" s="221"/>
      <c r="K35" s="221"/>
      <c r="L35" s="221"/>
      <c r="M35" s="221"/>
    </row>
    <row r="36" spans="1:13" x14ac:dyDescent="0.15">
      <c r="A36" s="221"/>
      <c r="B36" s="418"/>
      <c r="C36" s="418"/>
      <c r="D36" s="418"/>
      <c r="E36" s="418"/>
      <c r="F36" s="418"/>
      <c r="G36" s="418"/>
      <c r="H36" s="221"/>
      <c r="I36" s="221"/>
      <c r="J36" s="221"/>
      <c r="K36" s="221"/>
      <c r="L36" s="221"/>
      <c r="M36" s="221"/>
    </row>
    <row r="37" spans="1:13" x14ac:dyDescent="0.15">
      <c r="A37" s="221"/>
      <c r="B37" s="418"/>
      <c r="C37" s="418"/>
      <c r="D37" s="418"/>
      <c r="E37" s="418"/>
      <c r="F37" s="418"/>
      <c r="G37" s="418"/>
      <c r="H37" s="221"/>
      <c r="I37" s="221"/>
      <c r="J37" s="221"/>
      <c r="K37" s="221"/>
      <c r="L37" s="221"/>
      <c r="M37" s="221"/>
    </row>
    <row r="38" spans="1:13" x14ac:dyDescent="0.15">
      <c r="A38" s="221"/>
      <c r="B38" s="418"/>
      <c r="C38" s="418"/>
      <c r="D38" s="418"/>
      <c r="E38" s="418"/>
      <c r="F38" s="418"/>
      <c r="G38" s="418"/>
      <c r="H38" s="221"/>
      <c r="I38" s="221"/>
      <c r="J38" s="221"/>
      <c r="K38" s="221"/>
      <c r="L38" s="221"/>
      <c r="M38" s="221"/>
    </row>
    <row r="39" spans="1:13" x14ac:dyDescent="0.15">
      <c r="A39" s="221"/>
      <c r="B39" s="418"/>
      <c r="C39" s="418"/>
      <c r="D39" s="418"/>
      <c r="E39" s="418"/>
      <c r="F39" s="418"/>
      <c r="G39" s="418"/>
      <c r="H39" s="221"/>
      <c r="I39" s="221"/>
      <c r="J39" s="221"/>
      <c r="K39" s="221"/>
      <c r="L39" s="221"/>
      <c r="M39" s="221"/>
    </row>
    <row r="40" spans="1:13" x14ac:dyDescent="0.15">
      <c r="A40" s="221"/>
      <c r="B40" s="418"/>
      <c r="C40" s="418"/>
      <c r="D40" s="418"/>
      <c r="E40" s="418"/>
      <c r="F40" s="418"/>
      <c r="G40" s="418"/>
      <c r="H40" s="221"/>
      <c r="I40" s="221"/>
      <c r="J40" s="221"/>
      <c r="K40" s="221"/>
      <c r="L40" s="221"/>
      <c r="M40" s="221"/>
    </row>
    <row r="41" spans="1:13" x14ac:dyDescent="0.15">
      <c r="A41" s="221"/>
      <c r="B41" s="418"/>
      <c r="C41" s="418"/>
      <c r="D41" s="418"/>
      <c r="E41" s="418"/>
      <c r="F41" s="418"/>
      <c r="G41" s="418"/>
      <c r="H41" s="221"/>
      <c r="I41" s="221"/>
      <c r="J41" s="221"/>
      <c r="K41" s="221"/>
      <c r="L41" s="221"/>
      <c r="M41" s="221"/>
    </row>
    <row r="42" spans="1:13" x14ac:dyDescent="0.15">
      <c r="A42" s="221"/>
      <c r="B42" s="418"/>
      <c r="C42" s="418"/>
      <c r="D42" s="418"/>
      <c r="E42" s="418"/>
      <c r="F42" s="418"/>
      <c r="G42" s="418"/>
      <c r="H42" s="221"/>
      <c r="I42" s="221"/>
      <c r="J42" s="221"/>
      <c r="K42" s="221"/>
      <c r="L42" s="221"/>
      <c r="M42" s="221"/>
    </row>
    <row r="43" spans="1:13" x14ac:dyDescent="0.15">
      <c r="A43" s="221"/>
      <c r="B43" s="418"/>
      <c r="C43" s="418"/>
      <c r="D43" s="418"/>
      <c r="E43" s="418"/>
      <c r="F43" s="418"/>
      <c r="G43" s="418"/>
      <c r="H43" s="221"/>
      <c r="I43" s="221"/>
      <c r="J43" s="221"/>
      <c r="K43" s="221"/>
      <c r="L43" s="221"/>
      <c r="M43" s="221"/>
    </row>
    <row r="44" spans="1:13" x14ac:dyDescent="0.15">
      <c r="A44" s="221"/>
      <c r="B44" s="418"/>
      <c r="C44" s="418"/>
      <c r="D44" s="418"/>
      <c r="E44" s="418"/>
      <c r="F44" s="418"/>
      <c r="G44" s="418"/>
      <c r="H44" s="221"/>
      <c r="I44" s="221"/>
      <c r="J44" s="221"/>
      <c r="K44" s="221"/>
      <c r="L44" s="221"/>
      <c r="M44" s="221"/>
    </row>
    <row r="45" spans="1:13" x14ac:dyDescent="0.15">
      <c r="A45" s="221"/>
      <c r="B45" s="418"/>
      <c r="C45" s="418"/>
      <c r="D45" s="418"/>
      <c r="E45" s="418"/>
      <c r="F45" s="418"/>
      <c r="G45" s="418"/>
      <c r="H45" s="221"/>
      <c r="I45" s="221"/>
      <c r="J45" s="221"/>
      <c r="K45" s="221"/>
      <c r="L45" s="221"/>
      <c r="M45" s="221"/>
    </row>
    <row r="46" spans="1:13" x14ac:dyDescent="0.15">
      <c r="A46" s="221"/>
      <c r="B46" s="418"/>
      <c r="C46" s="418"/>
      <c r="D46" s="418"/>
      <c r="E46" s="418"/>
      <c r="F46" s="418"/>
      <c r="G46" s="418"/>
      <c r="H46" s="221"/>
      <c r="I46" s="221"/>
      <c r="J46" s="221"/>
      <c r="K46" s="221"/>
      <c r="L46" s="221"/>
      <c r="M46" s="221"/>
    </row>
    <row r="47" spans="1:13" x14ac:dyDescent="0.15">
      <c r="A47" s="221"/>
      <c r="B47" s="418"/>
      <c r="C47" s="418"/>
      <c r="D47" s="418"/>
      <c r="E47" s="418"/>
      <c r="F47" s="418"/>
      <c r="G47" s="418"/>
      <c r="H47" s="221"/>
      <c r="I47" s="221"/>
      <c r="J47" s="221"/>
      <c r="K47" s="221"/>
      <c r="L47" s="221"/>
      <c r="M47" s="221"/>
    </row>
    <row r="48" spans="1:13" x14ac:dyDescent="0.15">
      <c r="A48" s="221"/>
      <c r="B48" s="418"/>
      <c r="C48" s="418"/>
      <c r="D48" s="418"/>
      <c r="E48" s="418"/>
      <c r="F48" s="418"/>
      <c r="G48" s="418"/>
      <c r="H48" s="221"/>
      <c r="I48" s="221"/>
      <c r="J48" s="221"/>
      <c r="K48" s="221"/>
      <c r="L48" s="221"/>
      <c r="M48" s="221"/>
    </row>
    <row r="49" spans="1:13" x14ac:dyDescent="0.15">
      <c r="A49" s="221"/>
      <c r="B49" s="418"/>
      <c r="C49" s="418"/>
      <c r="D49" s="418"/>
      <c r="E49" s="418"/>
      <c r="F49" s="418"/>
      <c r="G49" s="418"/>
      <c r="H49" s="221"/>
      <c r="I49" s="221"/>
      <c r="J49" s="221"/>
      <c r="K49" s="221"/>
      <c r="L49" s="221"/>
      <c r="M49" s="221"/>
    </row>
    <row r="50" spans="1:13" x14ac:dyDescent="0.15">
      <c r="A50" s="221"/>
      <c r="B50" s="418"/>
      <c r="C50" s="418"/>
      <c r="D50" s="418"/>
      <c r="E50" s="418"/>
      <c r="F50" s="418"/>
      <c r="G50" s="418"/>
      <c r="H50" s="221"/>
      <c r="I50" s="221"/>
      <c r="J50" s="221"/>
      <c r="K50" s="221"/>
      <c r="L50" s="221"/>
      <c r="M50" s="221"/>
    </row>
    <row r="51" spans="1:13" x14ac:dyDescent="0.15">
      <c r="A51" s="221"/>
      <c r="B51" s="418"/>
      <c r="C51" s="418"/>
      <c r="D51" s="418"/>
      <c r="E51" s="418"/>
      <c r="F51" s="418"/>
      <c r="G51" s="418"/>
      <c r="H51" s="221"/>
      <c r="I51" s="221"/>
      <c r="J51" s="221"/>
      <c r="K51" s="221"/>
      <c r="L51" s="221"/>
      <c r="M51" s="221"/>
    </row>
    <row r="52" spans="1:13" x14ac:dyDescent="0.15">
      <c r="A52" s="221"/>
      <c r="B52" s="418"/>
      <c r="C52" s="418"/>
      <c r="D52" s="418"/>
      <c r="E52" s="418"/>
      <c r="F52" s="418"/>
      <c r="G52" s="418"/>
      <c r="H52" s="221"/>
      <c r="I52" s="221"/>
      <c r="J52" s="221"/>
      <c r="K52" s="221"/>
      <c r="L52" s="221"/>
      <c r="M52" s="221"/>
    </row>
    <row r="53" spans="1:13" x14ac:dyDescent="0.15">
      <c r="A53" s="221"/>
      <c r="B53" s="418"/>
      <c r="C53" s="418"/>
      <c r="D53" s="418"/>
      <c r="E53" s="418"/>
      <c r="F53" s="418"/>
      <c r="G53" s="418"/>
      <c r="H53" s="221"/>
      <c r="I53" s="221"/>
      <c r="J53" s="221"/>
      <c r="K53" s="221"/>
      <c r="L53" s="221"/>
      <c r="M53" s="221"/>
    </row>
    <row r="54" spans="1:13" x14ac:dyDescent="0.15">
      <c r="A54" s="221"/>
      <c r="B54" s="418"/>
      <c r="C54" s="418"/>
      <c r="D54" s="418"/>
      <c r="E54" s="418"/>
      <c r="F54" s="418"/>
      <c r="G54" s="418"/>
      <c r="H54" s="221"/>
      <c r="I54" s="221"/>
      <c r="J54" s="221"/>
      <c r="K54" s="221"/>
      <c r="L54" s="221"/>
      <c r="M54" s="221"/>
    </row>
    <row r="55" spans="1:13" x14ac:dyDescent="0.15">
      <c r="A55" s="221"/>
      <c r="B55" s="418"/>
      <c r="C55" s="418"/>
      <c r="D55" s="418"/>
      <c r="E55" s="418"/>
      <c r="F55" s="418"/>
      <c r="G55" s="418"/>
      <c r="H55" s="221"/>
      <c r="I55" s="221"/>
      <c r="J55" s="221"/>
      <c r="K55" s="221"/>
      <c r="L55" s="221"/>
      <c r="M55" s="221"/>
    </row>
    <row r="56" spans="1:13" x14ac:dyDescent="0.15">
      <c r="A56" s="221"/>
      <c r="B56" s="418"/>
      <c r="C56" s="418"/>
      <c r="D56" s="418"/>
      <c r="E56" s="418"/>
      <c r="F56" s="418"/>
      <c r="G56" s="418"/>
      <c r="H56" s="221"/>
      <c r="I56" s="221"/>
      <c r="J56" s="221"/>
      <c r="K56" s="221"/>
      <c r="L56" s="221"/>
      <c r="M56" s="221"/>
    </row>
    <row r="57" spans="1:13" x14ac:dyDescent="0.15">
      <c r="A57" s="221"/>
      <c r="B57" s="418"/>
      <c r="C57" s="418"/>
      <c r="D57" s="418"/>
      <c r="E57" s="418"/>
      <c r="F57" s="418"/>
      <c r="G57" s="418"/>
      <c r="H57" s="221"/>
      <c r="I57" s="221"/>
      <c r="J57" s="221"/>
      <c r="K57" s="221"/>
      <c r="L57" s="221"/>
      <c r="M57" s="221"/>
    </row>
    <row r="58" spans="1:13" x14ac:dyDescent="0.15">
      <c r="A58" s="221"/>
      <c r="B58" s="418"/>
      <c r="C58" s="418"/>
      <c r="D58" s="418"/>
      <c r="E58" s="418"/>
      <c r="F58" s="418"/>
      <c r="G58" s="418"/>
      <c r="H58" s="221"/>
      <c r="I58" s="221"/>
      <c r="J58" s="221"/>
      <c r="K58" s="221"/>
      <c r="L58" s="221"/>
      <c r="M58" s="221"/>
    </row>
    <row r="59" spans="1:13" x14ac:dyDescent="0.15">
      <c r="A59" s="221"/>
      <c r="B59" s="418"/>
      <c r="C59" s="418"/>
      <c r="D59" s="418"/>
      <c r="E59" s="418"/>
      <c r="F59" s="418"/>
      <c r="G59" s="418"/>
      <c r="H59" s="221"/>
      <c r="I59" s="221"/>
      <c r="J59" s="221"/>
      <c r="K59" s="221"/>
      <c r="L59" s="221"/>
      <c r="M59" s="221"/>
    </row>
    <row r="60" spans="1:13" x14ac:dyDescent="0.15">
      <c r="A60" s="221"/>
      <c r="B60" s="418"/>
      <c r="C60" s="418"/>
      <c r="D60" s="418"/>
      <c r="E60" s="418"/>
      <c r="F60" s="418"/>
      <c r="G60" s="418"/>
      <c r="H60" s="221"/>
      <c r="I60" s="221"/>
      <c r="J60" s="221"/>
      <c r="K60" s="221"/>
      <c r="L60" s="221"/>
      <c r="M60" s="221"/>
    </row>
    <row r="61" spans="1:13" x14ac:dyDescent="0.15">
      <c r="A61" s="221"/>
      <c r="B61" s="418"/>
      <c r="C61" s="418"/>
      <c r="D61" s="418"/>
      <c r="E61" s="418"/>
      <c r="F61" s="418"/>
      <c r="G61" s="418"/>
      <c r="H61" s="221"/>
      <c r="I61" s="221"/>
      <c r="J61" s="221"/>
      <c r="K61" s="221"/>
      <c r="L61" s="221"/>
      <c r="M61" s="221"/>
    </row>
    <row r="62" spans="1:13" x14ac:dyDescent="0.15">
      <c r="A62" s="221"/>
      <c r="B62" s="418"/>
      <c r="C62" s="418"/>
      <c r="D62" s="418"/>
      <c r="E62" s="418"/>
      <c r="F62" s="418"/>
      <c r="G62" s="418"/>
      <c r="H62" s="221"/>
      <c r="I62" s="221"/>
      <c r="J62" s="221"/>
      <c r="K62" s="221"/>
      <c r="L62" s="221"/>
      <c r="M62" s="221"/>
    </row>
    <row r="63" spans="1:13" x14ac:dyDescent="0.15">
      <c r="A63" s="221"/>
      <c r="B63" s="418"/>
      <c r="C63" s="418"/>
      <c r="D63" s="418"/>
      <c r="E63" s="418"/>
      <c r="F63" s="418"/>
      <c r="G63" s="418"/>
      <c r="H63" s="221"/>
      <c r="I63" s="221"/>
      <c r="J63" s="221"/>
      <c r="K63" s="221"/>
      <c r="L63" s="221"/>
      <c r="M63" s="221"/>
    </row>
    <row r="64" spans="1:13" x14ac:dyDescent="0.15">
      <c r="A64" s="221"/>
      <c r="B64" s="418"/>
      <c r="C64" s="418"/>
      <c r="D64" s="418"/>
      <c r="E64" s="418"/>
      <c r="F64" s="418"/>
      <c r="G64" s="418"/>
      <c r="H64" s="221"/>
      <c r="I64" s="221"/>
      <c r="J64" s="221"/>
      <c r="K64" s="221"/>
      <c r="L64" s="221"/>
      <c r="M64" s="221"/>
    </row>
    <row r="65" spans="1:13" x14ac:dyDescent="0.15">
      <c r="A65" s="221"/>
      <c r="B65" s="418"/>
      <c r="C65" s="418"/>
      <c r="D65" s="418"/>
      <c r="E65" s="418"/>
      <c r="F65" s="418"/>
      <c r="G65" s="418"/>
      <c r="H65" s="221"/>
      <c r="I65" s="221"/>
      <c r="J65" s="221"/>
      <c r="K65" s="221"/>
      <c r="L65" s="221"/>
      <c r="M65" s="221"/>
    </row>
    <row r="66" spans="1:13" x14ac:dyDescent="0.15">
      <c r="A66" s="221"/>
      <c r="B66" s="418"/>
      <c r="C66" s="418"/>
      <c r="D66" s="418"/>
      <c r="E66" s="418"/>
      <c r="F66" s="418"/>
      <c r="G66" s="418"/>
      <c r="H66" s="221"/>
      <c r="I66" s="221"/>
      <c r="J66" s="221"/>
      <c r="K66" s="221"/>
      <c r="L66" s="221"/>
      <c r="M66" s="221"/>
    </row>
    <row r="67" spans="1:13" x14ac:dyDescent="0.15">
      <c r="A67" s="221"/>
      <c r="B67" s="418"/>
      <c r="C67" s="418"/>
      <c r="D67" s="418"/>
      <c r="E67" s="418"/>
      <c r="F67" s="418"/>
      <c r="G67" s="418"/>
      <c r="H67" s="221"/>
      <c r="I67" s="221"/>
      <c r="J67" s="221"/>
      <c r="K67" s="221"/>
      <c r="L67" s="221"/>
      <c r="M67" s="221"/>
    </row>
    <row r="68" spans="1:13" x14ac:dyDescent="0.15">
      <c r="A68" s="221"/>
      <c r="B68" s="418"/>
      <c r="C68" s="418"/>
      <c r="D68" s="418"/>
      <c r="E68" s="418"/>
      <c r="F68" s="418"/>
      <c r="G68" s="418"/>
      <c r="H68" s="221"/>
      <c r="I68" s="221"/>
      <c r="J68" s="221"/>
      <c r="K68" s="221"/>
      <c r="L68" s="221"/>
      <c r="M68" s="221"/>
    </row>
    <row r="69" spans="1:13" x14ac:dyDescent="0.15">
      <c r="A69" s="221"/>
      <c r="B69" s="418"/>
      <c r="C69" s="418"/>
      <c r="D69" s="418"/>
      <c r="E69" s="418"/>
      <c r="F69" s="418"/>
      <c r="G69" s="418"/>
      <c r="H69" s="221"/>
      <c r="I69" s="221"/>
      <c r="J69" s="221"/>
      <c r="K69" s="221"/>
      <c r="L69" s="221"/>
      <c r="M69" s="221"/>
    </row>
    <row r="70" spans="1:13" x14ac:dyDescent="0.15">
      <c r="A70" s="221"/>
      <c r="B70" s="418"/>
      <c r="C70" s="418"/>
      <c r="D70" s="418"/>
      <c r="E70" s="418"/>
      <c r="F70" s="418"/>
      <c r="G70" s="418"/>
      <c r="H70" s="221"/>
      <c r="I70" s="221"/>
      <c r="J70" s="221"/>
      <c r="K70" s="221"/>
      <c r="L70" s="221"/>
      <c r="M70" s="221"/>
    </row>
    <row r="71" spans="1:13" x14ac:dyDescent="0.15">
      <c r="A71" s="221"/>
      <c r="B71" s="418"/>
      <c r="C71" s="418"/>
      <c r="D71" s="418"/>
      <c r="E71" s="418"/>
      <c r="F71" s="418"/>
      <c r="G71" s="418"/>
      <c r="H71" s="221"/>
      <c r="I71" s="221"/>
      <c r="J71" s="221"/>
      <c r="K71" s="221"/>
      <c r="L71" s="221"/>
      <c r="M71" s="221"/>
    </row>
    <row r="72" spans="1:13" x14ac:dyDescent="0.15">
      <c r="A72" s="221"/>
      <c r="B72" s="418"/>
      <c r="C72" s="418"/>
      <c r="D72" s="418"/>
      <c r="E72" s="418"/>
      <c r="F72" s="418"/>
      <c r="G72" s="418"/>
      <c r="H72" s="221"/>
      <c r="I72" s="221"/>
      <c r="J72" s="221"/>
      <c r="K72" s="221"/>
      <c r="L72" s="221"/>
      <c r="M72" s="221"/>
    </row>
    <row r="73" spans="1:13" x14ac:dyDescent="0.15">
      <c r="A73" s="221"/>
      <c r="B73" s="418"/>
      <c r="C73" s="418"/>
      <c r="D73" s="418"/>
      <c r="E73" s="418"/>
      <c r="F73" s="418"/>
      <c r="G73" s="418"/>
      <c r="H73" s="221"/>
      <c r="I73" s="221"/>
      <c r="J73" s="221"/>
      <c r="K73" s="221"/>
      <c r="L73" s="221"/>
      <c r="M73" s="221"/>
    </row>
    <row r="74" spans="1:13" x14ac:dyDescent="0.15">
      <c r="A74" s="221"/>
      <c r="B74" s="418"/>
      <c r="C74" s="418"/>
      <c r="D74" s="418"/>
      <c r="E74" s="418"/>
      <c r="F74" s="418"/>
      <c r="G74" s="418"/>
      <c r="H74" s="221"/>
      <c r="I74" s="221"/>
      <c r="J74" s="221"/>
      <c r="K74" s="221"/>
      <c r="L74" s="221"/>
      <c r="M74" s="221"/>
    </row>
    <row r="75" spans="1:13" x14ac:dyDescent="0.15">
      <c r="A75" s="221"/>
      <c r="B75" s="417"/>
      <c r="C75" s="417"/>
      <c r="D75" s="417"/>
      <c r="E75" s="417"/>
      <c r="F75" s="417"/>
      <c r="G75" s="417"/>
      <c r="H75" s="221"/>
      <c r="I75" s="221"/>
      <c r="J75" s="221"/>
      <c r="K75" s="221"/>
      <c r="L75" s="221"/>
      <c r="M75" s="221"/>
    </row>
    <row r="76" spans="1:13" x14ac:dyDescent="0.15">
      <c r="A76" s="221"/>
      <c r="B76" s="221"/>
      <c r="C76" s="221"/>
      <c r="D76" s="221"/>
      <c r="E76" s="221"/>
      <c r="F76" s="221"/>
      <c r="G76" s="221"/>
      <c r="H76" s="221"/>
      <c r="I76" s="221"/>
      <c r="J76" s="221"/>
      <c r="K76" s="221"/>
      <c r="L76" s="221"/>
      <c r="M76" s="221"/>
    </row>
    <row r="77" spans="1:13" x14ac:dyDescent="0.15">
      <c r="A77" s="221"/>
      <c r="B77" s="221"/>
      <c r="C77" s="221"/>
      <c r="D77" s="221"/>
      <c r="E77" s="221"/>
      <c r="F77" s="221"/>
      <c r="G77" s="221"/>
      <c r="H77" s="221"/>
      <c r="I77" s="221"/>
      <c r="J77" s="221"/>
      <c r="K77" s="221"/>
      <c r="L77" s="221"/>
      <c r="M77" s="221"/>
    </row>
  </sheetData>
  <mergeCells count="43">
    <mergeCell ref="C2:F2"/>
    <mergeCell ref="C3:F3"/>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55:G55"/>
    <mergeCell ref="B56:G56"/>
    <mergeCell ref="B57:G57"/>
    <mergeCell ref="B58:G58"/>
    <mergeCell ref="B59:G59"/>
    <mergeCell ref="B60:G60"/>
    <mergeCell ref="B61:G61"/>
    <mergeCell ref="B62:G62"/>
    <mergeCell ref="B63:G63"/>
    <mergeCell ref="B64:G64"/>
    <mergeCell ref="B65:G65"/>
    <mergeCell ref="B66:G66"/>
    <mergeCell ref="B67:G67"/>
    <mergeCell ref="B68:G68"/>
    <mergeCell ref="B69:G69"/>
    <mergeCell ref="B75:G75"/>
    <mergeCell ref="B70:G70"/>
    <mergeCell ref="B71:G71"/>
    <mergeCell ref="B72:G72"/>
    <mergeCell ref="B73:G73"/>
    <mergeCell ref="B74:G74"/>
  </mergeCells>
  <phoneticPr fontId="3" type="noConversion"/>
  <pageMargins left="0.7" right="0.7" top="0.75" bottom="0.75" header="0.3" footer="0.3"/>
  <pageSetup paperSize="9" orientation="portrait"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zoomScale="90" zoomScaleNormal="90" workbookViewId="0">
      <selection activeCell="J12" sqref="J12"/>
    </sheetView>
  </sheetViews>
  <sheetFormatPr defaultRowHeight="13.5" x14ac:dyDescent="0.15"/>
  <cols>
    <col min="1" max="1" width="2.125" style="90" customWidth="1"/>
    <col min="2" max="2" width="10.125" style="90" customWidth="1"/>
    <col min="3" max="3" width="11.625" style="90" customWidth="1"/>
    <col min="4" max="6" width="9" style="90"/>
    <col min="7" max="7" width="11.875" style="90" customWidth="1"/>
    <col min="8" max="8" width="11.375" style="90" customWidth="1"/>
    <col min="9" max="257" width="9" style="90"/>
    <col min="258" max="258" width="10.125" style="90" customWidth="1"/>
    <col min="259" max="259" width="11.625" style="90" customWidth="1"/>
    <col min="260" max="262" width="9" style="90"/>
    <col min="263" max="263" width="11.875" style="90" customWidth="1"/>
    <col min="264" max="264" width="11.375" style="90" customWidth="1"/>
    <col min="265" max="513" width="9" style="90"/>
    <col min="514" max="514" width="10.125" style="90" customWidth="1"/>
    <col min="515" max="515" width="11.625" style="90" customWidth="1"/>
    <col min="516" max="518" width="9" style="90"/>
    <col min="519" max="519" width="11.875" style="90" customWidth="1"/>
    <col min="520" max="520" width="11.375" style="90" customWidth="1"/>
    <col min="521" max="769" width="9" style="90"/>
    <col min="770" max="770" width="10.125" style="90" customWidth="1"/>
    <col min="771" max="771" width="11.625" style="90" customWidth="1"/>
    <col min="772" max="774" width="9" style="90"/>
    <col min="775" max="775" width="11.875" style="90" customWidth="1"/>
    <col min="776" max="776" width="11.375" style="90" customWidth="1"/>
    <col min="777" max="1025" width="9" style="90"/>
    <col min="1026" max="1026" width="10.125" style="90" customWidth="1"/>
    <col min="1027" max="1027" width="11.625" style="90" customWidth="1"/>
    <col min="1028" max="1030" width="9" style="90"/>
    <col min="1031" max="1031" width="11.875" style="90" customWidth="1"/>
    <col min="1032" max="1032" width="11.375" style="90" customWidth="1"/>
    <col min="1033" max="1281" width="9" style="90"/>
    <col min="1282" max="1282" width="10.125" style="90" customWidth="1"/>
    <col min="1283" max="1283" width="11.625" style="90" customWidth="1"/>
    <col min="1284" max="1286" width="9" style="90"/>
    <col min="1287" max="1287" width="11.875" style="90" customWidth="1"/>
    <col min="1288" max="1288" width="11.375" style="90" customWidth="1"/>
    <col min="1289" max="1537" width="9" style="90"/>
    <col min="1538" max="1538" width="10.125" style="90" customWidth="1"/>
    <col min="1539" max="1539" width="11.625" style="90" customWidth="1"/>
    <col min="1540" max="1542" width="9" style="90"/>
    <col min="1543" max="1543" width="11.875" style="90" customWidth="1"/>
    <col min="1544" max="1544" width="11.375" style="90" customWidth="1"/>
    <col min="1545" max="1793" width="9" style="90"/>
    <col min="1794" max="1794" width="10.125" style="90" customWidth="1"/>
    <col min="1795" max="1795" width="11.625" style="90" customWidth="1"/>
    <col min="1796" max="1798" width="9" style="90"/>
    <col min="1799" max="1799" width="11.875" style="90" customWidth="1"/>
    <col min="1800" max="1800" width="11.375" style="90" customWidth="1"/>
    <col min="1801" max="2049" width="9" style="90"/>
    <col min="2050" max="2050" width="10.125" style="90" customWidth="1"/>
    <col min="2051" max="2051" width="11.625" style="90" customWidth="1"/>
    <col min="2052" max="2054" width="9" style="90"/>
    <col min="2055" max="2055" width="11.875" style="90" customWidth="1"/>
    <col min="2056" max="2056" width="11.375" style="90" customWidth="1"/>
    <col min="2057" max="2305" width="9" style="90"/>
    <col min="2306" max="2306" width="10.125" style="90" customWidth="1"/>
    <col min="2307" max="2307" width="11.625" style="90" customWidth="1"/>
    <col min="2308" max="2310" width="9" style="90"/>
    <col min="2311" max="2311" width="11.875" style="90" customWidth="1"/>
    <col min="2312" max="2312" width="11.375" style="90" customWidth="1"/>
    <col min="2313" max="2561" width="9" style="90"/>
    <col min="2562" max="2562" width="10.125" style="90" customWidth="1"/>
    <col min="2563" max="2563" width="11.625" style="90" customWidth="1"/>
    <col min="2564" max="2566" width="9" style="90"/>
    <col min="2567" max="2567" width="11.875" style="90" customWidth="1"/>
    <col min="2568" max="2568" width="11.375" style="90" customWidth="1"/>
    <col min="2569" max="2817" width="9" style="90"/>
    <col min="2818" max="2818" width="10.125" style="90" customWidth="1"/>
    <col min="2819" max="2819" width="11.625" style="90" customWidth="1"/>
    <col min="2820" max="2822" width="9" style="90"/>
    <col min="2823" max="2823" width="11.875" style="90" customWidth="1"/>
    <col min="2824" max="2824" width="11.375" style="90" customWidth="1"/>
    <col min="2825" max="3073" width="9" style="90"/>
    <col min="3074" max="3074" width="10.125" style="90" customWidth="1"/>
    <col min="3075" max="3075" width="11.625" style="90" customWidth="1"/>
    <col min="3076" max="3078" width="9" style="90"/>
    <col min="3079" max="3079" width="11.875" style="90" customWidth="1"/>
    <col min="3080" max="3080" width="11.375" style="90" customWidth="1"/>
    <col min="3081" max="3329" width="9" style="90"/>
    <col min="3330" max="3330" width="10.125" style="90" customWidth="1"/>
    <col min="3331" max="3331" width="11.625" style="90" customWidth="1"/>
    <col min="3332" max="3334" width="9" style="90"/>
    <col min="3335" max="3335" width="11.875" style="90" customWidth="1"/>
    <col min="3336" max="3336" width="11.375" style="90" customWidth="1"/>
    <col min="3337" max="3585" width="9" style="90"/>
    <col min="3586" max="3586" width="10.125" style="90" customWidth="1"/>
    <col min="3587" max="3587" width="11.625" style="90" customWidth="1"/>
    <col min="3588" max="3590" width="9" style="90"/>
    <col min="3591" max="3591" width="11.875" style="90" customWidth="1"/>
    <col min="3592" max="3592" width="11.375" style="90" customWidth="1"/>
    <col min="3593" max="3841" width="9" style="90"/>
    <col min="3842" max="3842" width="10.125" style="90" customWidth="1"/>
    <col min="3843" max="3843" width="11.625" style="90" customWidth="1"/>
    <col min="3844" max="3846" width="9" style="90"/>
    <col min="3847" max="3847" width="11.875" style="90" customWidth="1"/>
    <col min="3848" max="3848" width="11.375" style="90" customWidth="1"/>
    <col min="3849" max="4097" width="9" style="90"/>
    <col min="4098" max="4098" width="10.125" style="90" customWidth="1"/>
    <col min="4099" max="4099" width="11.625" style="90" customWidth="1"/>
    <col min="4100" max="4102" width="9" style="90"/>
    <col min="4103" max="4103" width="11.875" style="90" customWidth="1"/>
    <col min="4104" max="4104" width="11.375" style="90" customWidth="1"/>
    <col min="4105" max="4353" width="9" style="90"/>
    <col min="4354" max="4354" width="10.125" style="90" customWidth="1"/>
    <col min="4355" max="4355" width="11.625" style="90" customWidth="1"/>
    <col min="4356" max="4358" width="9" style="90"/>
    <col min="4359" max="4359" width="11.875" style="90" customWidth="1"/>
    <col min="4360" max="4360" width="11.375" style="90" customWidth="1"/>
    <col min="4361" max="4609" width="9" style="90"/>
    <col min="4610" max="4610" width="10.125" style="90" customWidth="1"/>
    <col min="4611" max="4611" width="11.625" style="90" customWidth="1"/>
    <col min="4612" max="4614" width="9" style="90"/>
    <col min="4615" max="4615" width="11.875" style="90" customWidth="1"/>
    <col min="4616" max="4616" width="11.375" style="90" customWidth="1"/>
    <col min="4617" max="4865" width="9" style="90"/>
    <col min="4866" max="4866" width="10.125" style="90" customWidth="1"/>
    <col min="4867" max="4867" width="11.625" style="90" customWidth="1"/>
    <col min="4868" max="4870" width="9" style="90"/>
    <col min="4871" max="4871" width="11.875" style="90" customWidth="1"/>
    <col min="4872" max="4872" width="11.375" style="90" customWidth="1"/>
    <col min="4873" max="5121" width="9" style="90"/>
    <col min="5122" max="5122" width="10.125" style="90" customWidth="1"/>
    <col min="5123" max="5123" width="11.625" style="90" customWidth="1"/>
    <col min="5124" max="5126" width="9" style="90"/>
    <col min="5127" max="5127" width="11.875" style="90" customWidth="1"/>
    <col min="5128" max="5128" width="11.375" style="90" customWidth="1"/>
    <col min="5129" max="5377" width="9" style="90"/>
    <col min="5378" max="5378" width="10.125" style="90" customWidth="1"/>
    <col min="5379" max="5379" width="11.625" style="90" customWidth="1"/>
    <col min="5380" max="5382" width="9" style="90"/>
    <col min="5383" max="5383" width="11.875" style="90" customWidth="1"/>
    <col min="5384" max="5384" width="11.375" style="90" customWidth="1"/>
    <col min="5385" max="5633" width="9" style="90"/>
    <col min="5634" max="5634" width="10.125" style="90" customWidth="1"/>
    <col min="5635" max="5635" width="11.625" style="90" customWidth="1"/>
    <col min="5636" max="5638" width="9" style="90"/>
    <col min="5639" max="5639" width="11.875" style="90" customWidth="1"/>
    <col min="5640" max="5640" width="11.375" style="90" customWidth="1"/>
    <col min="5641" max="5889" width="9" style="90"/>
    <col min="5890" max="5890" width="10.125" style="90" customWidth="1"/>
    <col min="5891" max="5891" width="11.625" style="90" customWidth="1"/>
    <col min="5892" max="5894" width="9" style="90"/>
    <col min="5895" max="5895" width="11.875" style="90" customWidth="1"/>
    <col min="5896" max="5896" width="11.375" style="90" customWidth="1"/>
    <col min="5897" max="6145" width="9" style="90"/>
    <col min="6146" max="6146" width="10.125" style="90" customWidth="1"/>
    <col min="6147" max="6147" width="11.625" style="90" customWidth="1"/>
    <col min="6148" max="6150" width="9" style="90"/>
    <col min="6151" max="6151" width="11.875" style="90" customWidth="1"/>
    <col min="6152" max="6152" width="11.375" style="90" customWidth="1"/>
    <col min="6153" max="6401" width="9" style="90"/>
    <col min="6402" max="6402" width="10.125" style="90" customWidth="1"/>
    <col min="6403" max="6403" width="11.625" style="90" customWidth="1"/>
    <col min="6404" max="6406" width="9" style="90"/>
    <col min="6407" max="6407" width="11.875" style="90" customWidth="1"/>
    <col min="6408" max="6408" width="11.375" style="90" customWidth="1"/>
    <col min="6409" max="6657" width="9" style="90"/>
    <col min="6658" max="6658" width="10.125" style="90" customWidth="1"/>
    <col min="6659" max="6659" width="11.625" style="90" customWidth="1"/>
    <col min="6660" max="6662" width="9" style="90"/>
    <col min="6663" max="6663" width="11.875" style="90" customWidth="1"/>
    <col min="6664" max="6664" width="11.375" style="90" customWidth="1"/>
    <col min="6665" max="6913" width="9" style="90"/>
    <col min="6914" max="6914" width="10.125" style="90" customWidth="1"/>
    <col min="6915" max="6915" width="11.625" style="90" customWidth="1"/>
    <col min="6916" max="6918" width="9" style="90"/>
    <col min="6919" max="6919" width="11.875" style="90" customWidth="1"/>
    <col min="6920" max="6920" width="11.375" style="90" customWidth="1"/>
    <col min="6921" max="7169" width="9" style="90"/>
    <col min="7170" max="7170" width="10.125" style="90" customWidth="1"/>
    <col min="7171" max="7171" width="11.625" style="90" customWidth="1"/>
    <col min="7172" max="7174" width="9" style="90"/>
    <col min="7175" max="7175" width="11.875" style="90" customWidth="1"/>
    <col min="7176" max="7176" width="11.375" style="90" customWidth="1"/>
    <col min="7177" max="7425" width="9" style="90"/>
    <col min="7426" max="7426" width="10.125" style="90" customWidth="1"/>
    <col min="7427" max="7427" width="11.625" style="90" customWidth="1"/>
    <col min="7428" max="7430" width="9" style="90"/>
    <col min="7431" max="7431" width="11.875" style="90" customWidth="1"/>
    <col min="7432" max="7432" width="11.375" style="90" customWidth="1"/>
    <col min="7433" max="7681" width="9" style="90"/>
    <col min="7682" max="7682" width="10.125" style="90" customWidth="1"/>
    <col min="7683" max="7683" width="11.625" style="90" customWidth="1"/>
    <col min="7684" max="7686" width="9" style="90"/>
    <col min="7687" max="7687" width="11.875" style="90" customWidth="1"/>
    <col min="7688" max="7688" width="11.375" style="90" customWidth="1"/>
    <col min="7689" max="7937" width="9" style="90"/>
    <col min="7938" max="7938" width="10.125" style="90" customWidth="1"/>
    <col min="7939" max="7939" width="11.625" style="90" customWidth="1"/>
    <col min="7940" max="7942" width="9" style="90"/>
    <col min="7943" max="7943" width="11.875" style="90" customWidth="1"/>
    <col min="7944" max="7944" width="11.375" style="90" customWidth="1"/>
    <col min="7945" max="8193" width="9" style="90"/>
    <col min="8194" max="8194" width="10.125" style="90" customWidth="1"/>
    <col min="8195" max="8195" width="11.625" style="90" customWidth="1"/>
    <col min="8196" max="8198" width="9" style="90"/>
    <col min="8199" max="8199" width="11.875" style="90" customWidth="1"/>
    <col min="8200" max="8200" width="11.375" style="90" customWidth="1"/>
    <col min="8201" max="8449" width="9" style="90"/>
    <col min="8450" max="8450" width="10.125" style="90" customWidth="1"/>
    <col min="8451" max="8451" width="11.625" style="90" customWidth="1"/>
    <col min="8452" max="8454" width="9" style="90"/>
    <col min="8455" max="8455" width="11.875" style="90" customWidth="1"/>
    <col min="8456" max="8456" width="11.375" style="90" customWidth="1"/>
    <col min="8457" max="8705" width="9" style="90"/>
    <col min="8706" max="8706" width="10.125" style="90" customWidth="1"/>
    <col min="8707" max="8707" width="11.625" style="90" customWidth="1"/>
    <col min="8708" max="8710" width="9" style="90"/>
    <col min="8711" max="8711" width="11.875" style="90" customWidth="1"/>
    <col min="8712" max="8712" width="11.375" style="90" customWidth="1"/>
    <col min="8713" max="8961" width="9" style="90"/>
    <col min="8962" max="8962" width="10.125" style="90" customWidth="1"/>
    <col min="8963" max="8963" width="11.625" style="90" customWidth="1"/>
    <col min="8964" max="8966" width="9" style="90"/>
    <col min="8967" max="8967" width="11.875" style="90" customWidth="1"/>
    <col min="8968" max="8968" width="11.375" style="90" customWidth="1"/>
    <col min="8969" max="9217" width="9" style="90"/>
    <col min="9218" max="9218" width="10.125" style="90" customWidth="1"/>
    <col min="9219" max="9219" width="11.625" style="90" customWidth="1"/>
    <col min="9220" max="9222" width="9" style="90"/>
    <col min="9223" max="9223" width="11.875" style="90" customWidth="1"/>
    <col min="9224" max="9224" width="11.375" style="90" customWidth="1"/>
    <col min="9225" max="9473" width="9" style="90"/>
    <col min="9474" max="9474" width="10.125" style="90" customWidth="1"/>
    <col min="9475" max="9475" width="11.625" style="90" customWidth="1"/>
    <col min="9476" max="9478" width="9" style="90"/>
    <col min="9479" max="9479" width="11.875" style="90" customWidth="1"/>
    <col min="9480" max="9480" width="11.375" style="90" customWidth="1"/>
    <col min="9481" max="9729" width="9" style="90"/>
    <col min="9730" max="9730" width="10.125" style="90" customWidth="1"/>
    <col min="9731" max="9731" width="11.625" style="90" customWidth="1"/>
    <col min="9732" max="9734" width="9" style="90"/>
    <col min="9735" max="9735" width="11.875" style="90" customWidth="1"/>
    <col min="9736" max="9736" width="11.375" style="90" customWidth="1"/>
    <col min="9737" max="9985" width="9" style="90"/>
    <col min="9986" max="9986" width="10.125" style="90" customWidth="1"/>
    <col min="9987" max="9987" width="11.625" style="90" customWidth="1"/>
    <col min="9988" max="9990" width="9" style="90"/>
    <col min="9991" max="9991" width="11.875" style="90" customWidth="1"/>
    <col min="9992" max="9992" width="11.375" style="90" customWidth="1"/>
    <col min="9993" max="10241" width="9" style="90"/>
    <col min="10242" max="10242" width="10.125" style="90" customWidth="1"/>
    <col min="10243" max="10243" width="11.625" style="90" customWidth="1"/>
    <col min="10244" max="10246" width="9" style="90"/>
    <col min="10247" max="10247" width="11.875" style="90" customWidth="1"/>
    <col min="10248" max="10248" width="11.375" style="90" customWidth="1"/>
    <col min="10249" max="10497" width="9" style="90"/>
    <col min="10498" max="10498" width="10.125" style="90" customWidth="1"/>
    <col min="10499" max="10499" width="11.625" style="90" customWidth="1"/>
    <col min="10500" max="10502" width="9" style="90"/>
    <col min="10503" max="10503" width="11.875" style="90" customWidth="1"/>
    <col min="10504" max="10504" width="11.375" style="90" customWidth="1"/>
    <col min="10505" max="10753" width="9" style="90"/>
    <col min="10754" max="10754" width="10.125" style="90" customWidth="1"/>
    <col min="10755" max="10755" width="11.625" style="90" customWidth="1"/>
    <col min="10756" max="10758" width="9" style="90"/>
    <col min="10759" max="10759" width="11.875" style="90" customWidth="1"/>
    <col min="10760" max="10760" width="11.375" style="90" customWidth="1"/>
    <col min="10761" max="11009" width="9" style="90"/>
    <col min="11010" max="11010" width="10.125" style="90" customWidth="1"/>
    <col min="11011" max="11011" width="11.625" style="90" customWidth="1"/>
    <col min="11012" max="11014" width="9" style="90"/>
    <col min="11015" max="11015" width="11.875" style="90" customWidth="1"/>
    <col min="11016" max="11016" width="11.375" style="90" customWidth="1"/>
    <col min="11017" max="11265" width="9" style="90"/>
    <col min="11266" max="11266" width="10.125" style="90" customWidth="1"/>
    <col min="11267" max="11267" width="11.625" style="90" customWidth="1"/>
    <col min="11268" max="11270" width="9" style="90"/>
    <col min="11271" max="11271" width="11.875" style="90" customWidth="1"/>
    <col min="11272" max="11272" width="11.375" style="90" customWidth="1"/>
    <col min="11273" max="11521" width="9" style="90"/>
    <col min="11522" max="11522" width="10.125" style="90" customWidth="1"/>
    <col min="11523" max="11523" width="11.625" style="90" customWidth="1"/>
    <col min="11524" max="11526" width="9" style="90"/>
    <col min="11527" max="11527" width="11.875" style="90" customWidth="1"/>
    <col min="11528" max="11528" width="11.375" style="90" customWidth="1"/>
    <col min="11529" max="11777" width="9" style="90"/>
    <col min="11778" max="11778" width="10.125" style="90" customWidth="1"/>
    <col min="11779" max="11779" width="11.625" style="90" customWidth="1"/>
    <col min="11780" max="11782" width="9" style="90"/>
    <col min="11783" max="11783" width="11.875" style="90" customWidth="1"/>
    <col min="11784" max="11784" width="11.375" style="90" customWidth="1"/>
    <col min="11785" max="12033" width="9" style="90"/>
    <col min="12034" max="12034" width="10.125" style="90" customWidth="1"/>
    <col min="12035" max="12035" width="11.625" style="90" customWidth="1"/>
    <col min="12036" max="12038" width="9" style="90"/>
    <col min="12039" max="12039" width="11.875" style="90" customWidth="1"/>
    <col min="12040" max="12040" width="11.375" style="90" customWidth="1"/>
    <col min="12041" max="12289" width="9" style="90"/>
    <col min="12290" max="12290" width="10.125" style="90" customWidth="1"/>
    <col min="12291" max="12291" width="11.625" style="90" customWidth="1"/>
    <col min="12292" max="12294" width="9" style="90"/>
    <col min="12295" max="12295" width="11.875" style="90" customWidth="1"/>
    <col min="12296" max="12296" width="11.375" style="90" customWidth="1"/>
    <col min="12297" max="12545" width="9" style="90"/>
    <col min="12546" max="12546" width="10.125" style="90" customWidth="1"/>
    <col min="12547" max="12547" width="11.625" style="90" customWidth="1"/>
    <col min="12548" max="12550" width="9" style="90"/>
    <col min="12551" max="12551" width="11.875" style="90" customWidth="1"/>
    <col min="12552" max="12552" width="11.375" style="90" customWidth="1"/>
    <col min="12553" max="12801" width="9" style="90"/>
    <col min="12802" max="12802" width="10.125" style="90" customWidth="1"/>
    <col min="12803" max="12803" width="11.625" style="90" customWidth="1"/>
    <col min="12804" max="12806" width="9" style="90"/>
    <col min="12807" max="12807" width="11.875" style="90" customWidth="1"/>
    <col min="12808" max="12808" width="11.375" style="90" customWidth="1"/>
    <col min="12809" max="13057" width="9" style="90"/>
    <col min="13058" max="13058" width="10.125" style="90" customWidth="1"/>
    <col min="13059" max="13059" width="11.625" style="90" customWidth="1"/>
    <col min="13060" max="13062" width="9" style="90"/>
    <col min="13063" max="13063" width="11.875" style="90" customWidth="1"/>
    <col min="13064" max="13064" width="11.375" style="90" customWidth="1"/>
    <col min="13065" max="13313" width="9" style="90"/>
    <col min="13314" max="13314" width="10.125" style="90" customWidth="1"/>
    <col min="13315" max="13315" width="11.625" style="90" customWidth="1"/>
    <col min="13316" max="13318" width="9" style="90"/>
    <col min="13319" max="13319" width="11.875" style="90" customWidth="1"/>
    <col min="13320" max="13320" width="11.375" style="90" customWidth="1"/>
    <col min="13321" max="13569" width="9" style="90"/>
    <col min="13570" max="13570" width="10.125" style="90" customWidth="1"/>
    <col min="13571" max="13571" width="11.625" style="90" customWidth="1"/>
    <col min="13572" max="13574" width="9" style="90"/>
    <col min="13575" max="13575" width="11.875" style="90" customWidth="1"/>
    <col min="13576" max="13576" width="11.375" style="90" customWidth="1"/>
    <col min="13577" max="13825" width="9" style="90"/>
    <col min="13826" max="13826" width="10.125" style="90" customWidth="1"/>
    <col min="13827" max="13827" width="11.625" style="90" customWidth="1"/>
    <col min="13828" max="13830" width="9" style="90"/>
    <col min="13831" max="13831" width="11.875" style="90" customWidth="1"/>
    <col min="13832" max="13832" width="11.375" style="90" customWidth="1"/>
    <col min="13833" max="14081" width="9" style="90"/>
    <col min="14082" max="14082" width="10.125" style="90" customWidth="1"/>
    <col min="14083" max="14083" width="11.625" style="90" customWidth="1"/>
    <col min="14084" max="14086" width="9" style="90"/>
    <col min="14087" max="14087" width="11.875" style="90" customWidth="1"/>
    <col min="14088" max="14088" width="11.375" style="90" customWidth="1"/>
    <col min="14089" max="14337" width="9" style="90"/>
    <col min="14338" max="14338" width="10.125" style="90" customWidth="1"/>
    <col min="14339" max="14339" width="11.625" style="90" customWidth="1"/>
    <col min="14340" max="14342" width="9" style="90"/>
    <col min="14343" max="14343" width="11.875" style="90" customWidth="1"/>
    <col min="14344" max="14344" width="11.375" style="90" customWidth="1"/>
    <col min="14345" max="14593" width="9" style="90"/>
    <col min="14594" max="14594" width="10.125" style="90" customWidth="1"/>
    <col min="14595" max="14595" width="11.625" style="90" customWidth="1"/>
    <col min="14596" max="14598" width="9" style="90"/>
    <col min="14599" max="14599" width="11.875" style="90" customWidth="1"/>
    <col min="14600" max="14600" width="11.375" style="90" customWidth="1"/>
    <col min="14601" max="14849" width="9" style="90"/>
    <col min="14850" max="14850" width="10.125" style="90" customWidth="1"/>
    <col min="14851" max="14851" width="11.625" style="90" customWidth="1"/>
    <col min="14852" max="14854" width="9" style="90"/>
    <col min="14855" max="14855" width="11.875" style="90" customWidth="1"/>
    <col min="14856" max="14856" width="11.375" style="90" customWidth="1"/>
    <col min="14857" max="15105" width="9" style="90"/>
    <col min="15106" max="15106" width="10.125" style="90" customWidth="1"/>
    <col min="15107" max="15107" width="11.625" style="90" customWidth="1"/>
    <col min="15108" max="15110" width="9" style="90"/>
    <col min="15111" max="15111" width="11.875" style="90" customWidth="1"/>
    <col min="15112" max="15112" width="11.375" style="90" customWidth="1"/>
    <col min="15113" max="15361" width="9" style="90"/>
    <col min="15362" max="15362" width="10.125" style="90" customWidth="1"/>
    <col min="15363" max="15363" width="11.625" style="90" customWidth="1"/>
    <col min="15364" max="15366" width="9" style="90"/>
    <col min="15367" max="15367" width="11.875" style="90" customWidth="1"/>
    <col min="15368" max="15368" width="11.375" style="90" customWidth="1"/>
    <col min="15369" max="15617" width="9" style="90"/>
    <col min="15618" max="15618" width="10.125" style="90" customWidth="1"/>
    <col min="15619" max="15619" width="11.625" style="90" customWidth="1"/>
    <col min="15620" max="15622" width="9" style="90"/>
    <col min="15623" max="15623" width="11.875" style="90" customWidth="1"/>
    <col min="15624" max="15624" width="11.375" style="90" customWidth="1"/>
    <col min="15625" max="15873" width="9" style="90"/>
    <col min="15874" max="15874" width="10.125" style="90" customWidth="1"/>
    <col min="15875" max="15875" width="11.625" style="90" customWidth="1"/>
    <col min="15876" max="15878" width="9" style="90"/>
    <col min="15879" max="15879" width="11.875" style="90" customWidth="1"/>
    <col min="15880" max="15880" width="11.375" style="90" customWidth="1"/>
    <col min="15881" max="16129" width="9" style="90"/>
    <col min="16130" max="16130" width="10.125" style="90" customWidth="1"/>
    <col min="16131" max="16131" width="11.625" style="90" customWidth="1"/>
    <col min="16132" max="16134" width="9" style="90"/>
    <col min="16135" max="16135" width="11.875" style="90" customWidth="1"/>
    <col min="16136" max="16136" width="11.375" style="90" customWidth="1"/>
    <col min="16137" max="16384" width="9" style="90"/>
  </cols>
  <sheetData>
    <row r="2" spans="2:8" ht="17.25" customHeight="1" x14ac:dyDescent="0.15">
      <c r="B2" s="428" t="s">
        <v>165</v>
      </c>
      <c r="C2" s="429"/>
      <c r="D2" s="429"/>
      <c r="E2" s="429"/>
      <c r="F2" s="429"/>
      <c r="G2" s="430"/>
      <c r="H2" s="431"/>
    </row>
    <row r="3" spans="2:8" ht="15.75" customHeight="1" x14ac:dyDescent="0.15">
      <c r="B3" s="432"/>
      <c r="C3" s="433"/>
      <c r="D3" s="433"/>
      <c r="E3" s="433"/>
      <c r="F3" s="433"/>
      <c r="G3" s="434"/>
      <c r="H3" s="435"/>
    </row>
    <row r="4" spans="2:8" s="91" customFormat="1" ht="20.100000000000001" customHeight="1" x14ac:dyDescent="0.15">
      <c r="B4" s="92" t="s">
        <v>166</v>
      </c>
      <c r="C4" s="92" t="s">
        <v>167</v>
      </c>
      <c r="D4" s="436" t="s">
        <v>168</v>
      </c>
      <c r="E4" s="437"/>
      <c r="F4" s="437"/>
      <c r="G4" s="438"/>
      <c r="H4" s="92" t="s">
        <v>169</v>
      </c>
    </row>
    <row r="5" spans="2:8" s="91" customFormat="1" ht="20.100000000000001" customHeight="1" x14ac:dyDescent="0.15">
      <c r="B5" s="94" t="s">
        <v>173</v>
      </c>
      <c r="C5" s="95">
        <v>41871</v>
      </c>
      <c r="D5" s="439" t="s">
        <v>176</v>
      </c>
      <c r="E5" s="440"/>
      <c r="F5" s="440"/>
      <c r="G5" s="441"/>
      <c r="H5" s="93" t="s">
        <v>170</v>
      </c>
    </row>
    <row r="6" spans="2:8" s="91" customFormat="1" ht="147.75" customHeight="1" x14ac:dyDescent="0.15">
      <c r="B6" s="94" t="s">
        <v>174</v>
      </c>
      <c r="C6" s="95">
        <v>42294</v>
      </c>
      <c r="D6" s="442" t="s">
        <v>177</v>
      </c>
      <c r="E6" s="423"/>
      <c r="F6" s="423"/>
      <c r="G6" s="424"/>
      <c r="H6" s="93" t="s">
        <v>171</v>
      </c>
    </row>
    <row r="7" spans="2:8" s="91" customFormat="1" ht="160.5" customHeight="1" x14ac:dyDescent="0.15">
      <c r="B7" s="94" t="s">
        <v>175</v>
      </c>
      <c r="C7" s="95">
        <v>42423</v>
      </c>
      <c r="D7" s="442" t="s">
        <v>178</v>
      </c>
      <c r="E7" s="423"/>
      <c r="F7" s="423"/>
      <c r="G7" s="424"/>
      <c r="H7" s="93" t="s">
        <v>171</v>
      </c>
    </row>
    <row r="8" spans="2:8" s="91" customFormat="1" ht="54.75" customHeight="1" x14ac:dyDescent="0.15">
      <c r="B8" s="94" t="s">
        <v>324</v>
      </c>
      <c r="C8" s="95">
        <v>42705</v>
      </c>
      <c r="D8" s="442" t="s">
        <v>217</v>
      </c>
      <c r="E8" s="423"/>
      <c r="F8" s="423"/>
      <c r="G8" s="424"/>
      <c r="H8" s="93" t="s">
        <v>172</v>
      </c>
    </row>
    <row r="9" spans="2:8" s="91" customFormat="1" ht="20.100000000000001" customHeight="1" x14ac:dyDescent="0.15">
      <c r="B9" s="94" t="s">
        <v>325</v>
      </c>
      <c r="C9" s="95">
        <v>42762</v>
      </c>
      <c r="D9" s="425" t="s">
        <v>187</v>
      </c>
      <c r="E9" s="426"/>
      <c r="F9" s="426"/>
      <c r="G9" s="427"/>
      <c r="H9" s="93" t="s">
        <v>188</v>
      </c>
    </row>
    <row r="10" spans="2:8" ht="179.25" customHeight="1" x14ac:dyDescent="0.15">
      <c r="B10" s="94" t="s">
        <v>326</v>
      </c>
      <c r="C10" s="95">
        <v>43941</v>
      </c>
      <c r="D10" s="422" t="s">
        <v>220</v>
      </c>
      <c r="E10" s="423"/>
      <c r="F10" s="423"/>
      <c r="G10" s="424"/>
      <c r="H10" s="151" t="s">
        <v>218</v>
      </c>
    </row>
    <row r="11" spans="2:8" ht="84" customHeight="1" x14ac:dyDescent="0.15">
      <c r="B11" s="94" t="s">
        <v>327</v>
      </c>
      <c r="C11" s="95">
        <v>44017</v>
      </c>
      <c r="D11" s="422" t="s">
        <v>250</v>
      </c>
      <c r="E11" s="423"/>
      <c r="F11" s="423"/>
      <c r="G11" s="424"/>
      <c r="H11" s="151" t="s">
        <v>218</v>
      </c>
    </row>
    <row r="12" spans="2:8" ht="248.25" customHeight="1" x14ac:dyDescent="0.15">
      <c r="B12" s="94" t="s">
        <v>328</v>
      </c>
      <c r="C12" s="95">
        <v>44034</v>
      </c>
      <c r="D12" s="422" t="s">
        <v>310</v>
      </c>
      <c r="E12" s="423"/>
      <c r="F12" s="423"/>
      <c r="G12" s="424"/>
      <c r="H12" s="151" t="s">
        <v>218</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62"/>
      <c r="C2" s="262"/>
      <c r="D2" s="262"/>
      <c r="E2" s="262"/>
      <c r="F2" s="262"/>
      <c r="G2" s="262"/>
      <c r="H2" s="262"/>
      <c r="I2" s="2" t="s">
        <v>18</v>
      </c>
    </row>
    <row r="3" spans="2:9" ht="8.25" customHeight="1" x14ac:dyDescent="0.15">
      <c r="B3" s="4"/>
      <c r="C3" s="5"/>
      <c r="D3" s="5"/>
      <c r="E3" s="5"/>
      <c r="F3" s="5"/>
      <c r="G3" s="5"/>
      <c r="H3" s="6"/>
    </row>
    <row r="4" spans="2:9" ht="22.5" x14ac:dyDescent="0.15">
      <c r="B4" s="7"/>
      <c r="C4" s="263" t="s">
        <v>311</v>
      </c>
      <c r="D4" s="264"/>
      <c r="E4" s="264"/>
      <c r="F4" s="264"/>
      <c r="G4" s="192"/>
      <c r="H4" s="8"/>
    </row>
    <row r="5" spans="2:9" x14ac:dyDescent="0.15">
      <c r="B5" s="7"/>
      <c r="C5" s="9"/>
      <c r="D5" s="9"/>
      <c r="E5" s="9"/>
      <c r="F5" s="9"/>
      <c r="G5" s="9"/>
      <c r="H5" s="8"/>
    </row>
    <row r="6" spans="2:9" ht="17.25" customHeight="1" x14ac:dyDescent="0.15">
      <c r="B6" s="7"/>
      <c r="C6" s="261" t="s">
        <v>332</v>
      </c>
      <c r="D6" s="261"/>
      <c r="E6" s="261"/>
      <c r="F6" s="261"/>
      <c r="G6" s="190"/>
      <c r="H6" s="8"/>
    </row>
    <row r="7" spans="2:9" x14ac:dyDescent="0.15">
      <c r="B7" s="7"/>
      <c r="C7" s="190"/>
      <c r="D7" s="190"/>
      <c r="E7" s="190"/>
      <c r="F7" s="190"/>
      <c r="G7" s="190"/>
      <c r="H7" s="8"/>
    </row>
    <row r="8" spans="2:9" ht="18" x14ac:dyDescent="0.15">
      <c r="B8" s="7"/>
      <c r="C8" s="10"/>
      <c r="D8" s="52"/>
      <c r="E8" s="196" t="s">
        <v>180</v>
      </c>
      <c r="F8" s="196" t="s">
        <v>179</v>
      </c>
      <c r="G8" s="196"/>
      <c r="H8" s="8"/>
    </row>
    <row r="9" spans="2:9" ht="15.75" customHeight="1" x14ac:dyDescent="0.15">
      <c r="B9" s="7"/>
      <c r="C9" s="10" t="s">
        <v>0</v>
      </c>
      <c r="D9" s="9"/>
      <c r="E9" s="187" t="s">
        <v>329</v>
      </c>
      <c r="F9" s="187" t="s">
        <v>330</v>
      </c>
      <c r="G9" s="187"/>
      <c r="H9" s="8"/>
    </row>
    <row r="10" spans="2:9" ht="17.25" x14ac:dyDescent="0.15">
      <c r="B10" s="7"/>
      <c r="C10" s="265" t="s">
        <v>19</v>
      </c>
      <c r="D10" s="265" t="s">
        <v>20</v>
      </c>
      <c r="E10" s="265"/>
      <c r="F10" s="265" t="s">
        <v>23</v>
      </c>
      <c r="G10" s="124"/>
      <c r="H10" s="8"/>
    </row>
    <row r="11" spans="2:9" ht="17.25" x14ac:dyDescent="0.15">
      <c r="B11" s="7"/>
      <c r="C11" s="265"/>
      <c r="D11" s="193" t="s">
        <v>21</v>
      </c>
      <c r="E11" s="193" t="s">
        <v>22</v>
      </c>
      <c r="F11" s="265"/>
      <c r="G11" s="124"/>
      <c r="H11" s="8"/>
    </row>
    <row r="12" spans="2:9" ht="17.25" x14ac:dyDescent="0.15">
      <c r="B12" s="7"/>
      <c r="C12" s="216" t="s">
        <v>331</v>
      </c>
      <c r="D12" s="96"/>
      <c r="E12" s="96"/>
      <c r="F12" s="12">
        <f>(D12*E12)/1000000</f>
        <v>0</v>
      </c>
      <c r="G12" s="126"/>
      <c r="H12" s="8"/>
    </row>
    <row r="13" spans="2:9" ht="17.25" x14ac:dyDescent="0.15">
      <c r="B13" s="7"/>
      <c r="C13" s="215" t="s">
        <v>307</v>
      </c>
      <c r="D13" s="208"/>
      <c r="E13" s="208"/>
      <c r="F13" s="14">
        <f>(D13*E13)/1000000</f>
        <v>0</v>
      </c>
      <c r="G13" s="126"/>
      <c r="H13" s="8"/>
    </row>
    <row r="14" spans="2:9" ht="17.25" x14ac:dyDescent="0.15">
      <c r="B14" s="7"/>
      <c r="C14" s="215" t="s">
        <v>306</v>
      </c>
      <c r="D14" s="96"/>
      <c r="E14" s="96"/>
      <c r="F14" s="14">
        <f>(D14*E14)/1000000</f>
        <v>0</v>
      </c>
      <c r="G14" s="127"/>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63" t="s">
        <v>312</v>
      </c>
      <c r="D18" s="264"/>
      <c r="E18" s="264"/>
      <c r="F18" s="264"/>
      <c r="G18" s="192"/>
      <c r="H18" s="8"/>
    </row>
    <row r="19" spans="2:8" x14ac:dyDescent="0.15">
      <c r="B19" s="7"/>
      <c r="C19" s="9"/>
      <c r="D19" s="9"/>
      <c r="E19" s="9"/>
      <c r="F19" s="9"/>
      <c r="G19" s="9"/>
      <c r="H19" s="8"/>
    </row>
    <row r="20" spans="2:8" x14ac:dyDescent="0.15">
      <c r="B20" s="7"/>
      <c r="C20" s="253" t="s">
        <v>24</v>
      </c>
      <c r="D20" s="254"/>
      <c r="E20" s="254"/>
      <c r="F20" s="254"/>
      <c r="G20" s="188"/>
      <c r="H20" s="8"/>
    </row>
    <row r="21" spans="2:8" ht="17.25" x14ac:dyDescent="0.15">
      <c r="B21" s="7"/>
      <c r="C21" s="255" t="s">
        <v>25</v>
      </c>
      <c r="D21" s="255"/>
      <c r="E21" s="194" t="s">
        <v>287</v>
      </c>
      <c r="F21" s="194" t="s">
        <v>26</v>
      </c>
      <c r="G21" s="131"/>
      <c r="H21" s="8"/>
    </row>
    <row r="22" spans="2:8" ht="15.75" customHeight="1" x14ac:dyDescent="0.15">
      <c r="B22" s="7"/>
      <c r="C22" s="260" t="s">
        <v>281</v>
      </c>
      <c r="D22" s="260"/>
      <c r="E22" s="189">
        <v>850</v>
      </c>
      <c r="F22" s="189">
        <v>700</v>
      </c>
      <c r="G22" s="52"/>
      <c r="H22" s="8"/>
    </row>
    <row r="23" spans="2:8" x14ac:dyDescent="0.15">
      <c r="B23" s="7"/>
      <c r="C23" s="260" t="s">
        <v>27</v>
      </c>
      <c r="D23" s="260"/>
      <c r="E23" s="189">
        <v>1100</v>
      </c>
      <c r="F23" s="189">
        <v>950</v>
      </c>
      <c r="G23" s="52"/>
      <c r="H23" s="8"/>
    </row>
    <row r="24" spans="2:8" x14ac:dyDescent="0.15">
      <c r="B24" s="7"/>
      <c r="C24" s="260" t="s">
        <v>28</v>
      </c>
      <c r="D24" s="260"/>
      <c r="E24" s="189">
        <v>1400</v>
      </c>
      <c r="F24" s="189">
        <v>1100</v>
      </c>
      <c r="G24" s="52"/>
      <c r="H24" s="8"/>
    </row>
    <row r="25" spans="2:8" x14ac:dyDescent="0.15">
      <c r="B25" s="7"/>
      <c r="C25" s="260" t="s">
        <v>282</v>
      </c>
      <c r="D25" s="260"/>
      <c r="E25" s="189">
        <v>1800</v>
      </c>
      <c r="F25" s="189">
        <v>1500</v>
      </c>
      <c r="G25" s="52"/>
      <c r="H25" s="8"/>
    </row>
    <row r="26" spans="2:8" x14ac:dyDescent="0.15">
      <c r="B26" s="7"/>
      <c r="C26" s="260" t="s">
        <v>283</v>
      </c>
      <c r="D26" s="260"/>
      <c r="E26" s="189">
        <v>2200</v>
      </c>
      <c r="F26" s="189">
        <v>1800</v>
      </c>
      <c r="G26" s="52"/>
      <c r="H26" s="8"/>
    </row>
    <row r="27" spans="2:8" x14ac:dyDescent="0.15">
      <c r="B27" s="7"/>
      <c r="C27" s="260" t="s">
        <v>284</v>
      </c>
      <c r="D27" s="260"/>
      <c r="E27" s="189">
        <v>2400</v>
      </c>
      <c r="F27" s="189">
        <v>1900</v>
      </c>
      <c r="G27" s="52"/>
      <c r="H27" s="8"/>
    </row>
    <row r="28" spans="2:8" ht="18" x14ac:dyDescent="0.15">
      <c r="B28" s="7"/>
      <c r="C28" s="89" t="s">
        <v>245</v>
      </c>
      <c r="D28" s="52"/>
      <c r="E28" s="52"/>
      <c r="F28" s="52"/>
      <c r="G28" s="52"/>
      <c r="H28" s="8"/>
    </row>
    <row r="29" spans="2:8" ht="41.25" customHeight="1" x14ac:dyDescent="0.15">
      <c r="B29" s="7"/>
      <c r="C29" s="254" t="s">
        <v>285</v>
      </c>
      <c r="D29" s="254"/>
      <c r="E29" s="254"/>
      <c r="F29" s="254"/>
      <c r="G29" s="188"/>
      <c r="H29" s="8"/>
    </row>
    <row r="30" spans="2:8" ht="17.25" customHeight="1" x14ac:dyDescent="0.15">
      <c r="B30" s="7"/>
      <c r="C30" s="261" t="s">
        <v>286</v>
      </c>
      <c r="D30" s="261"/>
      <c r="E30" s="261"/>
      <c r="F30" s="261"/>
      <c r="G30" s="190"/>
      <c r="H30" s="8"/>
    </row>
    <row r="31" spans="2:8" ht="52.5" customHeight="1" x14ac:dyDescent="0.3">
      <c r="B31" s="7"/>
      <c r="C31" s="256" t="s">
        <v>313</v>
      </c>
      <c r="D31" s="256"/>
      <c r="E31" s="256"/>
      <c r="F31" s="256"/>
      <c r="G31" s="195"/>
      <c r="H31" s="8"/>
    </row>
    <row r="32" spans="2:8" x14ac:dyDescent="0.15">
      <c r="B32" s="7"/>
      <c r="C32" s="190"/>
      <c r="D32" s="190"/>
      <c r="E32" s="190"/>
      <c r="F32" s="190"/>
      <c r="G32" s="190"/>
      <c r="H32" s="8"/>
    </row>
    <row r="33" spans="2:8" ht="18" x14ac:dyDescent="0.15">
      <c r="B33" s="7"/>
      <c r="C33" s="10"/>
      <c r="D33" s="52"/>
      <c r="E33" s="196" t="s">
        <v>149</v>
      </c>
      <c r="F33" s="196" t="s">
        <v>179</v>
      </c>
      <c r="G33" s="196"/>
      <c r="H33" s="8"/>
    </row>
    <row r="34" spans="2:8" ht="15.75" customHeight="1" x14ac:dyDescent="0.15">
      <c r="B34" s="7"/>
      <c r="C34" s="10" t="s">
        <v>276</v>
      </c>
      <c r="D34" s="52"/>
      <c r="E34" s="187"/>
      <c r="F34" s="187"/>
      <c r="G34" s="187"/>
      <c r="H34" s="8"/>
    </row>
    <row r="35" spans="2:8" ht="17.25" x14ac:dyDescent="0.15">
      <c r="B35" s="18"/>
      <c r="C35" s="193" t="s">
        <v>19</v>
      </c>
      <c r="D35" s="193" t="s">
        <v>231</v>
      </c>
      <c r="E35" s="191" t="s">
        <v>29</v>
      </c>
      <c r="F35" s="193" t="s">
        <v>30</v>
      </c>
      <c r="G35" s="124"/>
      <c r="H35" s="125"/>
    </row>
    <row r="36" spans="2:8" ht="17.25" x14ac:dyDescent="0.15">
      <c r="B36" s="7"/>
      <c r="C36" s="11" t="s">
        <v>31</v>
      </c>
      <c r="D36" s="96"/>
      <c r="E36" s="19"/>
      <c r="F36" s="19"/>
      <c r="G36" s="128"/>
      <c r="H36" s="125"/>
    </row>
    <row r="37" spans="2:8" ht="17.25" x14ac:dyDescent="0.15">
      <c r="B37" s="7"/>
      <c r="C37" s="13" t="s">
        <v>32</v>
      </c>
      <c r="D37" s="152"/>
      <c r="E37" s="19"/>
      <c r="F37" s="19"/>
      <c r="G37" s="129"/>
      <c r="H37" s="125"/>
    </row>
    <row r="38" spans="2:8" ht="22.5" customHeight="1" x14ac:dyDescent="0.15">
      <c r="B38" s="155"/>
      <c r="C38" s="197"/>
      <c r="D38" s="197"/>
      <c r="E38" s="197"/>
      <c r="F38" s="197"/>
      <c r="G38" s="197"/>
      <c r="H38" s="154"/>
    </row>
    <row r="39" spans="2:8" ht="15.75" customHeight="1" x14ac:dyDescent="0.15">
      <c r="B39" s="15"/>
      <c r="C39" s="16"/>
      <c r="D39" s="16"/>
      <c r="E39" s="16"/>
      <c r="F39" s="16"/>
      <c r="G39" s="16"/>
      <c r="H39" s="17"/>
    </row>
    <row r="40" spans="2:8" ht="15.75" customHeight="1" x14ac:dyDescent="0.15">
      <c r="B40" s="199"/>
      <c r="C40" s="199"/>
      <c r="D40" s="199"/>
      <c r="E40" s="199"/>
      <c r="F40" s="199"/>
      <c r="G40" s="199"/>
      <c r="H40" s="199"/>
    </row>
    <row r="41" spans="2:8" ht="16.5" customHeight="1" x14ac:dyDescent="0.15">
      <c r="B41" s="4"/>
      <c r="C41" s="5"/>
      <c r="D41" s="5"/>
      <c r="E41" s="5"/>
      <c r="F41" s="5"/>
      <c r="G41" s="5"/>
      <c r="H41" s="6"/>
    </row>
    <row r="42" spans="2:8" ht="20.25" x14ac:dyDescent="0.15">
      <c r="B42" s="7"/>
      <c r="C42" s="257" t="s">
        <v>33</v>
      </c>
      <c r="D42" s="257"/>
      <c r="E42" s="257"/>
      <c r="F42" s="257"/>
      <c r="G42" s="121"/>
      <c r="H42" s="8"/>
    </row>
    <row r="43" spans="2:8" x14ac:dyDescent="0.15">
      <c r="B43" s="7"/>
      <c r="C43" s="9"/>
      <c r="D43" s="9"/>
      <c r="E43" s="9"/>
      <c r="F43" s="9"/>
      <c r="G43" s="9"/>
      <c r="H43" s="8"/>
    </row>
    <row r="44" spans="2:8" ht="186" customHeight="1" x14ac:dyDescent="0.15">
      <c r="B44" s="7"/>
      <c r="C44" s="258" t="s">
        <v>289</v>
      </c>
      <c r="D44" s="259"/>
      <c r="E44" s="259"/>
      <c r="F44" s="259"/>
      <c r="G44" s="267" t="s">
        <v>265</v>
      </c>
      <c r="H44" s="268"/>
    </row>
    <row r="45" spans="2:8" ht="27" customHeight="1" x14ac:dyDescent="0.15">
      <c r="B45" s="7"/>
      <c r="C45" s="162" t="s">
        <v>228</v>
      </c>
      <c r="D45" s="146"/>
      <c r="E45" s="146"/>
      <c r="F45" s="146"/>
      <c r="G45" s="146"/>
      <c r="H45" s="153"/>
    </row>
    <row r="46" spans="2:8" ht="22.5" customHeight="1" x14ac:dyDescent="0.15">
      <c r="B46" s="7"/>
      <c r="C46" s="275" t="s">
        <v>19</v>
      </c>
      <c r="D46" s="276"/>
      <c r="E46" s="130" t="s">
        <v>214</v>
      </c>
      <c r="F46" s="122" t="s">
        <v>288</v>
      </c>
      <c r="G46" s="130" t="s">
        <v>213</v>
      </c>
      <c r="H46" s="123" t="s">
        <v>279</v>
      </c>
    </row>
    <row r="47" spans="2:8" ht="22.5" customHeight="1" x14ac:dyDescent="0.15">
      <c r="B47" s="7"/>
      <c r="C47" s="247" t="s">
        <v>233</v>
      </c>
      <c r="D47" s="248"/>
      <c r="E47" s="269" t="s">
        <v>34</v>
      </c>
      <c r="F47" s="19" t="s">
        <v>211</v>
      </c>
      <c r="G47" s="167"/>
      <c r="H47" s="271"/>
    </row>
    <row r="48" spans="2:8" ht="22.5" customHeight="1" x14ac:dyDescent="0.15">
      <c r="B48" s="7"/>
      <c r="C48" s="249"/>
      <c r="D48" s="250"/>
      <c r="E48" s="270"/>
      <c r="F48" s="19" t="s">
        <v>212</v>
      </c>
      <c r="G48" s="167"/>
      <c r="H48" s="272"/>
    </row>
    <row r="49" spans="2:15" ht="22.5" customHeight="1" x14ac:dyDescent="0.15">
      <c r="B49" s="7"/>
      <c r="C49" s="249"/>
      <c r="D49" s="250"/>
      <c r="E49" s="269" t="s">
        <v>40</v>
      </c>
      <c r="F49" s="19" t="s">
        <v>211</v>
      </c>
      <c r="G49" s="167"/>
      <c r="H49" s="272"/>
    </row>
    <row r="50" spans="2:15" ht="22.5" customHeight="1" x14ac:dyDescent="0.15">
      <c r="B50" s="7"/>
      <c r="C50" s="251"/>
      <c r="D50" s="252"/>
      <c r="E50" s="270"/>
      <c r="F50" s="19" t="s">
        <v>212</v>
      </c>
      <c r="G50" s="167"/>
      <c r="H50" s="272"/>
    </row>
    <row r="51" spans="2:15" ht="22.5" customHeight="1" x14ac:dyDescent="0.15">
      <c r="B51" s="7"/>
      <c r="C51" s="247" t="s">
        <v>234</v>
      </c>
      <c r="D51" s="248"/>
      <c r="E51" s="269" t="s">
        <v>34</v>
      </c>
      <c r="F51" s="19" t="s">
        <v>211</v>
      </c>
      <c r="G51" s="167"/>
      <c r="H51" s="272"/>
    </row>
    <row r="52" spans="2:15" ht="22.5" customHeight="1" x14ac:dyDescent="0.15">
      <c r="B52" s="7"/>
      <c r="C52" s="249"/>
      <c r="D52" s="250"/>
      <c r="E52" s="270"/>
      <c r="F52" s="19" t="s">
        <v>212</v>
      </c>
      <c r="G52" s="167"/>
      <c r="H52" s="272"/>
    </row>
    <row r="53" spans="2:15" ht="22.5" customHeight="1" x14ac:dyDescent="0.15">
      <c r="B53" s="7"/>
      <c r="C53" s="249"/>
      <c r="D53" s="250"/>
      <c r="E53" s="269" t="s">
        <v>40</v>
      </c>
      <c r="F53" s="19" t="s">
        <v>211</v>
      </c>
      <c r="G53" s="167"/>
      <c r="H53" s="272"/>
    </row>
    <row r="54" spans="2:15" ht="24.95" customHeight="1" x14ac:dyDescent="0.15">
      <c r="B54" s="7"/>
      <c r="C54" s="251"/>
      <c r="D54" s="252"/>
      <c r="E54" s="270"/>
      <c r="F54" s="19" t="s">
        <v>212</v>
      </c>
      <c r="G54" s="19"/>
      <c r="H54" s="272"/>
    </row>
    <row r="55" spans="2:15" ht="24.95" customHeight="1" x14ac:dyDescent="0.15">
      <c r="B55" s="7"/>
      <c r="C55" s="247" t="s">
        <v>221</v>
      </c>
      <c r="D55" s="248"/>
      <c r="E55" s="269" t="s">
        <v>210</v>
      </c>
      <c r="F55" s="19" t="s">
        <v>230</v>
      </c>
      <c r="G55" s="19"/>
      <c r="H55" s="272"/>
      <c r="M55" s="163"/>
    </row>
    <row r="56" spans="2:15" ht="24.95" customHeight="1" x14ac:dyDescent="0.15">
      <c r="B56" s="7"/>
      <c r="C56" s="249"/>
      <c r="D56" s="250"/>
      <c r="E56" s="270"/>
      <c r="F56" s="19" t="s">
        <v>212</v>
      </c>
      <c r="G56" s="19"/>
      <c r="H56" s="272"/>
      <c r="L56" s="9"/>
      <c r="M56" s="266"/>
      <c r="N56" s="9"/>
      <c r="O56" s="9"/>
    </row>
    <row r="57" spans="2:15" ht="24.95" customHeight="1" x14ac:dyDescent="0.15">
      <c r="B57" s="7"/>
      <c r="C57" s="249"/>
      <c r="D57" s="250"/>
      <c r="E57" s="269" t="s">
        <v>40</v>
      </c>
      <c r="F57" s="19" t="s">
        <v>211</v>
      </c>
      <c r="G57" s="142"/>
      <c r="H57" s="272"/>
      <c r="L57" s="9"/>
      <c r="M57" s="266"/>
      <c r="N57" s="9"/>
      <c r="O57" s="9"/>
    </row>
    <row r="58" spans="2:15" ht="24.95" customHeight="1" x14ac:dyDescent="0.15">
      <c r="B58" s="7"/>
      <c r="C58" s="251"/>
      <c r="D58" s="252"/>
      <c r="E58" s="270"/>
      <c r="F58" s="19" t="s">
        <v>212</v>
      </c>
      <c r="G58" s="142"/>
      <c r="H58" s="272"/>
      <c r="L58" s="9"/>
      <c r="M58" s="266"/>
      <c r="N58" s="9"/>
      <c r="O58" s="9"/>
    </row>
    <row r="59" spans="2:15" ht="24.95" customHeight="1" x14ac:dyDescent="0.15">
      <c r="B59" s="7"/>
      <c r="C59" s="247" t="s">
        <v>222</v>
      </c>
      <c r="D59" s="248"/>
      <c r="E59" s="269" t="s">
        <v>210</v>
      </c>
      <c r="F59" s="19" t="s">
        <v>211</v>
      </c>
      <c r="G59" s="19"/>
      <c r="H59" s="272"/>
      <c r="L59" s="9"/>
      <c r="M59" s="266"/>
      <c r="N59" s="9"/>
      <c r="O59" s="9"/>
    </row>
    <row r="60" spans="2:15" ht="24.95" customHeight="1" x14ac:dyDescent="0.15">
      <c r="B60" s="7"/>
      <c r="C60" s="249"/>
      <c r="D60" s="250"/>
      <c r="E60" s="270"/>
      <c r="F60" s="19" t="s">
        <v>212</v>
      </c>
      <c r="G60" s="19"/>
      <c r="H60" s="272"/>
      <c r="L60" s="9"/>
      <c r="M60" s="266"/>
      <c r="N60" s="9"/>
      <c r="O60" s="9"/>
    </row>
    <row r="61" spans="2:15" ht="24.95" customHeight="1" x14ac:dyDescent="0.15">
      <c r="B61" s="7"/>
      <c r="C61" s="249"/>
      <c r="D61" s="250"/>
      <c r="E61" s="269" t="s">
        <v>40</v>
      </c>
      <c r="F61" s="19" t="s">
        <v>211</v>
      </c>
      <c r="G61" s="142"/>
      <c r="H61" s="272"/>
      <c r="L61" s="9"/>
      <c r="M61" s="266"/>
      <c r="N61" s="9"/>
      <c r="O61" s="9"/>
    </row>
    <row r="62" spans="2:15" ht="24.95" customHeight="1" x14ac:dyDescent="0.15">
      <c r="B62" s="7"/>
      <c r="C62" s="251"/>
      <c r="D62" s="252"/>
      <c r="E62" s="270"/>
      <c r="F62" s="19" t="s">
        <v>212</v>
      </c>
      <c r="G62" s="142"/>
      <c r="H62" s="273"/>
      <c r="M62" s="266"/>
    </row>
    <row r="63" spans="2:15" ht="16.5" x14ac:dyDescent="0.3">
      <c r="B63" s="7"/>
      <c r="C63" s="274" t="s">
        <v>248</v>
      </c>
      <c r="D63" s="274"/>
      <c r="E63" s="274"/>
      <c r="F63" s="274"/>
      <c r="G63" s="274"/>
      <c r="H63" s="8"/>
      <c r="M63" s="266"/>
    </row>
    <row r="64" spans="2:15" ht="8.25" customHeight="1" x14ac:dyDescent="0.15">
      <c r="B64" s="15"/>
      <c r="C64" s="16"/>
      <c r="D64" s="16"/>
      <c r="E64" s="16"/>
      <c r="F64" s="16"/>
      <c r="G64" s="16"/>
      <c r="H64" s="17"/>
    </row>
    <row r="65" ht="8.25" customHeight="1" x14ac:dyDescent="0.15"/>
  </sheetData>
  <sheetProtection selectLockedCells="1"/>
  <mergeCells count="37">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 ref="B2:H2"/>
    <mergeCell ref="C4:F4"/>
    <mergeCell ref="D10:E10"/>
    <mergeCell ref="C18:F18"/>
    <mergeCell ref="C6:F6"/>
    <mergeCell ref="C10:C11"/>
    <mergeCell ref="F10:F11"/>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s>
  <phoneticPr fontId="3" type="noConversion"/>
  <conditionalFormatting sqref="E9:G9 E34:G34">
    <cfRule type="cellIs" dxfId="184" priority="73" stopIfTrue="1" operator="equal">
      <formula>"FAIL"</formula>
    </cfRule>
    <cfRule type="cellIs" dxfId="183" priority="74" stopIfTrue="1" operator="equal">
      <formula>"PASS"</formula>
    </cfRule>
  </conditionalFormatting>
  <conditionalFormatting sqref="G59">
    <cfRule type="cellIs" dxfId="182" priority="27" operator="lessThan">
      <formula>$E$12/2*0.4</formula>
    </cfRule>
  </conditionalFormatting>
  <conditionalFormatting sqref="G60">
    <cfRule type="cellIs" dxfId="181" priority="26" operator="lessThan">
      <formula>$E$12/2*0.3</formula>
    </cfRule>
  </conditionalFormatting>
  <conditionalFormatting sqref="G55">
    <cfRule type="cellIs" dxfId="180" priority="22" operator="lessThan">
      <formula>$E$12/2*0.5</formula>
    </cfRule>
  </conditionalFormatting>
  <conditionalFormatting sqref="G56">
    <cfRule type="cellIs" dxfId="179" priority="17" operator="lessThan">
      <formula>$E$12/2*0.35</formula>
    </cfRule>
  </conditionalFormatting>
  <conditionalFormatting sqref="H47">
    <cfRule type="cellIs" dxfId="178" priority="15" stopIfTrue="1" operator="equal">
      <formula>"FAIL"</formula>
    </cfRule>
    <cfRule type="cellIs" dxfId="177" priority="16" stopIfTrue="1" operator="equal">
      <formula>"PASS"</formula>
    </cfRule>
  </conditionalFormatting>
  <conditionalFormatting sqref="M56">
    <cfRule type="cellIs" dxfId="176" priority="13" stopIfTrue="1" operator="equal">
      <formula>"FAIL"</formula>
    </cfRule>
    <cfRule type="cellIs" dxfId="175" priority="14" stopIfTrue="1" operator="equal">
      <formula>"PASS"</formula>
    </cfRule>
  </conditionalFormatting>
  <conditionalFormatting sqref="G48">
    <cfRule type="cellIs" dxfId="174" priority="11" operator="lessThan">
      <formula>$E$13/2*0.5</formula>
    </cfRule>
  </conditionalFormatting>
  <conditionalFormatting sqref="G49">
    <cfRule type="cellIs" dxfId="173" priority="10" operator="lessThan">
      <formula>$E$13/2*0.5</formula>
    </cfRule>
  </conditionalFormatting>
  <conditionalFormatting sqref="G50">
    <cfRule type="cellIs" dxfId="172" priority="9" operator="lessThan">
      <formula>$E$13/2*0.3</formula>
    </cfRule>
  </conditionalFormatting>
  <conditionalFormatting sqref="G57">
    <cfRule type="cellIs" dxfId="171" priority="5" operator="lessThan">
      <formula>$E$12/2*0.4</formula>
    </cfRule>
  </conditionalFormatting>
  <conditionalFormatting sqref="G58">
    <cfRule type="cellIs" dxfId="170" priority="4" operator="lessThan">
      <formula>$E$12/2*0.25</formula>
    </cfRule>
  </conditionalFormatting>
  <conditionalFormatting sqref="G61">
    <cfRule type="cellIs" dxfId="169" priority="3" operator="lessThan">
      <formula>$E$12/2*0.2</formula>
    </cfRule>
  </conditionalFormatting>
  <conditionalFormatting sqref="G62">
    <cfRule type="cellIs" dxfId="168" priority="2" operator="lessThan">
      <formula>$E$12/2*0.15</formula>
    </cfRule>
  </conditionalFormatting>
  <conditionalFormatting sqref="G54">
    <cfRule type="cellIs" dxfId="167" priority="572" operator="lessThan">
      <formula>$E$14/2*0.2</formula>
    </cfRule>
  </conditionalFormatting>
  <conditionalFormatting sqref="G51">
    <cfRule type="cellIs" dxfId="166" priority="573" operator="lessThan">
      <formula>$E$14/2*0.35</formula>
    </cfRule>
  </conditionalFormatting>
  <conditionalFormatting sqref="G52">
    <cfRule type="cellIs" dxfId="165" priority="574" operator="lessThan">
      <formula>$E$14/2*0.25</formula>
    </cfRule>
  </conditionalFormatting>
  <conditionalFormatting sqref="G53">
    <cfRule type="cellIs" dxfId="164" priority="575" operator="lessThan">
      <formula>$E$14/2*0.3</formula>
    </cfRule>
  </conditionalFormatting>
  <conditionalFormatting sqref="G47">
    <cfRule type="cellIs" dxfId="163"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69"/>
  <sheetViews>
    <sheetView topLeftCell="A7" zoomScale="85" zoomScaleNormal="85" workbookViewId="0">
      <selection activeCell="J43" sqref="J43:M4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285" t="s">
        <v>314</v>
      </c>
      <c r="D4" s="285"/>
      <c r="E4" s="286"/>
      <c r="F4" s="286"/>
      <c r="G4" s="286"/>
      <c r="H4" s="286"/>
      <c r="I4" s="286"/>
      <c r="J4" s="286"/>
      <c r="K4" s="286"/>
      <c r="L4" s="286"/>
      <c r="M4" s="286"/>
      <c r="N4" s="27"/>
    </row>
    <row r="5" spans="2:15" x14ac:dyDescent="0.15">
      <c r="B5" s="26"/>
      <c r="C5" s="28"/>
      <c r="D5" s="28"/>
      <c r="E5" s="28"/>
      <c r="F5" s="28"/>
      <c r="G5" s="28"/>
      <c r="H5" s="28"/>
      <c r="I5" s="28"/>
      <c r="J5" s="28"/>
      <c r="K5" s="28"/>
      <c r="L5" s="28"/>
      <c r="M5" s="28"/>
      <c r="N5" s="27"/>
    </row>
    <row r="6" spans="2:15" ht="17.25" x14ac:dyDescent="0.15">
      <c r="B6" s="26"/>
      <c r="C6" s="284" t="s">
        <v>45</v>
      </c>
      <c r="D6" s="284"/>
      <c r="E6" s="284"/>
      <c r="F6" s="284"/>
      <c r="G6" s="284"/>
      <c r="H6" s="284"/>
      <c r="I6" s="284"/>
      <c r="J6" s="284"/>
      <c r="K6" s="284"/>
      <c r="L6" s="284"/>
      <c r="M6" s="284"/>
      <c r="N6" s="27"/>
    </row>
    <row r="7" spans="2:15" x14ac:dyDescent="0.15">
      <c r="B7" s="26"/>
      <c r="C7" s="28"/>
      <c r="D7" s="28"/>
      <c r="E7" s="28"/>
      <c r="F7" s="28"/>
      <c r="G7" s="28"/>
      <c r="H7" s="28"/>
      <c r="I7" s="28"/>
      <c r="J7" s="28"/>
      <c r="K7" s="28"/>
      <c r="L7" s="28"/>
      <c r="M7" s="28"/>
      <c r="N7" s="27"/>
    </row>
    <row r="8" spans="2:15" ht="17.25" x14ac:dyDescent="0.15">
      <c r="B8" s="26"/>
      <c r="C8" s="284" t="s">
        <v>333</v>
      </c>
      <c r="D8" s="284"/>
      <c r="E8" s="284"/>
      <c r="F8" s="284"/>
      <c r="G8" s="284"/>
      <c r="H8" s="284"/>
      <c r="I8" s="284"/>
      <c r="J8" s="284"/>
      <c r="K8" s="284"/>
      <c r="L8" s="284"/>
      <c r="M8" s="284"/>
      <c r="N8" s="27"/>
    </row>
    <row r="9" spans="2:15" x14ac:dyDescent="0.15">
      <c r="B9" s="26"/>
      <c r="C9" s="28"/>
      <c r="D9" s="28"/>
      <c r="E9" s="28"/>
      <c r="F9" s="28"/>
      <c r="G9" s="28"/>
      <c r="H9" s="28"/>
      <c r="I9" s="28"/>
      <c r="J9" s="28"/>
      <c r="K9" s="28"/>
      <c r="L9" s="28"/>
      <c r="M9" s="28"/>
      <c r="N9" s="27"/>
    </row>
    <row r="10" spans="2:15" x14ac:dyDescent="0.15">
      <c r="B10" s="26"/>
      <c r="C10" s="141" t="s">
        <v>215</v>
      </c>
      <c r="D10" s="141"/>
      <c r="E10" s="141"/>
      <c r="F10" s="141"/>
      <c r="G10" s="141"/>
      <c r="H10" s="141"/>
      <c r="I10" s="141"/>
      <c r="J10" s="141"/>
      <c r="K10" s="141"/>
      <c r="L10" s="141"/>
      <c r="M10" s="28"/>
      <c r="N10" s="27"/>
    </row>
    <row r="11" spans="2:15" x14ac:dyDescent="0.15">
      <c r="B11" s="26"/>
      <c r="C11" s="141"/>
      <c r="D11" s="141"/>
      <c r="E11" s="141"/>
      <c r="F11" s="291" t="s">
        <v>280</v>
      </c>
      <c r="G11" s="292"/>
      <c r="H11" s="292"/>
      <c r="I11" s="292"/>
      <c r="J11" s="291" t="s">
        <v>277</v>
      </c>
      <c r="K11" s="293"/>
      <c r="L11" s="293"/>
      <c r="M11" s="293"/>
      <c r="N11" s="27"/>
    </row>
    <row r="12" spans="2:15" ht="20.45" customHeight="1" x14ac:dyDescent="0.15">
      <c r="B12" s="26"/>
      <c r="C12" s="287" t="s">
        <v>190</v>
      </c>
      <c r="D12" s="287"/>
      <c r="E12" s="287"/>
      <c r="F12" s="288"/>
      <c r="G12" s="288"/>
      <c r="H12" s="288"/>
      <c r="I12" s="288"/>
      <c r="J12" s="288"/>
      <c r="K12" s="288"/>
      <c r="L12" s="288"/>
      <c r="M12" s="288"/>
      <c r="N12" s="27"/>
    </row>
    <row r="13" spans="2:15" ht="17.25" x14ac:dyDescent="0.15">
      <c r="B13" s="26"/>
      <c r="C13" s="290" t="s">
        <v>236</v>
      </c>
      <c r="D13" s="290" t="s">
        <v>235</v>
      </c>
      <c r="E13" s="289" t="s">
        <v>42</v>
      </c>
      <c r="F13" s="290" t="s">
        <v>16</v>
      </c>
      <c r="G13" s="289"/>
      <c r="H13" s="289"/>
      <c r="I13" s="289"/>
      <c r="J13" s="290" t="s">
        <v>15</v>
      </c>
      <c r="K13" s="289"/>
      <c r="L13" s="289"/>
      <c r="M13" s="289"/>
      <c r="N13" s="27"/>
    </row>
    <row r="14" spans="2:15" x14ac:dyDescent="0.15">
      <c r="B14" s="26"/>
      <c r="C14" s="289"/>
      <c r="D14" s="289"/>
      <c r="E14" s="289"/>
      <c r="F14" s="289" t="s">
        <v>189</v>
      </c>
      <c r="G14" s="289"/>
      <c r="H14" s="289"/>
      <c r="I14" s="289"/>
      <c r="J14" s="289" t="s">
        <v>189</v>
      </c>
      <c r="K14" s="289"/>
      <c r="L14" s="289"/>
      <c r="M14" s="289"/>
      <c r="N14" s="27"/>
    </row>
    <row r="15" spans="2:15" x14ac:dyDescent="0.15">
      <c r="B15" s="26"/>
      <c r="C15" s="277" t="s">
        <v>34</v>
      </c>
      <c r="D15" s="277" t="s">
        <v>237</v>
      </c>
      <c r="E15" s="33" t="s">
        <v>35</v>
      </c>
      <c r="F15" s="278"/>
      <c r="G15" s="278"/>
      <c r="H15" s="278"/>
      <c r="I15" s="278"/>
      <c r="J15" s="278"/>
      <c r="K15" s="278"/>
      <c r="L15" s="278"/>
      <c r="M15" s="278"/>
      <c r="N15" s="27"/>
    </row>
    <row r="16" spans="2:15" x14ac:dyDescent="0.15">
      <c r="B16" s="26"/>
      <c r="C16" s="277"/>
      <c r="D16" s="277"/>
      <c r="E16" s="34" t="s">
        <v>36</v>
      </c>
      <c r="F16" s="278"/>
      <c r="G16" s="278"/>
      <c r="H16" s="278"/>
      <c r="I16" s="278"/>
      <c r="J16" s="278"/>
      <c r="K16" s="278"/>
      <c r="L16" s="278"/>
      <c r="M16" s="278"/>
      <c r="N16" s="27"/>
    </row>
    <row r="17" spans="2:16" x14ac:dyDescent="0.15">
      <c r="B17" s="26"/>
      <c r="C17" s="277"/>
      <c r="D17" s="277"/>
      <c r="E17" s="35" t="s">
        <v>37</v>
      </c>
      <c r="F17" s="278"/>
      <c r="G17" s="278"/>
      <c r="H17" s="278"/>
      <c r="I17" s="278"/>
      <c r="J17" s="278"/>
      <c r="K17" s="278"/>
      <c r="L17" s="278"/>
      <c r="M17" s="278"/>
      <c r="N17" s="27"/>
    </row>
    <row r="18" spans="2:16" x14ac:dyDescent="0.15">
      <c r="B18" s="26"/>
      <c r="C18" s="277"/>
      <c r="D18" s="277"/>
      <c r="E18" s="36" t="s">
        <v>38</v>
      </c>
      <c r="F18" s="278"/>
      <c r="G18" s="278"/>
      <c r="H18" s="278"/>
      <c r="I18" s="278"/>
      <c r="J18" s="278"/>
      <c r="K18" s="278"/>
      <c r="L18" s="278"/>
      <c r="M18" s="278"/>
      <c r="N18" s="27"/>
    </row>
    <row r="19" spans="2:16" x14ac:dyDescent="0.15">
      <c r="B19" s="26"/>
      <c r="C19" s="277" t="s">
        <v>39</v>
      </c>
      <c r="D19" s="277" t="s">
        <v>238</v>
      </c>
      <c r="E19" s="33" t="s">
        <v>35</v>
      </c>
      <c r="F19" s="278"/>
      <c r="G19" s="278"/>
      <c r="H19" s="278"/>
      <c r="I19" s="278"/>
      <c r="J19" s="278"/>
      <c r="K19" s="278"/>
      <c r="L19" s="278"/>
      <c r="M19" s="278"/>
      <c r="N19" s="27"/>
    </row>
    <row r="20" spans="2:16" x14ac:dyDescent="0.15">
      <c r="B20" s="26"/>
      <c r="C20" s="277"/>
      <c r="D20" s="277"/>
      <c r="E20" s="34" t="s">
        <v>36</v>
      </c>
      <c r="F20" s="278"/>
      <c r="G20" s="278"/>
      <c r="H20" s="278"/>
      <c r="I20" s="278"/>
      <c r="J20" s="278"/>
      <c r="K20" s="278"/>
      <c r="L20" s="278"/>
      <c r="M20" s="278"/>
      <c r="N20" s="27"/>
    </row>
    <row r="21" spans="2:16" x14ac:dyDescent="0.15">
      <c r="B21" s="26"/>
      <c r="C21" s="277"/>
      <c r="D21" s="277"/>
      <c r="E21" s="35" t="s">
        <v>37</v>
      </c>
      <c r="F21" s="278"/>
      <c r="G21" s="278"/>
      <c r="H21" s="278"/>
      <c r="I21" s="278"/>
      <c r="J21" s="278"/>
      <c r="K21" s="278"/>
      <c r="L21" s="278"/>
      <c r="M21" s="278"/>
      <c r="N21" s="27"/>
    </row>
    <row r="22" spans="2:16" x14ac:dyDescent="0.15">
      <c r="B22" s="26"/>
      <c r="C22" s="277"/>
      <c r="D22" s="277"/>
      <c r="E22" s="36" t="s">
        <v>38</v>
      </c>
      <c r="F22" s="278"/>
      <c r="G22" s="278"/>
      <c r="H22" s="278"/>
      <c r="I22" s="278"/>
      <c r="J22" s="278"/>
      <c r="K22" s="278"/>
      <c r="L22" s="278"/>
      <c r="M22" s="278"/>
      <c r="N22" s="27"/>
    </row>
    <row r="23" spans="2:16" x14ac:dyDescent="0.15">
      <c r="B23" s="26"/>
      <c r="C23" s="277" t="s">
        <v>40</v>
      </c>
      <c r="D23" s="277" t="s">
        <v>239</v>
      </c>
      <c r="E23" s="33" t="s">
        <v>35</v>
      </c>
      <c r="F23" s="278"/>
      <c r="G23" s="278"/>
      <c r="H23" s="278"/>
      <c r="I23" s="278"/>
      <c r="J23" s="278"/>
      <c r="K23" s="278"/>
      <c r="L23" s="278"/>
      <c r="M23" s="278"/>
      <c r="N23" s="27"/>
    </row>
    <row r="24" spans="2:16" x14ac:dyDescent="0.15">
      <c r="B24" s="26"/>
      <c r="C24" s="277"/>
      <c r="D24" s="277"/>
      <c r="E24" s="34" t="s">
        <v>36</v>
      </c>
      <c r="F24" s="278"/>
      <c r="G24" s="278"/>
      <c r="H24" s="278"/>
      <c r="I24" s="278"/>
      <c r="J24" s="278"/>
      <c r="K24" s="278"/>
      <c r="L24" s="278"/>
      <c r="M24" s="278"/>
      <c r="N24" s="27"/>
    </row>
    <row r="25" spans="2:16" x14ac:dyDescent="0.15">
      <c r="B25" s="26"/>
      <c r="C25" s="277"/>
      <c r="D25" s="277"/>
      <c r="E25" s="35" t="s">
        <v>37</v>
      </c>
      <c r="F25" s="278"/>
      <c r="G25" s="278"/>
      <c r="H25" s="278"/>
      <c r="I25" s="278"/>
      <c r="J25" s="278"/>
      <c r="K25" s="278"/>
      <c r="L25" s="278"/>
      <c r="M25" s="278"/>
      <c r="N25" s="27"/>
    </row>
    <row r="26" spans="2:16" x14ac:dyDescent="0.15">
      <c r="B26" s="26"/>
      <c r="C26" s="277"/>
      <c r="D26" s="277"/>
      <c r="E26" s="36" t="s">
        <v>38</v>
      </c>
      <c r="F26" s="278"/>
      <c r="G26" s="278"/>
      <c r="H26" s="278"/>
      <c r="I26" s="278"/>
      <c r="J26" s="278"/>
      <c r="K26" s="278"/>
      <c r="L26" s="278"/>
      <c r="M26" s="278"/>
      <c r="N26" s="27"/>
    </row>
    <row r="27" spans="2:16" x14ac:dyDescent="0.15">
      <c r="B27" s="26"/>
      <c r="C27" s="203"/>
      <c r="D27" s="203"/>
      <c r="E27" s="198"/>
      <c r="F27" s="204"/>
      <c r="G27" s="204"/>
      <c r="H27" s="204"/>
      <c r="I27" s="204"/>
      <c r="J27" s="204"/>
      <c r="K27" s="204"/>
      <c r="L27" s="204"/>
      <c r="M27" s="204"/>
      <c r="N27" s="27"/>
    </row>
    <row r="28" spans="2:16" ht="18.75" x14ac:dyDescent="0.15">
      <c r="B28" s="26"/>
      <c r="C28" s="133"/>
      <c r="D28" s="133"/>
      <c r="E28" s="133"/>
      <c r="F28" s="291" t="s">
        <v>280</v>
      </c>
      <c r="G28" s="304"/>
      <c r="H28" s="304"/>
      <c r="I28" s="304"/>
      <c r="J28" s="291" t="s">
        <v>277</v>
      </c>
      <c r="K28" s="304"/>
      <c r="L28" s="304"/>
      <c r="M28" s="304"/>
      <c r="N28" s="135"/>
      <c r="P28" s="147"/>
    </row>
    <row r="29" spans="2:16" x14ac:dyDescent="0.15">
      <c r="B29" s="26"/>
      <c r="C29" s="287" t="s">
        <v>208</v>
      </c>
      <c r="D29" s="287"/>
      <c r="E29" s="287"/>
      <c r="F29" s="288"/>
      <c r="G29" s="288"/>
      <c r="H29" s="288"/>
      <c r="I29" s="288"/>
      <c r="J29" s="288"/>
      <c r="K29" s="288"/>
      <c r="L29" s="288"/>
      <c r="M29" s="288"/>
      <c r="N29" s="27"/>
    </row>
    <row r="30" spans="2:16" ht="35.25" customHeight="1" x14ac:dyDescent="0.15">
      <c r="B30" s="26"/>
      <c r="C30" s="294" t="s">
        <v>229</v>
      </c>
      <c r="D30" s="294"/>
      <c r="E30" s="294"/>
      <c r="F30" s="294"/>
      <c r="G30" s="294"/>
      <c r="H30" s="294"/>
      <c r="I30" s="294"/>
      <c r="J30" s="294"/>
      <c r="K30" s="294"/>
      <c r="L30" s="294"/>
      <c r="M30" s="294"/>
      <c r="N30" s="295"/>
    </row>
    <row r="31" spans="2:16" ht="17.25" x14ac:dyDescent="0.15">
      <c r="B31" s="26"/>
      <c r="C31" s="290" t="s">
        <v>191</v>
      </c>
      <c r="D31" s="299" t="s">
        <v>194</v>
      </c>
      <c r="E31" s="299" t="s">
        <v>235</v>
      </c>
      <c r="F31" s="301" t="s">
        <v>16</v>
      </c>
      <c r="G31" s="302"/>
      <c r="H31" s="302"/>
      <c r="I31" s="303"/>
      <c r="J31" s="301" t="s">
        <v>15</v>
      </c>
      <c r="K31" s="302"/>
      <c r="L31" s="302"/>
      <c r="M31" s="303"/>
      <c r="N31" s="27"/>
      <c r="P31" s="145"/>
    </row>
    <row r="32" spans="2:16" ht="15.75" customHeight="1" x14ac:dyDescent="0.15">
      <c r="B32" s="26"/>
      <c r="C32" s="289"/>
      <c r="D32" s="300"/>
      <c r="E32" s="300"/>
      <c r="F32" s="296" t="s">
        <v>209</v>
      </c>
      <c r="G32" s="297"/>
      <c r="H32" s="297"/>
      <c r="I32" s="298"/>
      <c r="J32" s="296" t="s">
        <v>195</v>
      </c>
      <c r="K32" s="297"/>
      <c r="L32" s="297"/>
      <c r="M32" s="298"/>
      <c r="N32" s="27"/>
    </row>
    <row r="33" spans="2:14" x14ac:dyDescent="0.15">
      <c r="B33" s="26"/>
      <c r="C33" s="282" t="s">
        <v>196</v>
      </c>
      <c r="D33" s="13" t="s">
        <v>192</v>
      </c>
      <c r="E33" s="13" t="s">
        <v>240</v>
      </c>
      <c r="F33" s="279"/>
      <c r="G33" s="280"/>
      <c r="H33" s="280"/>
      <c r="I33" s="281"/>
      <c r="J33" s="279"/>
      <c r="K33" s="280"/>
      <c r="L33" s="280"/>
      <c r="M33" s="281"/>
      <c r="N33" s="27"/>
    </row>
    <row r="34" spans="2:14" x14ac:dyDescent="0.15">
      <c r="B34" s="26"/>
      <c r="C34" s="283"/>
      <c r="D34" s="217" t="s">
        <v>193</v>
      </c>
      <c r="E34" s="13" t="s">
        <v>241</v>
      </c>
      <c r="F34" s="279"/>
      <c r="G34" s="280"/>
      <c r="H34" s="280"/>
      <c r="I34" s="281"/>
      <c r="J34" s="279"/>
      <c r="K34" s="280"/>
      <c r="L34" s="280"/>
      <c r="M34" s="281"/>
      <c r="N34" s="27"/>
    </row>
    <row r="35" spans="2:14" x14ac:dyDescent="0.15">
      <c r="B35" s="26"/>
      <c r="C35" s="283"/>
      <c r="D35" s="217" t="s">
        <v>40</v>
      </c>
      <c r="E35" s="13" t="s">
        <v>239</v>
      </c>
      <c r="F35" s="279"/>
      <c r="G35" s="280"/>
      <c r="H35" s="280"/>
      <c r="I35" s="281"/>
      <c r="J35" s="279"/>
      <c r="K35" s="280"/>
      <c r="L35" s="280"/>
      <c r="M35" s="281"/>
      <c r="N35" s="27"/>
    </row>
    <row r="36" spans="2:14" x14ac:dyDescent="0.15">
      <c r="B36" s="26"/>
      <c r="C36" s="282" t="s">
        <v>197</v>
      </c>
      <c r="D36" s="13" t="s">
        <v>192</v>
      </c>
      <c r="E36" s="13" t="s">
        <v>240</v>
      </c>
      <c r="F36" s="279"/>
      <c r="G36" s="280"/>
      <c r="H36" s="280"/>
      <c r="I36" s="281"/>
      <c r="J36" s="279"/>
      <c r="K36" s="280"/>
      <c r="L36" s="280"/>
      <c r="M36" s="281"/>
      <c r="N36" s="27"/>
    </row>
    <row r="37" spans="2:14" x14ac:dyDescent="0.15">
      <c r="B37" s="26"/>
      <c r="C37" s="283"/>
      <c r="D37" s="217" t="s">
        <v>193</v>
      </c>
      <c r="E37" s="13" t="s">
        <v>241</v>
      </c>
      <c r="F37" s="279"/>
      <c r="G37" s="280"/>
      <c r="H37" s="280"/>
      <c r="I37" s="281"/>
      <c r="J37" s="279"/>
      <c r="K37" s="280"/>
      <c r="L37" s="280"/>
      <c r="M37" s="281"/>
      <c r="N37" s="27"/>
    </row>
    <row r="38" spans="2:14" x14ac:dyDescent="0.15">
      <c r="B38" s="26"/>
      <c r="C38" s="283"/>
      <c r="D38" s="217" t="s">
        <v>40</v>
      </c>
      <c r="E38" s="13" t="s">
        <v>239</v>
      </c>
      <c r="F38" s="279"/>
      <c r="G38" s="280"/>
      <c r="H38" s="280"/>
      <c r="I38" s="281"/>
      <c r="J38" s="279"/>
      <c r="K38" s="280"/>
      <c r="L38" s="280"/>
      <c r="M38" s="281"/>
      <c r="N38" s="27"/>
    </row>
    <row r="39" spans="2:14" x14ac:dyDescent="0.15">
      <c r="B39" s="26"/>
      <c r="C39" s="282" t="s">
        <v>198</v>
      </c>
      <c r="D39" s="13" t="s">
        <v>192</v>
      </c>
      <c r="E39" s="13" t="s">
        <v>240</v>
      </c>
      <c r="F39" s="279"/>
      <c r="G39" s="280"/>
      <c r="H39" s="280"/>
      <c r="I39" s="281"/>
      <c r="J39" s="279"/>
      <c r="K39" s="280"/>
      <c r="L39" s="280"/>
      <c r="M39" s="281"/>
      <c r="N39" s="27"/>
    </row>
    <row r="40" spans="2:14" x14ac:dyDescent="0.15">
      <c r="B40" s="26"/>
      <c r="C40" s="283"/>
      <c r="D40" s="217" t="s">
        <v>193</v>
      </c>
      <c r="E40" s="13" t="s">
        <v>241</v>
      </c>
      <c r="F40" s="279"/>
      <c r="G40" s="280"/>
      <c r="H40" s="280"/>
      <c r="I40" s="281"/>
      <c r="J40" s="279"/>
      <c r="K40" s="280"/>
      <c r="L40" s="280"/>
      <c r="M40" s="281"/>
      <c r="N40" s="27"/>
    </row>
    <row r="41" spans="2:14" x14ac:dyDescent="0.15">
      <c r="B41" s="26"/>
      <c r="C41" s="283"/>
      <c r="D41" s="217" t="s">
        <v>40</v>
      </c>
      <c r="E41" s="13" t="s">
        <v>239</v>
      </c>
      <c r="F41" s="279"/>
      <c r="G41" s="280"/>
      <c r="H41" s="280"/>
      <c r="I41" s="281"/>
      <c r="J41" s="279"/>
      <c r="K41" s="280"/>
      <c r="L41" s="280"/>
      <c r="M41" s="281"/>
      <c r="N41" s="27"/>
    </row>
    <row r="42" spans="2:14" x14ac:dyDescent="0.15">
      <c r="B42" s="26"/>
      <c r="C42" s="282" t="s">
        <v>199</v>
      </c>
      <c r="D42" s="13" t="s">
        <v>192</v>
      </c>
      <c r="E42" s="13" t="s">
        <v>240</v>
      </c>
      <c r="F42" s="279"/>
      <c r="G42" s="280"/>
      <c r="H42" s="280"/>
      <c r="I42" s="281"/>
      <c r="J42" s="279"/>
      <c r="K42" s="280"/>
      <c r="L42" s="280"/>
      <c r="M42" s="281"/>
      <c r="N42" s="27"/>
    </row>
    <row r="43" spans="2:14" x14ac:dyDescent="0.15">
      <c r="B43" s="26"/>
      <c r="C43" s="283"/>
      <c r="D43" s="217" t="s">
        <v>193</v>
      </c>
      <c r="E43" s="13" t="s">
        <v>241</v>
      </c>
      <c r="F43" s="279"/>
      <c r="G43" s="280"/>
      <c r="H43" s="280"/>
      <c r="I43" s="281"/>
      <c r="J43" s="279"/>
      <c r="K43" s="280"/>
      <c r="L43" s="280"/>
      <c r="M43" s="281"/>
      <c r="N43" s="27"/>
    </row>
    <row r="44" spans="2:14" x14ac:dyDescent="0.15">
      <c r="B44" s="26"/>
      <c r="C44" s="283"/>
      <c r="D44" s="217" t="s">
        <v>40</v>
      </c>
      <c r="E44" s="13" t="s">
        <v>239</v>
      </c>
      <c r="F44" s="279"/>
      <c r="G44" s="280"/>
      <c r="H44" s="280"/>
      <c r="I44" s="281"/>
      <c r="J44" s="279"/>
      <c r="K44" s="280"/>
      <c r="L44" s="280"/>
      <c r="M44" s="281"/>
      <c r="N44" s="27"/>
    </row>
    <row r="45" spans="2:14" x14ac:dyDescent="0.15">
      <c r="B45" s="26"/>
      <c r="C45" s="282" t="s">
        <v>200</v>
      </c>
      <c r="D45" s="13" t="s">
        <v>192</v>
      </c>
      <c r="E45" s="13" t="s">
        <v>240</v>
      </c>
      <c r="F45" s="279"/>
      <c r="G45" s="280"/>
      <c r="H45" s="280"/>
      <c r="I45" s="281"/>
      <c r="J45" s="279"/>
      <c r="K45" s="280"/>
      <c r="L45" s="280"/>
      <c r="M45" s="281"/>
      <c r="N45" s="27"/>
    </row>
    <row r="46" spans="2:14" x14ac:dyDescent="0.15">
      <c r="B46" s="26"/>
      <c r="C46" s="283"/>
      <c r="D46" s="217" t="s">
        <v>193</v>
      </c>
      <c r="E46" s="13" t="s">
        <v>241</v>
      </c>
      <c r="F46" s="279"/>
      <c r="G46" s="280"/>
      <c r="H46" s="280"/>
      <c r="I46" s="281"/>
      <c r="J46" s="279"/>
      <c r="K46" s="280"/>
      <c r="L46" s="280"/>
      <c r="M46" s="281"/>
      <c r="N46" s="27"/>
    </row>
    <row r="47" spans="2:14" x14ac:dyDescent="0.15">
      <c r="B47" s="26"/>
      <c r="C47" s="283"/>
      <c r="D47" s="217" t="s">
        <v>40</v>
      </c>
      <c r="E47" s="13" t="s">
        <v>239</v>
      </c>
      <c r="F47" s="279"/>
      <c r="G47" s="280"/>
      <c r="H47" s="280"/>
      <c r="I47" s="281"/>
      <c r="J47" s="279"/>
      <c r="K47" s="280"/>
      <c r="L47" s="280"/>
      <c r="M47" s="281"/>
      <c r="N47" s="27"/>
    </row>
    <row r="48" spans="2:14" x14ac:dyDescent="0.15">
      <c r="B48" s="26"/>
      <c r="C48" s="282" t="s">
        <v>201</v>
      </c>
      <c r="D48" s="13" t="s">
        <v>192</v>
      </c>
      <c r="E48" s="13" t="s">
        <v>240</v>
      </c>
      <c r="F48" s="279"/>
      <c r="G48" s="280"/>
      <c r="H48" s="280"/>
      <c r="I48" s="281"/>
      <c r="J48" s="279"/>
      <c r="K48" s="280"/>
      <c r="L48" s="280"/>
      <c r="M48" s="281"/>
      <c r="N48" s="27"/>
    </row>
    <row r="49" spans="2:14" x14ac:dyDescent="0.15">
      <c r="B49" s="26"/>
      <c r="C49" s="283"/>
      <c r="D49" s="217" t="s">
        <v>193</v>
      </c>
      <c r="E49" s="13" t="s">
        <v>241</v>
      </c>
      <c r="F49" s="279"/>
      <c r="G49" s="280"/>
      <c r="H49" s="280"/>
      <c r="I49" s="281"/>
      <c r="J49" s="279"/>
      <c r="K49" s="280"/>
      <c r="L49" s="280"/>
      <c r="M49" s="281"/>
      <c r="N49" s="27"/>
    </row>
    <row r="50" spans="2:14" x14ac:dyDescent="0.15">
      <c r="B50" s="26"/>
      <c r="C50" s="283"/>
      <c r="D50" s="217" t="s">
        <v>40</v>
      </c>
      <c r="E50" s="13" t="s">
        <v>239</v>
      </c>
      <c r="F50" s="279"/>
      <c r="G50" s="280"/>
      <c r="H50" s="280"/>
      <c r="I50" s="281"/>
      <c r="J50" s="279"/>
      <c r="K50" s="280"/>
      <c r="L50" s="280"/>
      <c r="M50" s="281"/>
      <c r="N50" s="27"/>
    </row>
    <row r="51" spans="2:14" x14ac:dyDescent="0.15">
      <c r="B51" s="26"/>
      <c r="C51" s="282" t="s">
        <v>202</v>
      </c>
      <c r="D51" s="13" t="s">
        <v>192</v>
      </c>
      <c r="E51" s="13" t="s">
        <v>240</v>
      </c>
      <c r="F51" s="279"/>
      <c r="G51" s="280"/>
      <c r="H51" s="280"/>
      <c r="I51" s="281"/>
      <c r="J51" s="279"/>
      <c r="K51" s="280"/>
      <c r="L51" s="280"/>
      <c r="M51" s="281"/>
      <c r="N51" s="27"/>
    </row>
    <row r="52" spans="2:14" x14ac:dyDescent="0.15">
      <c r="B52" s="26"/>
      <c r="C52" s="283"/>
      <c r="D52" s="217" t="s">
        <v>193</v>
      </c>
      <c r="E52" s="13" t="s">
        <v>241</v>
      </c>
      <c r="F52" s="279"/>
      <c r="G52" s="280"/>
      <c r="H52" s="280"/>
      <c r="I52" s="281"/>
      <c r="J52" s="279"/>
      <c r="K52" s="280"/>
      <c r="L52" s="280"/>
      <c r="M52" s="281"/>
      <c r="N52" s="27"/>
    </row>
    <row r="53" spans="2:14" x14ac:dyDescent="0.15">
      <c r="B53" s="26"/>
      <c r="C53" s="283"/>
      <c r="D53" s="217" t="s">
        <v>40</v>
      </c>
      <c r="E53" s="13" t="s">
        <v>239</v>
      </c>
      <c r="F53" s="279"/>
      <c r="G53" s="280"/>
      <c r="H53" s="280"/>
      <c r="I53" s="281"/>
      <c r="J53" s="279"/>
      <c r="K53" s="280"/>
      <c r="L53" s="280"/>
      <c r="M53" s="281"/>
      <c r="N53" s="27"/>
    </row>
    <row r="54" spans="2:14" x14ac:dyDescent="0.15">
      <c r="B54" s="26"/>
      <c r="C54" s="282" t="s">
        <v>203</v>
      </c>
      <c r="D54" s="13" t="s">
        <v>192</v>
      </c>
      <c r="E54" s="13" t="s">
        <v>240</v>
      </c>
      <c r="F54" s="279"/>
      <c r="G54" s="280"/>
      <c r="H54" s="280"/>
      <c r="I54" s="281"/>
      <c r="J54" s="279"/>
      <c r="K54" s="280"/>
      <c r="L54" s="280"/>
      <c r="M54" s="281"/>
      <c r="N54" s="27"/>
    </row>
    <row r="55" spans="2:14" x14ac:dyDescent="0.15">
      <c r="B55" s="26"/>
      <c r="C55" s="283"/>
      <c r="D55" s="217" t="s">
        <v>193</v>
      </c>
      <c r="E55" s="13" t="s">
        <v>241</v>
      </c>
      <c r="F55" s="279"/>
      <c r="G55" s="280"/>
      <c r="H55" s="280"/>
      <c r="I55" s="281"/>
      <c r="J55" s="279"/>
      <c r="K55" s="280"/>
      <c r="L55" s="280"/>
      <c r="M55" s="281"/>
      <c r="N55" s="27"/>
    </row>
    <row r="56" spans="2:14" x14ac:dyDescent="0.15">
      <c r="B56" s="26"/>
      <c r="C56" s="283"/>
      <c r="D56" s="217" t="s">
        <v>40</v>
      </c>
      <c r="E56" s="13" t="s">
        <v>239</v>
      </c>
      <c r="F56" s="279"/>
      <c r="G56" s="280"/>
      <c r="H56" s="280"/>
      <c r="I56" s="281"/>
      <c r="J56" s="279"/>
      <c r="K56" s="280"/>
      <c r="L56" s="280"/>
      <c r="M56" s="281"/>
      <c r="N56" s="27"/>
    </row>
    <row r="57" spans="2:14" x14ac:dyDescent="0.15">
      <c r="B57" s="26"/>
      <c r="C57" s="282" t="s">
        <v>204</v>
      </c>
      <c r="D57" s="13" t="s">
        <v>192</v>
      </c>
      <c r="E57" s="13" t="s">
        <v>240</v>
      </c>
      <c r="F57" s="279"/>
      <c r="G57" s="280"/>
      <c r="H57" s="280"/>
      <c r="I57" s="281"/>
      <c r="J57" s="279"/>
      <c r="K57" s="280"/>
      <c r="L57" s="280"/>
      <c r="M57" s="281"/>
      <c r="N57" s="27"/>
    </row>
    <row r="58" spans="2:14" x14ac:dyDescent="0.15">
      <c r="B58" s="26"/>
      <c r="C58" s="283"/>
      <c r="D58" s="217" t="s">
        <v>193</v>
      </c>
      <c r="E58" s="13" t="s">
        <v>241</v>
      </c>
      <c r="F58" s="279"/>
      <c r="G58" s="280"/>
      <c r="H58" s="280"/>
      <c r="I58" s="281"/>
      <c r="J58" s="279"/>
      <c r="K58" s="280"/>
      <c r="L58" s="280"/>
      <c r="M58" s="281"/>
      <c r="N58" s="27"/>
    </row>
    <row r="59" spans="2:14" x14ac:dyDescent="0.15">
      <c r="B59" s="26"/>
      <c r="C59" s="283"/>
      <c r="D59" s="217" t="s">
        <v>40</v>
      </c>
      <c r="E59" s="13" t="s">
        <v>239</v>
      </c>
      <c r="F59" s="279"/>
      <c r="G59" s="280"/>
      <c r="H59" s="280"/>
      <c r="I59" s="281"/>
      <c r="J59" s="279"/>
      <c r="K59" s="280"/>
      <c r="L59" s="280"/>
      <c r="M59" s="281"/>
      <c r="N59" s="27"/>
    </row>
    <row r="60" spans="2:14" x14ac:dyDescent="0.15">
      <c r="B60" s="26"/>
      <c r="C60" s="282" t="s">
        <v>205</v>
      </c>
      <c r="D60" s="13" t="s">
        <v>192</v>
      </c>
      <c r="E60" s="13" t="s">
        <v>240</v>
      </c>
      <c r="F60" s="279"/>
      <c r="G60" s="280"/>
      <c r="H60" s="280"/>
      <c r="I60" s="281"/>
      <c r="J60" s="279"/>
      <c r="K60" s="280"/>
      <c r="L60" s="280"/>
      <c r="M60" s="281"/>
      <c r="N60" s="27"/>
    </row>
    <row r="61" spans="2:14" x14ac:dyDescent="0.15">
      <c r="B61" s="26"/>
      <c r="C61" s="283"/>
      <c r="D61" s="217" t="s">
        <v>193</v>
      </c>
      <c r="E61" s="13" t="s">
        <v>241</v>
      </c>
      <c r="F61" s="279"/>
      <c r="G61" s="280"/>
      <c r="H61" s="280"/>
      <c r="I61" s="281"/>
      <c r="J61" s="279"/>
      <c r="K61" s="280"/>
      <c r="L61" s="280"/>
      <c r="M61" s="281"/>
      <c r="N61" s="27"/>
    </row>
    <row r="62" spans="2:14" x14ac:dyDescent="0.15">
      <c r="B62" s="26"/>
      <c r="C62" s="283"/>
      <c r="D62" s="217" t="s">
        <v>40</v>
      </c>
      <c r="E62" s="13" t="s">
        <v>239</v>
      </c>
      <c r="F62" s="279"/>
      <c r="G62" s="280"/>
      <c r="H62" s="280"/>
      <c r="I62" s="281"/>
      <c r="J62" s="279"/>
      <c r="K62" s="280"/>
      <c r="L62" s="280"/>
      <c r="M62" s="281"/>
      <c r="N62" s="27"/>
    </row>
    <row r="63" spans="2:14" x14ac:dyDescent="0.15">
      <c r="B63" s="26"/>
      <c r="C63" s="282" t="s">
        <v>206</v>
      </c>
      <c r="D63" s="13" t="s">
        <v>192</v>
      </c>
      <c r="E63" s="13" t="s">
        <v>240</v>
      </c>
      <c r="F63" s="279"/>
      <c r="G63" s="280"/>
      <c r="H63" s="280"/>
      <c r="I63" s="281"/>
      <c r="J63" s="279"/>
      <c r="K63" s="280"/>
      <c r="L63" s="280"/>
      <c r="M63" s="281"/>
      <c r="N63" s="27"/>
    </row>
    <row r="64" spans="2:14" x14ac:dyDescent="0.15">
      <c r="B64" s="26"/>
      <c r="C64" s="283"/>
      <c r="D64" s="217" t="s">
        <v>193</v>
      </c>
      <c r="E64" s="13" t="s">
        <v>241</v>
      </c>
      <c r="F64" s="279"/>
      <c r="G64" s="280"/>
      <c r="H64" s="280"/>
      <c r="I64" s="281"/>
      <c r="J64" s="279"/>
      <c r="K64" s="280"/>
      <c r="L64" s="280"/>
      <c r="M64" s="281"/>
      <c r="N64" s="27"/>
    </row>
    <row r="65" spans="2:14" x14ac:dyDescent="0.15">
      <c r="B65" s="26"/>
      <c r="C65" s="283"/>
      <c r="D65" s="217" t="s">
        <v>40</v>
      </c>
      <c r="E65" s="13" t="s">
        <v>239</v>
      </c>
      <c r="F65" s="279"/>
      <c r="G65" s="280"/>
      <c r="H65" s="280"/>
      <c r="I65" s="281"/>
      <c r="J65" s="279"/>
      <c r="K65" s="280"/>
      <c r="L65" s="280"/>
      <c r="M65" s="281"/>
      <c r="N65" s="27"/>
    </row>
    <row r="66" spans="2:14" x14ac:dyDescent="0.15">
      <c r="B66" s="26"/>
      <c r="C66" s="277" t="s">
        <v>207</v>
      </c>
      <c r="D66" s="13" t="s">
        <v>192</v>
      </c>
      <c r="E66" s="13" t="s">
        <v>240</v>
      </c>
      <c r="F66" s="278"/>
      <c r="G66" s="278"/>
      <c r="H66" s="278"/>
      <c r="I66" s="278"/>
      <c r="J66" s="279"/>
      <c r="K66" s="280"/>
      <c r="L66" s="280"/>
      <c r="M66" s="281"/>
      <c r="N66" s="27"/>
    </row>
    <row r="67" spans="2:14" x14ac:dyDescent="0.15">
      <c r="B67" s="26"/>
      <c r="C67" s="277"/>
      <c r="D67" s="13" t="s">
        <v>193</v>
      </c>
      <c r="E67" s="13" t="s">
        <v>241</v>
      </c>
      <c r="F67" s="278"/>
      <c r="G67" s="278"/>
      <c r="H67" s="278"/>
      <c r="I67" s="278"/>
      <c r="J67" s="279"/>
      <c r="K67" s="280"/>
      <c r="L67" s="280"/>
      <c r="M67" s="281"/>
      <c r="N67" s="27"/>
    </row>
    <row r="68" spans="2:14" x14ac:dyDescent="0.15">
      <c r="B68" s="26"/>
      <c r="C68" s="277"/>
      <c r="D68" s="13" t="s">
        <v>40</v>
      </c>
      <c r="E68" s="13" t="s">
        <v>239</v>
      </c>
      <c r="F68" s="278"/>
      <c r="G68" s="278"/>
      <c r="H68" s="278"/>
      <c r="I68" s="278"/>
      <c r="J68" s="279"/>
      <c r="K68" s="280"/>
      <c r="L68" s="280"/>
      <c r="M68" s="281"/>
      <c r="N68" s="27"/>
    </row>
    <row r="69" spans="2:14" ht="24.75" customHeight="1" x14ac:dyDescent="0.15">
      <c r="B69" s="29"/>
      <c r="C69" s="30"/>
      <c r="D69" s="30"/>
      <c r="E69" s="30"/>
      <c r="F69" s="30"/>
      <c r="G69" s="30"/>
      <c r="H69" s="30"/>
      <c r="I69" s="30"/>
      <c r="J69" s="30"/>
      <c r="K69" s="30"/>
      <c r="L69" s="30"/>
      <c r="M69" s="30"/>
      <c r="N69" s="31"/>
    </row>
  </sheetData>
  <sheetProtection selectLockedCells="1"/>
  <mergeCells count="142">
    <mergeCell ref="J59:M59"/>
    <mergeCell ref="J57:M57"/>
    <mergeCell ref="F53:I53"/>
    <mergeCell ref="J53:M53"/>
    <mergeCell ref="F47:I47"/>
    <mergeCell ref="J47:M47"/>
    <mergeCell ref="F50:I50"/>
    <mergeCell ref="J50:M50"/>
    <mergeCell ref="F48:I48"/>
    <mergeCell ref="J48:M48"/>
    <mergeCell ref="F49:I49"/>
    <mergeCell ref="J49:M49"/>
    <mergeCell ref="F46:I46"/>
    <mergeCell ref="D31:D32"/>
    <mergeCell ref="F35:I35"/>
    <mergeCell ref="J35:M35"/>
    <mergeCell ref="F23:I23"/>
    <mergeCell ref="J23:M23"/>
    <mergeCell ref="J24:M24"/>
    <mergeCell ref="F25:I25"/>
    <mergeCell ref="J25:M25"/>
    <mergeCell ref="F26:I26"/>
    <mergeCell ref="J26:M26"/>
    <mergeCell ref="F39:I39"/>
    <mergeCell ref="F40:I40"/>
    <mergeCell ref="J39:M39"/>
    <mergeCell ref="F38:I38"/>
    <mergeCell ref="J38:M38"/>
    <mergeCell ref="F41:I41"/>
    <mergeCell ref="J41:M41"/>
    <mergeCell ref="F28:I28"/>
    <mergeCell ref="J28:M28"/>
    <mergeCell ref="F44:I44"/>
    <mergeCell ref="J44:M44"/>
    <mergeCell ref="F45:I45"/>
    <mergeCell ref="J31:M31"/>
    <mergeCell ref="F43:I43"/>
    <mergeCell ref="J43:M43"/>
    <mergeCell ref="C19:C22"/>
    <mergeCell ref="C23:C26"/>
    <mergeCell ref="D23:D26"/>
    <mergeCell ref="F20:I20"/>
    <mergeCell ref="J20:M20"/>
    <mergeCell ref="F21:I21"/>
    <mergeCell ref="J21:M21"/>
    <mergeCell ref="F22:I22"/>
    <mergeCell ref="J22:M22"/>
    <mergeCell ref="J32:M32"/>
    <mergeCell ref="C36:C38"/>
    <mergeCell ref="F36:I36"/>
    <mergeCell ref="J36:M36"/>
    <mergeCell ref="F37:I37"/>
    <mergeCell ref="J37:M37"/>
    <mergeCell ref="C31:C32"/>
    <mergeCell ref="E31:E32"/>
    <mergeCell ref="F31:I31"/>
    <mergeCell ref="F32:I32"/>
    <mergeCell ref="F33:I33"/>
    <mergeCell ref="F34:I34"/>
    <mergeCell ref="J33:M33"/>
    <mergeCell ref="C45:C47"/>
    <mergeCell ref="C48:C50"/>
    <mergeCell ref="C33:C35"/>
    <mergeCell ref="C39:C41"/>
    <mergeCell ref="C42:C44"/>
    <mergeCell ref="F42:I42"/>
    <mergeCell ref="J42:M42"/>
    <mergeCell ref="D15:D18"/>
    <mergeCell ref="D19:D22"/>
    <mergeCell ref="C30:N30"/>
    <mergeCell ref="J40:M40"/>
    <mergeCell ref="J45:M45"/>
    <mergeCell ref="J46:M46"/>
    <mergeCell ref="C15:C18"/>
    <mergeCell ref="C29:E29"/>
    <mergeCell ref="F29:I29"/>
    <mergeCell ref="J29:M29"/>
    <mergeCell ref="F15:I15"/>
    <mergeCell ref="J15:M15"/>
    <mergeCell ref="F16:I16"/>
    <mergeCell ref="J16:M16"/>
    <mergeCell ref="F17:I17"/>
    <mergeCell ref="J17:M17"/>
    <mergeCell ref="F18:I18"/>
    <mergeCell ref="J34:M34"/>
    <mergeCell ref="C6:M6"/>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J18:M18"/>
    <mergeCell ref="F19:I19"/>
    <mergeCell ref="J19:M19"/>
    <mergeCell ref="F24:I24"/>
    <mergeCell ref="C57:C59"/>
    <mergeCell ref="C60:C62"/>
    <mergeCell ref="F60:I60"/>
    <mergeCell ref="J60:M60"/>
    <mergeCell ref="F61:I61"/>
    <mergeCell ref="J61:M61"/>
    <mergeCell ref="C51:C53"/>
    <mergeCell ref="C54:C56"/>
    <mergeCell ref="F54:I54"/>
    <mergeCell ref="J54:M54"/>
    <mergeCell ref="F55:I55"/>
    <mergeCell ref="J55:M55"/>
    <mergeCell ref="F51:I51"/>
    <mergeCell ref="F52:I52"/>
    <mergeCell ref="F57:I57"/>
    <mergeCell ref="F58:I58"/>
    <mergeCell ref="J58:M58"/>
    <mergeCell ref="F62:I62"/>
    <mergeCell ref="J62:M62"/>
    <mergeCell ref="J51:M51"/>
    <mergeCell ref="J52:M52"/>
    <mergeCell ref="F56:I56"/>
    <mergeCell ref="J56:M56"/>
    <mergeCell ref="F59:I59"/>
    <mergeCell ref="C66:C68"/>
    <mergeCell ref="F66:I66"/>
    <mergeCell ref="J66:M66"/>
    <mergeCell ref="F67:I67"/>
    <mergeCell ref="J67:M67"/>
    <mergeCell ref="C63:C65"/>
    <mergeCell ref="F63:I63"/>
    <mergeCell ref="J63:M63"/>
    <mergeCell ref="F64:I64"/>
    <mergeCell ref="J64:M64"/>
    <mergeCell ref="F68:I68"/>
    <mergeCell ref="J68:M68"/>
    <mergeCell ref="F65:I65"/>
    <mergeCell ref="J65:M65"/>
  </mergeCells>
  <phoneticPr fontId="3" type="noConversion"/>
  <conditionalFormatting sqref="F12:M12">
    <cfRule type="cellIs" dxfId="162" priority="548" operator="equal">
      <formula>"PASS"</formula>
    </cfRule>
    <cfRule type="cellIs" dxfId="161" priority="549" operator="equal">
      <formula>"FAIL"</formula>
    </cfRule>
  </conditionalFormatting>
  <conditionalFormatting sqref="F13">
    <cfRule type="cellIs" dxfId="160" priority="558" stopIfTrue="1" operator="equal">
      <formula>"PASS"</formula>
    </cfRule>
    <cfRule type="cellIs" dxfId="159" priority="559" stopIfTrue="1" operator="equal">
      <formula>"FAIL"</formula>
    </cfRule>
  </conditionalFormatting>
  <conditionalFormatting sqref="F13">
    <cfRule type="cellIs" dxfId="158" priority="556" operator="equal">
      <formula>"PASS"</formula>
    </cfRule>
    <cfRule type="cellIs" dxfId="157" priority="557" operator="equal">
      <formula>"FAIL"</formula>
    </cfRule>
  </conditionalFormatting>
  <conditionalFormatting sqref="G13:H13">
    <cfRule type="cellIs" dxfId="156" priority="554" operator="equal">
      <formula>"PASS"</formula>
    </cfRule>
    <cfRule type="cellIs" dxfId="155" priority="555" operator="equal">
      <formula>"FAIL"</formula>
    </cfRule>
  </conditionalFormatting>
  <conditionalFormatting sqref="F29:M29">
    <cfRule type="cellIs" dxfId="154" priority="539" operator="equal">
      <formula>"PASS"</formula>
    </cfRule>
    <cfRule type="cellIs" dxfId="153" priority="540" operator="equal">
      <formula>"FAIL"</formula>
    </cfRule>
  </conditionalFormatting>
  <conditionalFormatting sqref="F31">
    <cfRule type="cellIs" dxfId="152" priority="545" stopIfTrue="1" operator="equal">
      <formula>"PASS"</formula>
    </cfRule>
    <cfRule type="cellIs" dxfId="151" priority="546" stopIfTrue="1" operator="equal">
      <formula>"FAIL"</formula>
    </cfRule>
  </conditionalFormatting>
  <conditionalFormatting sqref="F31">
    <cfRule type="cellIs" dxfId="150" priority="543" operator="equal">
      <formula>"PASS"</formula>
    </cfRule>
    <cfRule type="cellIs" dxfId="149" priority="544" operator="equal">
      <formula>"FAIL"</formula>
    </cfRule>
  </conditionalFormatting>
  <conditionalFormatting sqref="G31:H31">
    <cfRule type="cellIs" dxfId="148" priority="541" operator="equal">
      <formula>"PASS"</formula>
    </cfRule>
    <cfRule type="cellIs" dxfId="147" priority="542" operator="equal">
      <formula>"FAIL"</formula>
    </cfRule>
  </conditionalFormatting>
  <conditionalFormatting sqref="F15:M22">
    <cfRule type="cellIs" dxfId="146" priority="115" operator="between">
      <formula>0.1</formula>
      <formula>0.1499999999999</formula>
    </cfRule>
    <cfRule type="cellIs" dxfId="145" priority="531" operator="greaterThanOrEqual">
      <formula>0.15</formula>
    </cfRule>
  </conditionalFormatting>
  <conditionalFormatting sqref="F33">
    <cfRule type="cellIs" dxfId="144" priority="205" operator="greaterThanOrEqual">
      <formula>0.15</formula>
    </cfRule>
  </conditionalFormatting>
  <conditionalFormatting sqref="F34">
    <cfRule type="cellIs" dxfId="143" priority="203" operator="greaterThanOrEqual">
      <formula>0.15</formula>
    </cfRule>
  </conditionalFormatting>
  <conditionalFormatting sqref="J33">
    <cfRule type="cellIs" dxfId="142" priority="197" operator="greaterThanOrEqual">
      <formula>0.15</formula>
    </cfRule>
  </conditionalFormatting>
  <conditionalFormatting sqref="J34">
    <cfRule type="cellIs" dxfId="141" priority="196" operator="greaterThanOrEqual">
      <formula>0.15</formula>
    </cfRule>
  </conditionalFormatting>
  <conditionalFormatting sqref="F42">
    <cfRule type="cellIs" dxfId="140" priority="90" operator="greaterThanOrEqual">
      <formula>0.15</formula>
    </cfRule>
  </conditionalFormatting>
  <conditionalFormatting sqref="J42">
    <cfRule type="cellIs" dxfId="139" priority="87" operator="greaterThanOrEqual">
      <formula>0.15</formula>
    </cfRule>
  </conditionalFormatting>
  <conditionalFormatting sqref="F44">
    <cfRule type="cellIs" dxfId="138" priority="83" operator="greaterThanOrEqual">
      <formula>0.4</formula>
    </cfRule>
  </conditionalFormatting>
  <conditionalFormatting sqref="F43">
    <cfRule type="cellIs" dxfId="137" priority="89" operator="greaterThanOrEqual">
      <formula>0.15</formula>
    </cfRule>
  </conditionalFormatting>
  <conditionalFormatting sqref="J43">
    <cfRule type="cellIs" dxfId="136" priority="86" operator="greaterThanOrEqual">
      <formula>0.15</formula>
    </cfRule>
  </conditionalFormatting>
  <conditionalFormatting sqref="F45">
    <cfRule type="cellIs" dxfId="135" priority="80" operator="greaterThanOrEqual">
      <formula>0.15</formula>
    </cfRule>
  </conditionalFormatting>
  <conditionalFormatting sqref="J39">
    <cfRule type="cellIs" dxfId="134" priority="97" operator="greaterThanOrEqual">
      <formula>0.15</formula>
    </cfRule>
  </conditionalFormatting>
  <conditionalFormatting sqref="F41">
    <cfRule type="cellIs" dxfId="133" priority="93" operator="greaterThanOrEqual">
      <formula>0.4</formula>
    </cfRule>
  </conditionalFormatting>
  <conditionalFormatting sqref="F40">
    <cfRule type="cellIs" dxfId="132" priority="99" operator="greaterThanOrEqual">
      <formula>0.15</formula>
    </cfRule>
  </conditionalFormatting>
  <conditionalFormatting sqref="J37">
    <cfRule type="cellIs" dxfId="131" priority="106" operator="greaterThanOrEqual">
      <formula>0.15</formula>
    </cfRule>
  </conditionalFormatting>
  <conditionalFormatting sqref="J38">
    <cfRule type="cellIs" dxfId="130" priority="101" operator="greaterThanOrEqual">
      <formula>0.4</formula>
    </cfRule>
  </conditionalFormatting>
  <conditionalFormatting sqref="F36">
    <cfRule type="cellIs" dxfId="129" priority="110" operator="greaterThanOrEqual">
      <formula>0.15</formula>
    </cfRule>
  </conditionalFormatting>
  <conditionalFormatting sqref="F37">
    <cfRule type="cellIs" dxfId="128" priority="109" operator="greaterThanOrEqual">
      <formula>0.15</formula>
    </cfRule>
  </conditionalFormatting>
  <conditionalFormatting sqref="J36">
    <cfRule type="cellIs" dxfId="127" priority="107" operator="greaterThanOrEqual">
      <formula>0.15</formula>
    </cfRule>
  </conditionalFormatting>
  <conditionalFormatting sqref="F35">
    <cfRule type="cellIs" dxfId="126" priority="113" operator="greaterThanOrEqual">
      <formula>0.4</formula>
    </cfRule>
  </conditionalFormatting>
  <conditionalFormatting sqref="F23:M26">
    <cfRule type="cellIs" dxfId="125" priority="121" operator="between">
      <formula>0.3</formula>
      <formula>0.399999999999999</formula>
    </cfRule>
    <cfRule type="cellIs" dxfId="124" priority="122" operator="greaterThanOrEqual">
      <formula>0.4</formula>
    </cfRule>
  </conditionalFormatting>
  <conditionalFormatting sqref="J35">
    <cfRule type="cellIs" dxfId="123" priority="111" operator="greaterThanOrEqual">
      <formula>0.4</formula>
    </cfRule>
  </conditionalFormatting>
  <conditionalFormatting sqref="F38">
    <cfRule type="cellIs" dxfId="122" priority="103" operator="greaterThanOrEqual">
      <formula>0.4</formula>
    </cfRule>
  </conditionalFormatting>
  <conditionalFormatting sqref="F39">
    <cfRule type="cellIs" dxfId="121" priority="100" operator="greaterThanOrEqual">
      <formula>0.15</formula>
    </cfRule>
  </conditionalFormatting>
  <conditionalFormatting sqref="J40">
    <cfRule type="cellIs" dxfId="120" priority="96" operator="greaterThanOrEqual">
      <formula>0.15</formula>
    </cfRule>
  </conditionalFormatting>
  <conditionalFormatting sqref="J41">
    <cfRule type="cellIs" dxfId="119" priority="91" operator="greaterThanOrEqual">
      <formula>0.4</formula>
    </cfRule>
  </conditionalFormatting>
  <conditionalFormatting sqref="J44">
    <cfRule type="cellIs" dxfId="118" priority="81" operator="greaterThanOrEqual">
      <formula>0.4</formula>
    </cfRule>
  </conditionalFormatting>
  <conditionalFormatting sqref="F46">
    <cfRule type="cellIs" dxfId="117" priority="79" operator="greaterThanOrEqual">
      <formula>0.15</formula>
    </cfRule>
  </conditionalFormatting>
  <conditionalFormatting sqref="J45">
    <cfRule type="cellIs" dxfId="116" priority="77" operator="greaterThanOrEqual">
      <formula>0.15</formula>
    </cfRule>
  </conditionalFormatting>
  <conditionalFormatting sqref="J46">
    <cfRule type="cellIs" dxfId="115" priority="76" operator="greaterThanOrEqual">
      <formula>0.15</formula>
    </cfRule>
  </conditionalFormatting>
  <conditionalFormatting sqref="F47">
    <cfRule type="cellIs" dxfId="114" priority="73" operator="greaterThanOrEqual">
      <formula>0.4</formula>
    </cfRule>
  </conditionalFormatting>
  <conditionalFormatting sqref="J47">
    <cfRule type="cellIs" dxfId="113" priority="71" operator="greaterThanOrEqual">
      <formula>0.4</formula>
    </cfRule>
  </conditionalFormatting>
  <conditionalFormatting sqref="F48">
    <cfRule type="cellIs" dxfId="112" priority="70" operator="greaterThanOrEqual">
      <formula>0.15</formula>
    </cfRule>
  </conditionalFormatting>
  <conditionalFormatting sqref="F49">
    <cfRule type="cellIs" dxfId="111" priority="69" operator="greaterThanOrEqual">
      <formula>0.15</formula>
    </cfRule>
  </conditionalFormatting>
  <conditionalFormatting sqref="J48">
    <cfRule type="cellIs" dxfId="110" priority="67" operator="greaterThanOrEqual">
      <formula>0.15</formula>
    </cfRule>
  </conditionalFormatting>
  <conditionalFormatting sqref="J49">
    <cfRule type="cellIs" dxfId="109" priority="66" operator="greaterThanOrEqual">
      <formula>0.15</formula>
    </cfRule>
  </conditionalFormatting>
  <conditionalFormatting sqref="F50">
    <cfRule type="cellIs" dxfId="108" priority="63" operator="greaterThanOrEqual">
      <formula>0.4</formula>
    </cfRule>
  </conditionalFormatting>
  <conditionalFormatting sqref="J50">
    <cfRule type="cellIs" dxfId="107" priority="61" operator="greaterThanOrEqual">
      <formula>0.4</formula>
    </cfRule>
  </conditionalFormatting>
  <conditionalFormatting sqref="F51">
    <cfRule type="cellIs" dxfId="106" priority="60" operator="greaterThanOrEqual">
      <formula>0.15</formula>
    </cfRule>
  </conditionalFormatting>
  <conditionalFormatting sqref="F52">
    <cfRule type="cellIs" dxfId="105" priority="59" operator="greaterThanOrEqual">
      <formula>0.15</formula>
    </cfRule>
  </conditionalFormatting>
  <conditionalFormatting sqref="J51">
    <cfRule type="cellIs" dxfId="104" priority="57" operator="greaterThanOrEqual">
      <formula>0.15</formula>
    </cfRule>
  </conditionalFormatting>
  <conditionalFormatting sqref="J52">
    <cfRule type="cellIs" dxfId="103" priority="56" operator="greaterThanOrEqual">
      <formula>0.15</formula>
    </cfRule>
  </conditionalFormatting>
  <conditionalFormatting sqref="F53">
    <cfRule type="cellIs" dxfId="102" priority="53" operator="greaterThanOrEqual">
      <formula>0.4</formula>
    </cfRule>
  </conditionalFormatting>
  <conditionalFormatting sqref="J53">
    <cfRule type="cellIs" dxfId="101" priority="51" operator="greaterThanOrEqual">
      <formula>0.4</formula>
    </cfRule>
  </conditionalFormatting>
  <conditionalFormatting sqref="F54">
    <cfRule type="cellIs" dxfId="100" priority="50" operator="greaterThanOrEqual">
      <formula>0.15</formula>
    </cfRule>
  </conditionalFormatting>
  <conditionalFormatting sqref="F55">
    <cfRule type="cellIs" dxfId="99" priority="49" operator="greaterThanOrEqual">
      <formula>0.15</formula>
    </cfRule>
  </conditionalFormatting>
  <conditionalFormatting sqref="J54">
    <cfRule type="cellIs" dxfId="98" priority="47" operator="greaterThanOrEqual">
      <formula>0.15</formula>
    </cfRule>
  </conditionalFormatting>
  <conditionalFormatting sqref="J55">
    <cfRule type="cellIs" dxfId="97" priority="46" operator="greaterThanOrEqual">
      <formula>0.15</formula>
    </cfRule>
  </conditionalFormatting>
  <conditionalFormatting sqref="F56">
    <cfRule type="cellIs" dxfId="96" priority="43" operator="greaterThanOrEqual">
      <formula>0.4</formula>
    </cfRule>
  </conditionalFormatting>
  <conditionalFormatting sqref="J56">
    <cfRule type="cellIs" dxfId="95" priority="41" operator="greaterThanOrEqual">
      <formula>0.4</formula>
    </cfRule>
  </conditionalFormatting>
  <conditionalFormatting sqref="F57">
    <cfRule type="cellIs" dxfId="94" priority="40" operator="greaterThanOrEqual">
      <formula>0.15</formula>
    </cfRule>
  </conditionalFormatting>
  <conditionalFormatting sqref="F58">
    <cfRule type="cellIs" dxfId="93" priority="39" operator="greaterThanOrEqual">
      <formula>0.15</formula>
    </cfRule>
  </conditionalFormatting>
  <conditionalFormatting sqref="J57">
    <cfRule type="cellIs" dxfId="92" priority="37" operator="greaterThanOrEqual">
      <formula>0.15</formula>
    </cfRule>
  </conditionalFormatting>
  <conditionalFormatting sqref="J58">
    <cfRule type="cellIs" dxfId="91" priority="36" operator="greaterThanOrEqual">
      <formula>0.15</formula>
    </cfRule>
  </conditionalFormatting>
  <conditionalFormatting sqref="F59">
    <cfRule type="cellIs" dxfId="90" priority="33" operator="greaterThanOrEqual">
      <formula>0.4</formula>
    </cfRule>
  </conditionalFormatting>
  <conditionalFormatting sqref="J59">
    <cfRule type="cellIs" dxfId="89" priority="31" operator="greaterThanOrEqual">
      <formula>0.4</formula>
    </cfRule>
  </conditionalFormatting>
  <conditionalFormatting sqref="F60">
    <cfRule type="cellIs" dxfId="88" priority="30" operator="greaterThanOrEqual">
      <formula>0.15</formula>
    </cfRule>
  </conditionalFormatting>
  <conditionalFormatting sqref="F61">
    <cfRule type="cellIs" dxfId="87" priority="29" operator="greaterThanOrEqual">
      <formula>0.15</formula>
    </cfRule>
  </conditionalFormatting>
  <conditionalFormatting sqref="J60">
    <cfRule type="cellIs" dxfId="86" priority="27" operator="greaterThanOrEqual">
      <formula>0.15</formula>
    </cfRule>
  </conditionalFormatting>
  <conditionalFormatting sqref="J61">
    <cfRule type="cellIs" dxfId="85" priority="26" operator="greaterThanOrEqual">
      <formula>0.15</formula>
    </cfRule>
  </conditionalFormatting>
  <conditionalFormatting sqref="F62">
    <cfRule type="cellIs" dxfId="84" priority="23" operator="greaterThanOrEqual">
      <formula>0.4</formula>
    </cfRule>
  </conditionalFormatting>
  <conditionalFormatting sqref="J62">
    <cfRule type="cellIs" dxfId="83" priority="21" operator="greaterThanOrEqual">
      <formula>0.4</formula>
    </cfRule>
  </conditionalFormatting>
  <conditionalFormatting sqref="F63">
    <cfRule type="cellIs" dxfId="82" priority="20" operator="greaterThanOrEqual">
      <formula>0.15</formula>
    </cfRule>
  </conditionalFormatting>
  <conditionalFormatting sqref="F64">
    <cfRule type="cellIs" dxfId="81" priority="19" operator="greaterThanOrEqual">
      <formula>0.15</formula>
    </cfRule>
  </conditionalFormatting>
  <conditionalFormatting sqref="J63">
    <cfRule type="cellIs" dxfId="80" priority="17" operator="greaterThanOrEqual">
      <formula>0.15</formula>
    </cfRule>
  </conditionalFormatting>
  <conditionalFormatting sqref="J64">
    <cfRule type="cellIs" dxfId="79" priority="16" operator="greaterThanOrEqual">
      <formula>0.15</formula>
    </cfRule>
  </conditionalFormatting>
  <conditionalFormatting sqref="F65">
    <cfRule type="cellIs" dxfId="78" priority="13" operator="greaterThanOrEqual">
      <formula>0.4</formula>
    </cfRule>
  </conditionalFormatting>
  <conditionalFormatting sqref="J65">
    <cfRule type="cellIs" dxfId="77" priority="11" operator="greaterThanOrEqual">
      <formula>0.4</formula>
    </cfRule>
  </conditionalFormatting>
  <conditionalFormatting sqref="F66">
    <cfRule type="cellIs" dxfId="76" priority="10" operator="greaterThanOrEqual">
      <formula>0.15</formula>
    </cfRule>
  </conditionalFormatting>
  <conditionalFormatting sqref="F67">
    <cfRule type="cellIs" dxfId="75" priority="9" operator="greaterThanOrEqual">
      <formula>0.15</formula>
    </cfRule>
  </conditionalFormatting>
  <conditionalFormatting sqref="J66">
    <cfRule type="cellIs" dxfId="74" priority="7" operator="greaterThanOrEqual">
      <formula>0.15</formula>
    </cfRule>
  </conditionalFormatting>
  <conditionalFormatting sqref="J67">
    <cfRule type="cellIs" dxfId="73" priority="6" operator="greaterThanOrEqual">
      <formula>0.15</formula>
    </cfRule>
  </conditionalFormatting>
  <conditionalFormatting sqref="F68">
    <cfRule type="cellIs" dxfId="72" priority="3" operator="greaterThanOrEqual">
      <formula>0.4</formula>
    </cfRule>
  </conditionalFormatting>
  <conditionalFormatting sqref="J68">
    <cfRule type="cellIs" dxfId="71" priority="1" operator="greaterThanOrEqual">
      <formula>0.4</formula>
    </cfRule>
  </conditionalFormatting>
  <dataValidations count="1">
    <dataValidation type="list" allowBlank="1" showInputMessage="1" showErrorMessage="1" sqref="F12:M12 F29:M29">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G17" sqref="G17"/>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71"/>
      <c r="C3" s="171"/>
      <c r="D3" s="171"/>
      <c r="E3" s="171"/>
      <c r="F3" s="171"/>
      <c r="G3" s="171"/>
      <c r="H3" s="171"/>
      <c r="I3" s="171"/>
      <c r="J3" s="171"/>
    </row>
    <row r="4" spans="1:11" x14ac:dyDescent="0.15">
      <c r="B4" s="55"/>
      <c r="C4" s="56"/>
      <c r="D4" s="56"/>
      <c r="E4" s="56"/>
      <c r="F4" s="56"/>
      <c r="G4" s="56"/>
      <c r="H4" s="57"/>
      <c r="I4" s="171"/>
      <c r="J4" s="171"/>
    </row>
    <row r="5" spans="1:11" ht="22.5" x14ac:dyDescent="0.15">
      <c r="B5" s="58"/>
      <c r="C5" s="246" t="s">
        <v>262</v>
      </c>
      <c r="D5" s="257"/>
      <c r="E5" s="257"/>
      <c r="F5" s="257"/>
      <c r="G5" s="257"/>
      <c r="H5" s="59"/>
      <c r="I5" s="171"/>
      <c r="J5" s="171"/>
    </row>
    <row r="6" spans="1:11" ht="39" customHeight="1" x14ac:dyDescent="0.15">
      <c r="B6" s="58"/>
      <c r="C6" s="254" t="s">
        <v>295</v>
      </c>
      <c r="D6" s="307"/>
      <c r="E6" s="307"/>
      <c r="F6" s="307"/>
      <c r="G6" s="307"/>
      <c r="H6" s="59"/>
      <c r="I6" s="171"/>
      <c r="J6" s="171"/>
    </row>
    <row r="7" spans="1:11" ht="45.75" customHeight="1" x14ac:dyDescent="0.15">
      <c r="B7" s="58"/>
      <c r="C7" s="60"/>
      <c r="D7" s="60"/>
      <c r="E7" s="60"/>
      <c r="F7" s="60"/>
      <c r="G7" s="60"/>
      <c r="H7" s="59"/>
      <c r="I7" s="171"/>
      <c r="J7" s="171"/>
    </row>
    <row r="8" spans="1:11" ht="18" x14ac:dyDescent="0.15">
      <c r="B8" s="58"/>
      <c r="C8" s="60"/>
      <c r="D8" s="310" t="s">
        <v>149</v>
      </c>
      <c r="E8" s="310"/>
      <c r="F8" s="310" t="s">
        <v>179</v>
      </c>
      <c r="G8" s="310"/>
      <c r="H8" s="59"/>
      <c r="I8" s="171"/>
      <c r="J8" s="171"/>
    </row>
    <row r="9" spans="1:11" x14ac:dyDescent="0.15">
      <c r="B9" s="58"/>
      <c r="C9" s="200" t="s">
        <v>14</v>
      </c>
      <c r="D9" s="311"/>
      <c r="E9" s="311"/>
      <c r="F9" s="311"/>
      <c r="G9" s="311"/>
      <c r="H9" s="59"/>
      <c r="I9" s="171"/>
      <c r="J9" s="171"/>
    </row>
    <row r="10" spans="1:11" ht="17.25" customHeight="1" x14ac:dyDescent="0.15">
      <c r="B10" s="58"/>
      <c r="C10" s="305"/>
      <c r="D10" s="312" t="s">
        <v>16</v>
      </c>
      <c r="E10" s="313"/>
      <c r="F10" s="312" t="s">
        <v>15</v>
      </c>
      <c r="G10" s="313"/>
      <c r="H10" s="59"/>
      <c r="I10" s="171"/>
      <c r="J10" s="171"/>
    </row>
    <row r="11" spans="1:11" x14ac:dyDescent="0.15">
      <c r="B11" s="58"/>
      <c r="C11" s="306"/>
      <c r="D11" s="308"/>
      <c r="E11" s="309"/>
      <c r="F11" s="308"/>
      <c r="G11" s="309"/>
      <c r="H11" s="59"/>
      <c r="I11" s="171"/>
      <c r="J11" s="171"/>
    </row>
    <row r="12" spans="1:11" ht="17.25" customHeight="1" x14ac:dyDescent="0.15">
      <c r="A12" s="32"/>
      <c r="B12" s="63"/>
      <c r="C12" s="169" t="s">
        <v>246</v>
      </c>
      <c r="D12" s="64"/>
      <c r="E12" s="64"/>
      <c r="F12" s="64"/>
      <c r="G12" s="64"/>
      <c r="H12" s="65"/>
      <c r="I12" s="171"/>
      <c r="J12" s="171"/>
    </row>
    <row r="13" spans="1:11" ht="17.25" customHeight="1" x14ac:dyDescent="0.15">
      <c r="A13" s="32"/>
      <c r="B13" s="171"/>
      <c r="C13" s="171"/>
      <c r="D13" s="171"/>
      <c r="E13" s="171"/>
      <c r="F13" s="171"/>
      <c r="G13" s="171"/>
      <c r="H13" s="171"/>
      <c r="I13" s="171"/>
      <c r="J13" s="171"/>
    </row>
    <row r="14" spans="1:11" ht="17.25" customHeight="1" x14ac:dyDescent="0.15">
      <c r="A14" s="32"/>
      <c r="B14" s="171"/>
      <c r="C14" s="171"/>
      <c r="D14" s="171"/>
      <c r="E14" s="171"/>
      <c r="F14" s="171"/>
      <c r="G14" s="171"/>
      <c r="H14" s="171"/>
      <c r="I14" s="171"/>
      <c r="J14" s="171"/>
    </row>
    <row r="15" spans="1:11" ht="17.25" customHeight="1" x14ac:dyDescent="0.15">
      <c r="A15" s="32"/>
      <c r="B15" s="171"/>
      <c r="C15" s="171"/>
      <c r="D15" s="171"/>
      <c r="E15" s="171"/>
      <c r="F15" s="171"/>
      <c r="G15" s="171"/>
      <c r="H15" s="171"/>
      <c r="I15" s="171"/>
      <c r="J15" s="171"/>
    </row>
    <row r="16" spans="1:11" ht="17.25" customHeight="1" x14ac:dyDescent="0.15">
      <c r="A16" s="32"/>
      <c r="B16" s="171"/>
      <c r="C16" s="171"/>
      <c r="D16" s="171"/>
      <c r="E16" s="171"/>
      <c r="F16" s="171"/>
      <c r="G16" s="171"/>
      <c r="H16" s="171"/>
      <c r="I16" s="171"/>
      <c r="J16" s="171"/>
    </row>
    <row r="17" spans="1:10" ht="17.25" customHeight="1" x14ac:dyDescent="0.15">
      <c r="A17" s="32"/>
      <c r="B17" s="171"/>
      <c r="C17" s="171"/>
      <c r="D17" s="171"/>
      <c r="E17" s="171"/>
      <c r="F17" s="171"/>
      <c r="G17" s="171"/>
      <c r="H17" s="171"/>
      <c r="I17" s="171"/>
      <c r="J17" s="171"/>
    </row>
    <row r="18" spans="1:10" ht="17.25" customHeight="1" x14ac:dyDescent="0.15">
      <c r="A18" s="32"/>
      <c r="B18" s="171"/>
      <c r="C18" s="171"/>
      <c r="D18" s="171"/>
      <c r="E18" s="171"/>
      <c r="F18" s="171"/>
      <c r="G18" s="171"/>
      <c r="H18" s="171"/>
      <c r="I18" s="171"/>
      <c r="J18" s="171"/>
    </row>
    <row r="19" spans="1:10" ht="17.25" customHeight="1" x14ac:dyDescent="0.15">
      <c r="A19" s="32"/>
      <c r="B19" s="171"/>
      <c r="C19" s="171"/>
      <c r="D19" s="171"/>
      <c r="E19" s="171"/>
      <c r="F19" s="171"/>
      <c r="G19" s="171"/>
      <c r="H19" s="171"/>
      <c r="I19" s="171"/>
      <c r="J19" s="171"/>
    </row>
    <row r="20" spans="1:10" ht="17.25" customHeight="1" x14ac:dyDescent="0.15">
      <c r="A20" s="32"/>
      <c r="B20" s="171"/>
      <c r="C20" s="171"/>
      <c r="D20" s="171"/>
      <c r="E20" s="171"/>
      <c r="F20" s="171"/>
      <c r="G20" s="171"/>
      <c r="H20" s="171"/>
      <c r="I20" s="171"/>
      <c r="J20" s="171"/>
    </row>
    <row r="21" spans="1:10" ht="17.25" customHeight="1" x14ac:dyDescent="0.15">
      <c r="A21" s="32"/>
      <c r="B21" s="171"/>
      <c r="C21" s="171"/>
      <c r="D21" s="171"/>
      <c r="E21" s="171"/>
      <c r="F21" s="171"/>
      <c r="G21" s="171"/>
      <c r="H21" s="171"/>
      <c r="I21" s="171"/>
      <c r="J21" s="171"/>
    </row>
    <row r="22" spans="1:10" ht="17.25" customHeight="1" x14ac:dyDescent="0.15">
      <c r="A22" s="32"/>
      <c r="B22" s="171"/>
      <c r="C22" s="171"/>
      <c r="D22" s="171"/>
      <c r="E22" s="171"/>
      <c r="F22" s="171"/>
      <c r="G22" s="171"/>
      <c r="H22" s="171"/>
      <c r="I22" s="171"/>
      <c r="J22" s="171"/>
    </row>
    <row r="23" spans="1:10" ht="17.25" customHeight="1" x14ac:dyDescent="0.15">
      <c r="A23" s="32"/>
      <c r="B23" s="171"/>
      <c r="C23" s="171"/>
      <c r="D23" s="171"/>
      <c r="E23" s="171"/>
      <c r="F23" s="171"/>
      <c r="G23" s="171"/>
      <c r="H23" s="171"/>
      <c r="I23" s="171"/>
      <c r="J23" s="171"/>
    </row>
    <row r="24" spans="1:10" ht="17.25" customHeight="1" x14ac:dyDescent="0.15">
      <c r="A24" s="32"/>
      <c r="B24" s="171"/>
      <c r="C24" s="171"/>
      <c r="D24" s="171"/>
      <c r="E24" s="171"/>
      <c r="F24" s="171"/>
      <c r="G24" s="171"/>
      <c r="H24" s="171"/>
      <c r="I24" s="171"/>
      <c r="J24" s="171"/>
    </row>
    <row r="25" spans="1:10" ht="17.25" customHeight="1" x14ac:dyDescent="0.15">
      <c r="A25" s="32"/>
      <c r="B25" s="171"/>
      <c r="C25" s="171"/>
      <c r="D25" s="171"/>
      <c r="E25" s="171"/>
      <c r="F25" s="171"/>
      <c r="G25" s="171"/>
      <c r="H25" s="171"/>
      <c r="I25" s="171"/>
      <c r="J25" s="171"/>
    </row>
    <row r="26" spans="1:10" ht="17.25" customHeight="1" x14ac:dyDescent="0.15">
      <c r="A26" s="32"/>
      <c r="B26" s="171"/>
      <c r="C26" s="171"/>
      <c r="D26" s="171"/>
      <c r="E26" s="171"/>
      <c r="F26" s="171"/>
      <c r="G26" s="171"/>
      <c r="H26" s="171"/>
      <c r="I26" s="171"/>
      <c r="J26" s="171"/>
    </row>
    <row r="27" spans="1:10" ht="17.25" customHeight="1" x14ac:dyDescent="0.15">
      <c r="A27" s="32"/>
      <c r="B27" s="171"/>
      <c r="C27" s="171"/>
      <c r="D27" s="171"/>
      <c r="E27" s="171"/>
      <c r="F27" s="171"/>
      <c r="G27" s="171"/>
      <c r="H27" s="171"/>
      <c r="I27" s="171"/>
      <c r="J27" s="171"/>
    </row>
    <row r="28" spans="1:10" ht="17.25" customHeight="1" x14ac:dyDescent="0.15">
      <c r="A28" s="32"/>
      <c r="B28" s="171"/>
      <c r="C28" s="171"/>
      <c r="D28" s="171"/>
      <c r="E28" s="171"/>
      <c r="F28" s="171"/>
      <c r="G28" s="171"/>
      <c r="H28" s="171"/>
      <c r="I28" s="171"/>
      <c r="J28" s="171"/>
    </row>
    <row r="29" spans="1:10" ht="17.25" customHeight="1" x14ac:dyDescent="0.15">
      <c r="A29" s="32"/>
      <c r="B29" s="171"/>
      <c r="C29" s="171"/>
      <c r="D29" s="171"/>
      <c r="E29" s="171"/>
      <c r="F29" s="171"/>
      <c r="G29" s="171"/>
      <c r="H29" s="171"/>
      <c r="I29" s="171"/>
      <c r="J29" s="171"/>
    </row>
    <row r="30" spans="1:10" ht="17.25" customHeight="1" x14ac:dyDescent="0.15">
      <c r="A30" s="32"/>
      <c r="B30" s="171"/>
      <c r="C30" s="171"/>
      <c r="D30" s="171"/>
      <c r="E30" s="171"/>
      <c r="F30" s="171"/>
      <c r="G30" s="171"/>
      <c r="H30" s="171"/>
      <c r="I30" s="171"/>
      <c r="J30" s="171"/>
    </row>
    <row r="31" spans="1:10" ht="17.25" customHeight="1" x14ac:dyDescent="0.15">
      <c r="A31" s="32"/>
      <c r="B31" s="171"/>
      <c r="C31" s="171"/>
      <c r="D31" s="171"/>
      <c r="E31" s="171"/>
      <c r="F31" s="171"/>
      <c r="G31" s="171"/>
      <c r="H31" s="171"/>
      <c r="I31" s="171"/>
      <c r="J31" s="171"/>
    </row>
    <row r="32" spans="1:10" ht="28.5" customHeight="1" x14ac:dyDescent="0.15">
      <c r="B32" s="171"/>
      <c r="C32" s="171"/>
      <c r="D32" s="171"/>
      <c r="E32" s="171"/>
      <c r="F32" s="171"/>
      <c r="G32" s="171"/>
      <c r="H32" s="171"/>
      <c r="I32" s="171"/>
      <c r="J32" s="171"/>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0" priority="4" stopIfTrue="1" operator="equal">
      <formula>"FAIL"</formula>
    </cfRule>
    <cfRule type="cellIs" dxfId="69" priority="5" stopIfTrue="1" operator="equal">
      <formula>"PASS"</formula>
    </cfRule>
  </conditionalFormatting>
  <conditionalFormatting sqref="D9">
    <cfRule type="cellIs" dxfId="68" priority="2" operator="equal">
      <formula>"FAIL"</formula>
    </cfRule>
    <cfRule type="cellIs" dxfId="67" priority="3" operator="equal">
      <formula>"PASS"</formula>
    </cfRule>
  </conditionalFormatting>
  <conditionalFormatting sqref="D11:G11">
    <cfRule type="cellIs" dxfId="66"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opLeftCell="A4" zoomScale="85" zoomScaleNormal="85" workbookViewId="0">
      <selection activeCell="M34" sqref="M3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46" t="s">
        <v>43</v>
      </c>
      <c r="D4" s="257"/>
      <c r="E4" s="257"/>
      <c r="F4" s="257"/>
      <c r="G4" s="257"/>
      <c r="H4" s="257"/>
      <c r="I4" s="8"/>
    </row>
    <row r="5" spans="1:10" x14ac:dyDescent="0.15">
      <c r="B5" s="7"/>
      <c r="C5" s="9"/>
      <c r="D5" s="9"/>
      <c r="E5" s="9"/>
      <c r="F5" s="9"/>
      <c r="G5" s="9"/>
      <c r="H5" s="9"/>
      <c r="I5" s="8"/>
    </row>
    <row r="6" spans="1:10" ht="18.75" x14ac:dyDescent="0.15">
      <c r="B6" s="7"/>
      <c r="C6" s="261" t="s">
        <v>46</v>
      </c>
      <c r="D6" s="261"/>
      <c r="E6" s="261"/>
      <c r="F6" s="261"/>
      <c r="G6" s="261"/>
      <c r="H6" s="261"/>
      <c r="I6" s="8"/>
    </row>
    <row r="7" spans="1:10" ht="18.75" customHeight="1" x14ac:dyDescent="0.15">
      <c r="B7" s="7"/>
      <c r="C7" s="254" t="s">
        <v>143</v>
      </c>
      <c r="D7" s="261"/>
      <c r="E7" s="261"/>
      <c r="F7" s="261"/>
      <c r="G7" s="261"/>
      <c r="H7" s="261"/>
      <c r="I7" s="8"/>
    </row>
    <row r="8" spans="1:10" ht="18.75" x14ac:dyDescent="0.15">
      <c r="B8" s="7"/>
      <c r="C8" s="261" t="s">
        <v>44</v>
      </c>
      <c r="D8" s="261"/>
      <c r="E8" s="261"/>
      <c r="F8" s="261"/>
      <c r="G8" s="261"/>
      <c r="H8" s="261"/>
      <c r="I8" s="8"/>
    </row>
    <row r="9" spans="1:10" ht="18.75" x14ac:dyDescent="0.15">
      <c r="B9" s="7"/>
      <c r="C9" s="261" t="s">
        <v>144</v>
      </c>
      <c r="D9" s="261"/>
      <c r="E9" s="261"/>
      <c r="F9" s="261"/>
      <c r="G9" s="261"/>
      <c r="H9" s="261"/>
      <c r="I9" s="37"/>
    </row>
    <row r="10" spans="1:10" x14ac:dyDescent="0.15">
      <c r="B10" s="7"/>
      <c r="C10" s="261"/>
      <c r="D10" s="261"/>
      <c r="E10" s="261"/>
      <c r="F10" s="261"/>
      <c r="G10" s="261"/>
      <c r="H10" s="261"/>
      <c r="I10" s="37"/>
    </row>
    <row r="11" spans="1:10" ht="17.25" x14ac:dyDescent="0.15">
      <c r="B11" s="7"/>
      <c r="C11" s="353" t="s">
        <v>320</v>
      </c>
      <c r="D11" s="353"/>
      <c r="E11" s="353"/>
      <c r="F11" s="353"/>
      <c r="G11" s="353"/>
      <c r="H11" s="353"/>
      <c r="I11" s="37"/>
    </row>
    <row r="12" spans="1:10" ht="18" x14ac:dyDescent="0.15">
      <c r="B12" s="7"/>
      <c r="C12" s="351" t="s">
        <v>290</v>
      </c>
      <c r="D12" s="352"/>
      <c r="E12" s="352"/>
      <c r="F12" s="352"/>
      <c r="G12" s="352"/>
      <c r="H12" s="101"/>
      <c r="I12" s="37"/>
    </row>
    <row r="13" spans="1:10" ht="20.45" customHeight="1" x14ac:dyDescent="0.15">
      <c r="B13" s="7"/>
      <c r="C13" s="136"/>
      <c r="D13" s="134"/>
      <c r="E13" s="134"/>
      <c r="F13" s="134"/>
      <c r="G13" s="134"/>
      <c r="H13" s="132"/>
      <c r="I13" s="37"/>
    </row>
    <row r="14" spans="1:10" ht="18" x14ac:dyDescent="0.15">
      <c r="B14" s="7"/>
      <c r="C14" s="101"/>
      <c r="D14" s="101"/>
      <c r="E14" s="310" t="s">
        <v>180</v>
      </c>
      <c r="F14" s="310"/>
      <c r="G14" s="310" t="s">
        <v>277</v>
      </c>
      <c r="H14" s="310"/>
      <c r="I14" s="37"/>
    </row>
    <row r="15" spans="1:10" x14ac:dyDescent="0.15">
      <c r="A15" s="8"/>
      <c r="B15" s="9"/>
      <c r="C15" s="10" t="s">
        <v>0</v>
      </c>
      <c r="D15" s="10"/>
      <c r="E15" s="356"/>
      <c r="F15" s="356"/>
      <c r="G15" s="356"/>
      <c r="H15" s="356"/>
      <c r="I15" s="37"/>
    </row>
    <row r="16" spans="1:10" ht="17.25" x14ac:dyDescent="0.15">
      <c r="A16" s="8"/>
      <c r="B16" s="9"/>
      <c r="C16" s="265" t="s">
        <v>76</v>
      </c>
      <c r="D16" s="265"/>
      <c r="E16" s="275" t="s">
        <v>278</v>
      </c>
      <c r="F16" s="324"/>
      <c r="G16" s="275" t="s">
        <v>71</v>
      </c>
      <c r="H16" s="324"/>
      <c r="I16" s="38"/>
      <c r="J16" s="7"/>
    </row>
    <row r="17" spans="1:10" x14ac:dyDescent="0.15">
      <c r="A17" s="8"/>
      <c r="B17" s="9"/>
      <c r="C17" s="265"/>
      <c r="D17" s="265"/>
      <c r="E17" s="166" t="s">
        <v>242</v>
      </c>
      <c r="F17" s="166" t="s">
        <v>39</v>
      </c>
      <c r="G17" s="166" t="s">
        <v>34</v>
      </c>
      <c r="H17" s="166" t="s">
        <v>39</v>
      </c>
      <c r="I17" s="38"/>
      <c r="J17" s="7"/>
    </row>
    <row r="18" spans="1:10" x14ac:dyDescent="0.15">
      <c r="A18" s="8"/>
      <c r="B18" s="9"/>
      <c r="C18" s="265"/>
      <c r="D18" s="265"/>
      <c r="E18" s="104" t="s">
        <v>237</v>
      </c>
      <c r="F18" s="104" t="s">
        <v>335</v>
      </c>
      <c r="G18" s="166" t="s">
        <v>237</v>
      </c>
      <c r="H18" s="166" t="s">
        <v>335</v>
      </c>
      <c r="I18" s="38"/>
      <c r="J18" s="7"/>
    </row>
    <row r="19" spans="1:10" x14ac:dyDescent="0.15">
      <c r="A19" s="8"/>
      <c r="B19" s="9"/>
      <c r="C19" s="371" t="s">
        <v>47</v>
      </c>
      <c r="D19" s="372"/>
      <c r="E19" s="96"/>
      <c r="F19" s="96"/>
      <c r="G19" s="96"/>
      <c r="H19" s="96"/>
      <c r="I19" s="38"/>
      <c r="J19" s="7"/>
    </row>
    <row r="20" spans="1:10" x14ac:dyDescent="0.15">
      <c r="A20" s="8"/>
      <c r="B20" s="9"/>
      <c r="C20" s="354" t="s">
        <v>48</v>
      </c>
      <c r="D20" s="355"/>
      <c r="E20" s="96"/>
      <c r="F20" s="96"/>
      <c r="G20" s="96"/>
      <c r="H20" s="96"/>
      <c r="I20" s="38"/>
      <c r="J20" s="7"/>
    </row>
    <row r="21" spans="1:10" x14ac:dyDescent="0.15">
      <c r="A21" s="8"/>
      <c r="B21" s="9"/>
      <c r="C21" s="361" t="s">
        <v>49</v>
      </c>
      <c r="D21" s="362"/>
      <c r="E21" s="96"/>
      <c r="F21" s="96"/>
      <c r="G21" s="96"/>
      <c r="H21" s="96"/>
      <c r="I21" s="38"/>
      <c r="J21" s="7"/>
    </row>
    <row r="22" spans="1:10" x14ac:dyDescent="0.15">
      <c r="A22" s="8"/>
      <c r="B22" s="9"/>
      <c r="C22" s="373" t="s">
        <v>50</v>
      </c>
      <c r="D22" s="374"/>
      <c r="E22" s="96"/>
      <c r="F22" s="96"/>
      <c r="G22" s="96"/>
      <c r="H22" s="96"/>
      <c r="I22" s="38"/>
      <c r="J22" s="7"/>
    </row>
    <row r="23" spans="1:10" x14ac:dyDescent="0.15">
      <c r="A23" s="8"/>
      <c r="B23" s="9"/>
      <c r="C23" s="375" t="s">
        <v>51</v>
      </c>
      <c r="D23" s="376"/>
      <c r="E23" s="96"/>
      <c r="F23" s="96"/>
      <c r="G23" s="96"/>
      <c r="H23" s="96"/>
      <c r="I23" s="38"/>
      <c r="J23" s="7"/>
    </row>
    <row r="24" spans="1:10" x14ac:dyDescent="0.15">
      <c r="A24" s="8"/>
      <c r="B24" s="9"/>
      <c r="C24" s="369" t="s">
        <v>52</v>
      </c>
      <c r="D24" s="370"/>
      <c r="E24" s="96"/>
      <c r="F24" s="96"/>
      <c r="G24" s="96"/>
      <c r="H24" s="96"/>
      <c r="I24" s="38"/>
      <c r="J24" s="7"/>
    </row>
    <row r="25" spans="1:10" x14ac:dyDescent="0.15">
      <c r="A25" s="8"/>
      <c r="B25" s="9"/>
      <c r="C25" s="365" t="s">
        <v>53</v>
      </c>
      <c r="D25" s="366"/>
      <c r="E25" s="96"/>
      <c r="F25" s="96"/>
      <c r="G25" s="96"/>
      <c r="H25" s="96"/>
      <c r="I25" s="38"/>
      <c r="J25" s="7"/>
    </row>
    <row r="26" spans="1:10" x14ac:dyDescent="0.15">
      <c r="A26" s="8"/>
      <c r="B26" s="9"/>
      <c r="C26" s="367" t="s">
        <v>54</v>
      </c>
      <c r="D26" s="368"/>
      <c r="E26" s="96"/>
      <c r="F26" s="96"/>
      <c r="G26" s="96"/>
      <c r="H26" s="96"/>
      <c r="I26" s="9"/>
      <c r="J26" s="7"/>
    </row>
    <row r="27" spans="1:10" x14ac:dyDescent="0.15">
      <c r="A27" s="8"/>
      <c r="B27" s="9"/>
      <c r="C27" s="341" t="s">
        <v>55</v>
      </c>
      <c r="D27" s="342"/>
      <c r="E27" s="96"/>
      <c r="F27" s="96"/>
      <c r="G27" s="96"/>
      <c r="H27" s="96"/>
      <c r="I27" s="9"/>
      <c r="J27" s="7"/>
    </row>
    <row r="28" spans="1:10" x14ac:dyDescent="0.15">
      <c r="A28" s="8"/>
      <c r="C28" s="359" t="s">
        <v>56</v>
      </c>
      <c r="D28" s="360"/>
      <c r="E28" s="96"/>
      <c r="F28" s="96"/>
      <c r="G28" s="96"/>
      <c r="H28" s="96"/>
      <c r="J28" s="7"/>
    </row>
    <row r="29" spans="1:10" x14ac:dyDescent="0.15">
      <c r="A29" s="8"/>
      <c r="C29" s="349" t="s">
        <v>57</v>
      </c>
      <c r="D29" s="350"/>
      <c r="E29" s="96"/>
      <c r="F29" s="96"/>
      <c r="G29" s="96"/>
      <c r="H29" s="96"/>
      <c r="J29" s="7"/>
    </row>
    <row r="30" spans="1:10" x14ac:dyDescent="0.15">
      <c r="A30" s="8"/>
      <c r="C30" s="363" t="s">
        <v>58</v>
      </c>
      <c r="D30" s="364"/>
      <c r="E30" s="96"/>
      <c r="F30" s="96"/>
      <c r="G30" s="96"/>
      <c r="H30" s="96"/>
      <c r="J30" s="7"/>
    </row>
    <row r="31" spans="1:10" x14ac:dyDescent="0.15">
      <c r="A31" s="8"/>
      <c r="C31" s="331" t="s">
        <v>59</v>
      </c>
      <c r="D31" s="332"/>
      <c r="E31" s="96"/>
      <c r="F31" s="96"/>
      <c r="G31" s="96"/>
      <c r="H31" s="96"/>
      <c r="J31" s="7"/>
    </row>
    <row r="32" spans="1:10" x14ac:dyDescent="0.15">
      <c r="A32" s="8"/>
      <c r="C32" s="333" t="s">
        <v>60</v>
      </c>
      <c r="D32" s="334"/>
      <c r="E32" s="96"/>
      <c r="F32" s="96"/>
      <c r="G32" s="96"/>
      <c r="H32" s="96"/>
      <c r="J32" s="7"/>
    </row>
    <row r="33" spans="1:10" x14ac:dyDescent="0.15">
      <c r="A33" s="8"/>
      <c r="C33" s="335" t="s">
        <v>61</v>
      </c>
      <c r="D33" s="336"/>
      <c r="E33" s="96"/>
      <c r="F33" s="96"/>
      <c r="G33" s="96"/>
      <c r="H33" s="96"/>
      <c r="J33" s="7"/>
    </row>
    <row r="34" spans="1:10" x14ac:dyDescent="0.15">
      <c r="A34" s="8"/>
      <c r="C34" s="357" t="s">
        <v>62</v>
      </c>
      <c r="D34" s="358"/>
      <c r="E34" s="96"/>
      <c r="F34" s="96"/>
      <c r="G34" s="96"/>
      <c r="H34" s="96"/>
      <c r="J34" s="7"/>
    </row>
    <row r="35" spans="1:10" x14ac:dyDescent="0.15">
      <c r="A35" s="8"/>
      <c r="C35" s="347" t="s">
        <v>63</v>
      </c>
      <c r="D35" s="348"/>
      <c r="E35" s="96"/>
      <c r="F35" s="96"/>
      <c r="G35" s="96"/>
      <c r="H35" s="96"/>
      <c r="J35" s="7"/>
    </row>
    <row r="36" spans="1:10" x14ac:dyDescent="0.15">
      <c r="A36" s="8"/>
      <c r="C36" s="343" t="s">
        <v>64</v>
      </c>
      <c r="D36" s="344"/>
      <c r="E36" s="96"/>
      <c r="F36" s="96"/>
      <c r="G36" s="96"/>
      <c r="H36" s="96"/>
      <c r="J36" s="7"/>
    </row>
    <row r="37" spans="1:10" x14ac:dyDescent="0.15">
      <c r="A37" s="8"/>
      <c r="C37" s="345" t="s">
        <v>65</v>
      </c>
      <c r="D37" s="346"/>
      <c r="E37" s="96"/>
      <c r="F37" s="96"/>
      <c r="G37" s="96"/>
      <c r="H37" s="96"/>
      <c r="J37" s="7"/>
    </row>
    <row r="38" spans="1:10" x14ac:dyDescent="0.15">
      <c r="A38" s="8"/>
      <c r="C38" s="329" t="s">
        <v>66</v>
      </c>
      <c r="D38" s="330"/>
      <c r="E38" s="96"/>
      <c r="F38" s="96"/>
      <c r="G38" s="96"/>
      <c r="H38" s="96"/>
      <c r="J38" s="7"/>
    </row>
    <row r="39" spans="1:10" x14ac:dyDescent="0.15">
      <c r="A39" s="8"/>
      <c r="C39" s="327" t="s">
        <v>67</v>
      </c>
      <c r="D39" s="328"/>
      <c r="E39" s="96"/>
      <c r="F39" s="96"/>
      <c r="G39" s="96"/>
      <c r="H39" s="96"/>
      <c r="J39" s="7"/>
    </row>
    <row r="40" spans="1:10" x14ac:dyDescent="0.15">
      <c r="A40" s="8"/>
      <c r="C40" s="337" t="s">
        <v>68</v>
      </c>
      <c r="D40" s="338"/>
      <c r="E40" s="96"/>
      <c r="F40" s="96"/>
      <c r="G40" s="96"/>
      <c r="H40" s="96"/>
      <c r="J40" s="7"/>
    </row>
    <row r="41" spans="1:10" x14ac:dyDescent="0.15">
      <c r="A41" s="8"/>
      <c r="C41" s="339" t="s">
        <v>69</v>
      </c>
      <c r="D41" s="340"/>
      <c r="E41" s="96"/>
      <c r="F41" s="96"/>
      <c r="G41" s="96"/>
      <c r="H41" s="96"/>
      <c r="J41" s="7"/>
    </row>
    <row r="42" spans="1:10" x14ac:dyDescent="0.15">
      <c r="A42" s="8"/>
      <c r="C42" s="325" t="s">
        <v>70</v>
      </c>
      <c r="D42" s="326"/>
      <c r="E42" s="96"/>
      <c r="F42" s="96"/>
      <c r="G42" s="96"/>
      <c r="H42" s="96"/>
      <c r="J42" s="7"/>
    </row>
    <row r="43" spans="1:10" ht="8.25" customHeight="1" x14ac:dyDescent="0.15">
      <c r="A43" s="8"/>
      <c r="J43" s="7"/>
    </row>
    <row r="44" spans="1:10" x14ac:dyDescent="0.15">
      <c r="B44" s="5"/>
      <c r="C44" s="5"/>
      <c r="D44" s="5"/>
      <c r="E44" s="5"/>
      <c r="F44" s="5"/>
      <c r="G44" s="5"/>
      <c r="H44" s="5"/>
      <c r="I44" s="5"/>
    </row>
    <row r="45" spans="1:10" ht="8.25" customHeight="1" x14ac:dyDescent="0.15">
      <c r="B45" s="55"/>
      <c r="C45" s="56"/>
      <c r="D45" s="56"/>
      <c r="E45" s="56"/>
      <c r="F45" s="56"/>
      <c r="G45" s="56"/>
      <c r="H45" s="56"/>
      <c r="I45" s="6"/>
    </row>
    <row r="46" spans="1:10" ht="22.5" x14ac:dyDescent="0.15">
      <c r="B46" s="58"/>
      <c r="C46" s="246" t="s">
        <v>92</v>
      </c>
      <c r="D46" s="246"/>
      <c r="E46" s="246"/>
      <c r="F46" s="246"/>
      <c r="G46" s="246"/>
      <c r="H46" s="246"/>
      <c r="I46" s="8"/>
    </row>
    <row r="47" spans="1:10" ht="18.75" x14ac:dyDescent="0.15">
      <c r="B47" s="58"/>
      <c r="C47" s="66"/>
      <c r="D47" s="66"/>
      <c r="E47" s="66"/>
      <c r="F47" s="66"/>
      <c r="G47" s="66"/>
      <c r="H47" s="60"/>
      <c r="I47" s="8"/>
    </row>
    <row r="48" spans="1:10" ht="50.25" customHeight="1" x14ac:dyDescent="0.15">
      <c r="B48" s="58"/>
      <c r="C48" s="253" t="s">
        <v>243</v>
      </c>
      <c r="D48" s="261"/>
      <c r="E48" s="261"/>
      <c r="F48" s="261"/>
      <c r="G48" s="261"/>
      <c r="H48" s="261"/>
      <c r="I48" s="8"/>
    </row>
    <row r="49" spans="2:9" ht="54.75" customHeight="1" x14ac:dyDescent="0.15">
      <c r="B49" s="58"/>
      <c r="C49" s="317" t="s">
        <v>315</v>
      </c>
      <c r="D49" s="261"/>
      <c r="E49" s="261"/>
      <c r="F49" s="261"/>
      <c r="G49" s="261"/>
      <c r="H49" s="101"/>
      <c r="I49" s="8"/>
    </row>
    <row r="50" spans="2:9" ht="18" x14ac:dyDescent="0.15">
      <c r="B50" s="58"/>
      <c r="C50" s="108"/>
      <c r="D50" s="101"/>
      <c r="F50" s="67" t="s">
        <v>149</v>
      </c>
      <c r="H50" s="67" t="s">
        <v>277</v>
      </c>
      <c r="I50" s="8"/>
    </row>
    <row r="51" spans="2:9" x14ac:dyDescent="0.15">
      <c r="B51" s="58"/>
      <c r="C51" s="10" t="s">
        <v>0</v>
      </c>
      <c r="D51" s="61"/>
      <c r="F51" s="185"/>
      <c r="H51" s="185"/>
      <c r="I51" s="8"/>
    </row>
    <row r="52" spans="2:9" ht="17.25" customHeight="1" x14ac:dyDescent="0.15">
      <c r="B52" s="58"/>
      <c r="C52" s="318" t="s">
        <v>99</v>
      </c>
      <c r="D52" s="319"/>
      <c r="E52" s="320"/>
      <c r="F52" s="104" t="s">
        <v>93</v>
      </c>
      <c r="G52" s="104" t="s">
        <v>94</v>
      </c>
      <c r="H52" s="104" t="s">
        <v>95</v>
      </c>
      <c r="I52" s="8"/>
    </row>
    <row r="53" spans="2:9" ht="17.25" customHeight="1" x14ac:dyDescent="0.15">
      <c r="B53" s="58"/>
      <c r="C53" s="321"/>
      <c r="D53" s="322"/>
      <c r="E53" s="323"/>
      <c r="F53" s="166" t="s">
        <v>237</v>
      </c>
      <c r="G53" s="166" t="s">
        <v>335</v>
      </c>
      <c r="H53" s="166" t="s">
        <v>334</v>
      </c>
      <c r="I53" s="8"/>
    </row>
    <row r="54" spans="2:9" ht="17.25" x14ac:dyDescent="0.15">
      <c r="B54" s="58"/>
      <c r="C54" s="314" t="s">
        <v>96</v>
      </c>
      <c r="D54" s="315"/>
      <c r="E54" s="316"/>
      <c r="F54" s="117"/>
      <c r="G54" s="117"/>
      <c r="H54" s="117"/>
      <c r="I54" s="8"/>
    </row>
    <row r="55" spans="2:9" ht="17.25" x14ac:dyDescent="0.15">
      <c r="B55" s="58"/>
      <c r="C55" s="314" t="s">
        <v>97</v>
      </c>
      <c r="D55" s="315"/>
      <c r="E55" s="316"/>
      <c r="F55" s="117"/>
      <c r="G55" s="117"/>
      <c r="H55" s="117"/>
      <c r="I55" s="8"/>
    </row>
    <row r="56" spans="2:9" ht="8.25" customHeight="1" x14ac:dyDescent="0.15">
      <c r="B56" s="63"/>
      <c r="C56" s="64"/>
      <c r="D56" s="64"/>
      <c r="E56" s="64"/>
      <c r="F56" s="64"/>
      <c r="G56" s="64"/>
      <c r="H56" s="64"/>
      <c r="I56" s="17"/>
    </row>
  </sheetData>
  <sheetProtection selectLockedCells="1"/>
  <mergeCells count="4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 ref="C12:G12"/>
    <mergeCell ref="C11:H11"/>
    <mergeCell ref="C20:D20"/>
    <mergeCell ref="G16:H16"/>
    <mergeCell ref="E14:F14"/>
    <mergeCell ref="E15:F15"/>
    <mergeCell ref="G14:H14"/>
    <mergeCell ref="G15:H15"/>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48:H48"/>
    <mergeCell ref="C54:E54"/>
    <mergeCell ref="C55:E55"/>
    <mergeCell ref="C49:G49"/>
    <mergeCell ref="C52:E53"/>
  </mergeCells>
  <phoneticPr fontId="3" type="noConversion"/>
  <conditionalFormatting sqref="E15">
    <cfRule type="cellIs" dxfId="65" priority="41" stopIfTrue="1" operator="equal">
      <formula>"FAIL"</formula>
    </cfRule>
    <cfRule type="cellIs" dxfId="64" priority="42" stopIfTrue="1" operator="equal">
      <formula>"PASS"</formula>
    </cfRule>
  </conditionalFormatting>
  <conditionalFormatting sqref="F51">
    <cfRule type="cellIs" dxfId="63" priority="29" stopIfTrue="1" operator="equal">
      <formula>"FAIL"</formula>
    </cfRule>
    <cfRule type="cellIs" dxfId="62" priority="30" stopIfTrue="1" operator="equal">
      <formula>"PASS"</formula>
    </cfRule>
  </conditionalFormatting>
  <conditionalFormatting sqref="F54:G55">
    <cfRule type="cellIs" dxfId="61" priority="11" operator="between">
      <formula>1.24999999999999</formula>
      <formula>1.3</formula>
    </cfRule>
    <cfRule type="cellIs" dxfId="60" priority="12" operator="between">
      <formula>1</formula>
      <formula>1.05</formula>
    </cfRule>
    <cfRule type="cellIs" dxfId="59" priority="28" operator="between">
      <formula>0.000000000001</formula>
      <formula>1</formula>
    </cfRule>
  </conditionalFormatting>
  <conditionalFormatting sqref="H54:H55">
    <cfRule type="cellIs" dxfId="58" priority="9" operator="between">
      <formula>1.19999999999999</formula>
      <formula>1.25</formula>
    </cfRule>
    <cfRule type="cellIs" dxfId="57" priority="10" operator="between">
      <formula>0.95</formula>
      <formula>0.999999999999999</formula>
    </cfRule>
    <cfRule type="cellIs" dxfId="56" priority="27" operator="between">
      <formula>0.0000000001</formula>
      <formula>0.95</formula>
    </cfRule>
  </conditionalFormatting>
  <conditionalFormatting sqref="G19:G42">
    <cfRule type="cellIs" dxfId="55" priority="23" operator="greaterThanOrEqual">
      <formula>35</formula>
    </cfRule>
    <cfRule type="cellIs" dxfId="54" priority="24" operator="greaterThan">
      <formula>35</formula>
    </cfRule>
    <cfRule type="cellIs" dxfId="53" priority="25" operator="between">
      <formula>30</formula>
      <formula>34.9999999999999</formula>
    </cfRule>
  </conditionalFormatting>
  <conditionalFormatting sqref="E19:E42 H19:H42">
    <cfRule type="cellIs" dxfId="52" priority="17" operator="greaterThanOrEqual">
      <formula>35</formula>
    </cfRule>
    <cfRule type="cellIs" dxfId="51" priority="18" operator="greaterThan">
      <formula>25</formula>
    </cfRule>
  </conditionalFormatting>
  <conditionalFormatting sqref="F19:F42">
    <cfRule type="cellIs" dxfId="50" priority="15" operator="greaterThanOrEqual">
      <formula>35</formula>
    </cfRule>
    <cfRule type="cellIs" dxfId="49" priority="16" operator="greaterThan">
      <formula>25</formula>
    </cfRule>
  </conditionalFormatting>
  <conditionalFormatting sqref="G15">
    <cfRule type="cellIs" dxfId="48" priority="5" stopIfTrue="1" operator="equal">
      <formula>"FAIL"</formula>
    </cfRule>
    <cfRule type="cellIs" dxfId="47" priority="6" stopIfTrue="1" operator="equal">
      <formula>"PASS"</formula>
    </cfRule>
  </conditionalFormatting>
  <conditionalFormatting sqref="H51">
    <cfRule type="cellIs" dxfId="46" priority="3" stopIfTrue="1" operator="equal">
      <formula>"FAIL"</formula>
    </cfRule>
    <cfRule type="cellIs" dxfId="45" priority="4" stopIfTrue="1" operator="equal">
      <formula>"PASS"</formula>
    </cfRule>
  </conditionalFormatting>
  <conditionalFormatting sqref="F54">
    <cfRule type="cellIs" dxfId="44" priority="2" operator="between">
      <formula>1.3</formula>
      <formula>100</formula>
    </cfRule>
  </conditionalFormatting>
  <conditionalFormatting sqref="H54">
    <cfRule type="cellIs" dxfId="43"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I33" sqref="I33"/>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46" t="s">
        <v>152</v>
      </c>
      <c r="D4" s="246"/>
      <c r="E4" s="246"/>
      <c r="F4" s="246"/>
      <c r="G4" s="246"/>
      <c r="H4" s="246"/>
      <c r="I4" s="246"/>
      <c r="J4" s="246"/>
      <c r="K4" s="246"/>
      <c r="L4" s="246"/>
      <c r="M4" s="8"/>
    </row>
    <row r="5" spans="2:14" ht="13.5" customHeight="1" x14ac:dyDescent="0.15">
      <c r="B5" s="7"/>
      <c r="C5" s="9"/>
      <c r="D5" s="9"/>
      <c r="E5" s="9"/>
      <c r="F5" s="9"/>
      <c r="G5" s="9"/>
      <c r="H5" s="9"/>
      <c r="I5" s="9"/>
      <c r="J5" s="9"/>
      <c r="K5" s="9"/>
      <c r="L5" s="9"/>
      <c r="M5" s="8"/>
    </row>
    <row r="6" spans="2:14" ht="15" customHeight="1" x14ac:dyDescent="0.15">
      <c r="B6" s="7"/>
      <c r="C6" s="261" t="s">
        <v>1</v>
      </c>
      <c r="D6" s="261"/>
      <c r="E6" s="261"/>
      <c r="F6" s="261"/>
      <c r="G6" s="261"/>
      <c r="H6" s="261"/>
      <c r="I6" s="261"/>
      <c r="J6" s="261"/>
      <c r="K6" s="261"/>
      <c r="L6" s="261"/>
      <c r="M6" s="8"/>
    </row>
    <row r="7" spans="2:14" ht="18.75" x14ac:dyDescent="0.15">
      <c r="B7" s="7"/>
      <c r="C7" s="261" t="s">
        <v>75</v>
      </c>
      <c r="D7" s="261"/>
      <c r="E7" s="261"/>
      <c r="F7" s="261"/>
      <c r="G7" s="261"/>
      <c r="H7" s="261"/>
      <c r="I7" s="261"/>
      <c r="J7" s="261"/>
      <c r="K7" s="261"/>
      <c r="L7" s="261"/>
      <c r="M7" s="8"/>
    </row>
    <row r="8" spans="2:14" ht="13.5" customHeight="1" x14ac:dyDescent="0.15">
      <c r="B8" s="7"/>
      <c r="C8" s="9"/>
      <c r="D8" s="9"/>
      <c r="E8" s="9"/>
      <c r="F8" s="9"/>
      <c r="G8" s="9"/>
      <c r="H8" s="9"/>
      <c r="I8" s="9"/>
      <c r="J8" s="9"/>
      <c r="K8" s="9"/>
      <c r="L8" s="9"/>
      <c r="M8" s="8"/>
    </row>
    <row r="9" spans="2:14" ht="84.75" customHeight="1" x14ac:dyDescent="0.15">
      <c r="B9" s="7"/>
      <c r="C9" s="254" t="s">
        <v>316</v>
      </c>
      <c r="D9" s="254"/>
      <c r="E9" s="254"/>
      <c r="F9" s="254"/>
      <c r="G9" s="254"/>
      <c r="H9" s="254"/>
      <c r="I9" s="254"/>
      <c r="J9" s="254"/>
      <c r="K9" s="254"/>
      <c r="L9" s="254"/>
      <c r="M9" s="8"/>
    </row>
    <row r="10" spans="2:14" ht="25.5" customHeight="1" x14ac:dyDescent="0.15">
      <c r="B10" s="7"/>
      <c r="C10" s="351" t="s">
        <v>249</v>
      </c>
      <c r="D10" s="352"/>
      <c r="E10" s="352"/>
      <c r="F10" s="352"/>
      <c r="G10" s="352"/>
      <c r="H10" s="197"/>
      <c r="I10" s="100"/>
      <c r="J10" s="100"/>
      <c r="K10" s="100"/>
      <c r="L10" s="100"/>
      <c r="M10" s="8"/>
    </row>
    <row r="11" spans="2:14" ht="18" x14ac:dyDescent="0.15">
      <c r="B11" s="7"/>
      <c r="C11" s="9"/>
      <c r="D11" s="310" t="s">
        <v>149</v>
      </c>
      <c r="E11" s="310"/>
      <c r="F11" s="310"/>
      <c r="G11" s="310"/>
      <c r="H11" s="196"/>
      <c r="I11" s="310" t="s">
        <v>179</v>
      </c>
      <c r="J11" s="310"/>
      <c r="K11" s="310"/>
      <c r="L11" s="310"/>
      <c r="M11" s="8"/>
    </row>
    <row r="12" spans="2:14" x14ac:dyDescent="0.15">
      <c r="B12" s="7"/>
      <c r="C12" s="38" t="s">
        <v>276</v>
      </c>
      <c r="D12" s="377"/>
      <c r="E12" s="377"/>
      <c r="F12" s="377"/>
      <c r="G12" s="377"/>
      <c r="H12" s="187"/>
      <c r="I12" s="377"/>
      <c r="J12" s="377"/>
      <c r="K12" s="377"/>
      <c r="L12" s="377"/>
      <c r="M12" s="9"/>
      <c r="N12" s="7"/>
    </row>
    <row r="13" spans="2:14" ht="17.25" x14ac:dyDescent="0.15">
      <c r="B13" s="7"/>
      <c r="C13" s="379" t="s">
        <v>145</v>
      </c>
      <c r="D13" s="378" t="s">
        <v>17</v>
      </c>
      <c r="E13" s="378"/>
      <c r="F13" s="378"/>
      <c r="G13" s="378"/>
      <c r="H13" s="201"/>
      <c r="I13" s="378" t="s">
        <v>275</v>
      </c>
      <c r="J13" s="378"/>
      <c r="K13" s="378"/>
      <c r="L13" s="378"/>
      <c r="M13" s="9"/>
      <c r="N13" s="7"/>
    </row>
    <row r="14" spans="2:14" ht="15.75" customHeight="1" x14ac:dyDescent="0.15">
      <c r="B14" s="7"/>
      <c r="C14" s="379"/>
      <c r="D14" s="74" t="s">
        <v>271</v>
      </c>
      <c r="E14" s="75" t="s">
        <v>272</v>
      </c>
      <c r="F14" s="76" t="s">
        <v>273</v>
      </c>
      <c r="G14" s="11" t="s">
        <v>274</v>
      </c>
      <c r="H14" s="124"/>
      <c r="I14" s="74" t="s">
        <v>271</v>
      </c>
      <c r="J14" s="75" t="s">
        <v>272</v>
      </c>
      <c r="K14" s="76" t="s">
        <v>273</v>
      </c>
      <c r="L14" s="11" t="s">
        <v>274</v>
      </c>
      <c r="N14" s="7"/>
    </row>
    <row r="15" spans="2:14" x14ac:dyDescent="0.15">
      <c r="B15" s="7"/>
      <c r="C15" s="194" t="s">
        <v>296</v>
      </c>
      <c r="D15" s="96"/>
      <c r="E15" s="96"/>
      <c r="F15" s="96"/>
      <c r="G15" s="39"/>
      <c r="H15" s="202"/>
      <c r="I15" s="96"/>
      <c r="J15" s="96"/>
      <c r="K15" s="96"/>
      <c r="L15" s="39"/>
      <c r="N15" s="7"/>
    </row>
    <row r="16" spans="2:14" ht="15.75" customHeight="1" x14ac:dyDescent="0.15">
      <c r="B16" s="7"/>
      <c r="C16" s="148"/>
      <c r="D16" s="52"/>
      <c r="E16" s="52"/>
      <c r="F16" s="52"/>
      <c r="G16" s="52"/>
      <c r="H16" s="52"/>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2" priority="27" stopIfTrue="1" operator="equal">
      <formula>"FAIL"</formula>
    </cfRule>
    <cfRule type="cellIs" dxfId="41" priority="28" stopIfTrue="1" operator="equal">
      <formula>"PASS"</formula>
    </cfRule>
  </conditionalFormatting>
  <conditionalFormatting sqref="I12">
    <cfRule type="cellIs" dxfId="40" priority="1" stopIfTrue="1" operator="equal">
      <formula>"FAIL"</formula>
    </cfRule>
    <cfRule type="cellIs" dxfId="39"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opLeftCell="A16" zoomScale="90" zoomScaleNormal="90" workbookViewId="0">
      <selection activeCell="P60" sqref="P60"/>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46" t="s">
        <v>251</v>
      </c>
      <c r="D4" s="257"/>
      <c r="E4" s="257"/>
      <c r="F4" s="257"/>
      <c r="G4" s="257"/>
      <c r="H4" s="257"/>
      <c r="I4" s="257"/>
      <c r="J4" s="257"/>
      <c r="K4" s="257"/>
      <c r="L4" s="257"/>
      <c r="M4" s="257"/>
      <c r="N4" s="8"/>
      <c r="O4" s="2" t="s">
        <v>18</v>
      </c>
    </row>
    <row r="5" spans="2:15" ht="13.5" customHeight="1" x14ac:dyDescent="0.15">
      <c r="B5" s="7"/>
      <c r="C5" s="107"/>
      <c r="D5" s="107"/>
      <c r="E5" s="107"/>
      <c r="F5" s="107"/>
      <c r="G5" s="107"/>
      <c r="H5" s="107"/>
      <c r="I5" s="107"/>
      <c r="J5" s="9"/>
      <c r="K5" s="9"/>
      <c r="L5" s="9"/>
      <c r="M5" s="9"/>
      <c r="N5" s="8"/>
    </row>
    <row r="6" spans="2:15" s="47" customFormat="1" x14ac:dyDescent="0.15">
      <c r="B6" s="45"/>
      <c r="C6" s="254" t="s">
        <v>88</v>
      </c>
      <c r="D6" s="254"/>
      <c r="E6" s="254"/>
      <c r="F6" s="254"/>
      <c r="G6" s="254"/>
      <c r="H6" s="254"/>
      <c r="I6" s="254"/>
      <c r="J6" s="254"/>
      <c r="K6" s="254"/>
      <c r="L6" s="254"/>
      <c r="M6" s="254"/>
      <c r="N6" s="46"/>
    </row>
    <row r="7" spans="2:15" s="47" customFormat="1" x14ac:dyDescent="0.15">
      <c r="B7" s="45"/>
      <c r="C7" s="254"/>
      <c r="D7" s="254"/>
      <c r="E7" s="254"/>
      <c r="F7" s="254"/>
      <c r="G7" s="254"/>
      <c r="H7" s="254"/>
      <c r="I7" s="254"/>
      <c r="J7" s="254"/>
      <c r="K7" s="254"/>
      <c r="L7" s="254"/>
      <c r="M7" s="254"/>
      <c r="N7" s="46"/>
    </row>
    <row r="8" spans="2:15" s="47" customFormat="1" ht="22.5" customHeight="1" x14ac:dyDescent="0.15">
      <c r="B8" s="45"/>
      <c r="C8" s="254"/>
      <c r="D8" s="254"/>
      <c r="E8" s="254"/>
      <c r="F8" s="254"/>
      <c r="G8" s="254"/>
      <c r="H8" s="254"/>
      <c r="I8" s="254"/>
      <c r="J8" s="254"/>
      <c r="K8" s="254"/>
      <c r="L8" s="254"/>
      <c r="M8" s="254"/>
      <c r="N8" s="46"/>
    </row>
    <row r="9" spans="2:15" x14ac:dyDescent="0.15">
      <c r="B9" s="7"/>
      <c r="C9" s="100"/>
      <c r="D9" s="100"/>
      <c r="E9" s="100"/>
      <c r="F9" s="100"/>
      <c r="G9" s="100"/>
      <c r="H9" s="100"/>
      <c r="I9" s="100"/>
      <c r="J9" s="100"/>
      <c r="K9" s="100"/>
      <c r="L9" s="100"/>
      <c r="M9" s="100"/>
      <c r="N9" s="8"/>
    </row>
    <row r="10" spans="2:15" x14ac:dyDescent="0.15">
      <c r="B10" s="7"/>
      <c r="C10" s="100"/>
      <c r="D10" s="100"/>
      <c r="E10" s="100"/>
      <c r="F10" s="100"/>
      <c r="G10" s="100"/>
      <c r="H10" s="100"/>
      <c r="I10" s="100"/>
      <c r="J10" s="100"/>
      <c r="K10" s="100"/>
      <c r="L10" s="100"/>
      <c r="M10" s="100"/>
      <c r="N10" s="8"/>
    </row>
    <row r="11" spans="2:15" x14ac:dyDescent="0.15">
      <c r="B11" s="7"/>
      <c r="C11" s="100"/>
      <c r="D11" s="100"/>
      <c r="E11" s="100"/>
      <c r="F11" s="100"/>
      <c r="G11" s="100"/>
      <c r="H11" s="100"/>
      <c r="I11" s="100"/>
      <c r="J11" s="100"/>
      <c r="K11" s="100"/>
      <c r="L11" s="100"/>
      <c r="M11" s="100"/>
      <c r="N11" s="8"/>
    </row>
    <row r="12" spans="2:15" x14ac:dyDescent="0.15">
      <c r="B12" s="7"/>
      <c r="C12" s="100"/>
      <c r="D12" s="100"/>
      <c r="E12" s="100"/>
      <c r="F12" s="100"/>
      <c r="G12" s="100"/>
      <c r="H12" s="100"/>
      <c r="I12" s="100"/>
      <c r="J12" s="100"/>
      <c r="K12" s="100"/>
      <c r="L12" s="100"/>
      <c r="M12" s="100"/>
      <c r="N12" s="8"/>
    </row>
    <row r="13" spans="2:15" x14ac:dyDescent="0.15">
      <c r="B13" s="7"/>
      <c r="C13" s="100"/>
      <c r="D13" s="100"/>
      <c r="E13" s="100"/>
      <c r="F13" s="100"/>
      <c r="G13" s="100"/>
      <c r="H13" s="100"/>
      <c r="I13" s="100"/>
      <c r="J13" s="100"/>
      <c r="K13" s="100"/>
      <c r="L13" s="100"/>
      <c r="M13" s="100"/>
      <c r="N13" s="8"/>
    </row>
    <row r="14" spans="2:15" x14ac:dyDescent="0.15">
      <c r="B14" s="7"/>
      <c r="C14" s="100"/>
      <c r="D14" s="100"/>
      <c r="E14" s="100"/>
      <c r="F14" s="100"/>
      <c r="G14" s="100"/>
      <c r="H14" s="100"/>
      <c r="I14" s="100"/>
      <c r="J14" s="100"/>
      <c r="K14" s="100"/>
      <c r="L14" s="100"/>
      <c r="M14" s="100"/>
      <c r="N14" s="8"/>
    </row>
    <row r="15" spans="2:15" x14ac:dyDescent="0.15">
      <c r="B15" s="7"/>
      <c r="C15" s="100"/>
      <c r="D15" s="100"/>
      <c r="E15" s="100"/>
      <c r="F15" s="100"/>
      <c r="G15" s="100"/>
      <c r="H15" s="100"/>
      <c r="I15" s="100"/>
      <c r="J15" s="100"/>
      <c r="K15" s="100"/>
      <c r="L15" s="100"/>
      <c r="M15" s="100"/>
      <c r="N15" s="8"/>
    </row>
    <row r="16" spans="2:15" x14ac:dyDescent="0.15">
      <c r="B16" s="7"/>
      <c r="C16" s="100"/>
      <c r="D16" s="100"/>
      <c r="E16" s="100"/>
      <c r="F16" s="100"/>
      <c r="G16" s="100"/>
      <c r="H16" s="100"/>
      <c r="I16" s="100"/>
      <c r="J16" s="100"/>
      <c r="K16" s="100"/>
      <c r="L16" s="100"/>
      <c r="M16" s="100"/>
      <c r="N16" s="8"/>
    </row>
    <row r="17" spans="2:15" ht="105" customHeight="1" x14ac:dyDescent="0.15">
      <c r="B17" s="7"/>
      <c r="C17" s="259" t="s">
        <v>247</v>
      </c>
      <c r="D17" s="259"/>
      <c r="E17" s="259"/>
      <c r="F17" s="259"/>
      <c r="G17" s="259"/>
      <c r="H17" s="259"/>
      <c r="I17" s="259"/>
      <c r="J17" s="384"/>
      <c r="K17" s="384"/>
      <c r="L17" s="384"/>
      <c r="M17" s="384"/>
      <c r="N17" s="8"/>
    </row>
    <row r="18" spans="2:15" s="140" customFormat="1" ht="22.5" customHeight="1" x14ac:dyDescent="0.15">
      <c r="B18" s="137"/>
      <c r="C18" s="149"/>
      <c r="D18" s="138"/>
      <c r="E18" s="138"/>
      <c r="F18" s="138"/>
      <c r="G18" s="138"/>
      <c r="H18" s="138"/>
      <c r="I18" s="138"/>
      <c r="J18" s="138"/>
      <c r="K18" s="138"/>
      <c r="L18" s="138"/>
      <c r="M18" s="138"/>
      <c r="N18" s="139"/>
    </row>
    <row r="19" spans="2:15" ht="13.5" customHeight="1" x14ac:dyDescent="0.15">
      <c r="B19" s="7"/>
      <c r="D19" s="103"/>
      <c r="E19" s="103"/>
      <c r="F19" s="381" t="s">
        <v>149</v>
      </c>
      <c r="G19" s="381"/>
      <c r="H19" s="381"/>
      <c r="I19" s="1"/>
      <c r="J19" s="310" t="s">
        <v>179</v>
      </c>
      <c r="K19" s="310"/>
      <c r="L19" s="310"/>
      <c r="M19" s="9"/>
      <c r="N19" s="8"/>
    </row>
    <row r="20" spans="2:15" ht="16.5" customHeight="1" x14ac:dyDescent="0.15">
      <c r="B20" s="7"/>
      <c r="C20" s="43" t="s">
        <v>14</v>
      </c>
      <c r="D20" s="103"/>
      <c r="E20" s="42"/>
      <c r="F20" s="382" t="e">
        <f>IF(E29=0,"",IF((E29&lt;=0.725)+(E30&lt;=0.725)+(E31&lt;=0.725)+(J29&gt;=1.25)+(J30&gt;=1.25)+(J31&gt;=1.25)+(E38&lt;=0.85)+(E39&lt;=0.85)+(E40&lt;=0.85)+(J38&gt;=1.15)+(J39&gt;=1.15)+(J40&gt;=1.15)+(E47&lt;=0.85)+(E48&lt;=0.85)+(E49&lt;=0.85)+(J47&gt;=1.15)+(J48&gt;=1.15)+(J49&gt;=1.15),"FAIL","PASS"))</f>
        <v>#DIV/0!</v>
      </c>
      <c r="G20" s="382"/>
      <c r="H20" s="382"/>
      <c r="I20" s="9"/>
      <c r="J20" s="382" t="e">
        <f>IF(E59=0,"",IF((E59&lt;=0.8)+(E60&lt;=0.8)+(E61&lt;=0.8)+(J59&gt;=1.2)+(J60&gt;=1.2)+(J61&gt;=1.2)+(E68&lt;=0.85)+(E69&lt;=0.85)+(E70&lt;=0.85)+(J68&gt;=1.15)+(J69&gt;=1.15)+(J70&gt;=1.15)+(E77&lt;=0.85)+(E78&lt;=0.85)+(E79&lt;=0.85)+(J77&gt;=1.15)+(J78&gt;=1.15)+(J79&gt;=1.15),"FAIL","PASS"))</f>
        <v>#DIV/0!</v>
      </c>
      <c r="K20" s="382"/>
      <c r="L20" s="382"/>
      <c r="M20" s="9"/>
      <c r="O20" s="7"/>
    </row>
    <row r="21" spans="2:15" ht="17.25" x14ac:dyDescent="0.15">
      <c r="B21" s="7"/>
      <c r="C21" s="380" t="s">
        <v>16</v>
      </c>
      <c r="D21" s="380"/>
      <c r="E21" s="380"/>
      <c r="F21" s="380"/>
      <c r="G21" s="380"/>
      <c r="H21" s="380"/>
      <c r="I21" s="380"/>
      <c r="J21" s="380"/>
      <c r="K21" s="380"/>
      <c r="L21" s="380"/>
      <c r="M21" s="380"/>
      <c r="N21" s="8"/>
    </row>
    <row r="22" spans="2:15" ht="17.25" x14ac:dyDescent="0.15">
      <c r="B22" s="7"/>
      <c r="C22" s="111" t="s">
        <v>89</v>
      </c>
      <c r="D22" s="111" t="s">
        <v>90</v>
      </c>
      <c r="E22" s="48" t="s">
        <v>73</v>
      </c>
      <c r="F22" s="48" t="s">
        <v>77</v>
      </c>
      <c r="G22" s="48" t="s">
        <v>78</v>
      </c>
      <c r="H22" s="48" t="s">
        <v>79</v>
      </c>
      <c r="I22" s="48" t="s">
        <v>80</v>
      </c>
      <c r="J22" s="48" t="s">
        <v>81</v>
      </c>
      <c r="K22" s="48" t="s">
        <v>82</v>
      </c>
      <c r="L22" s="48" t="s">
        <v>83</v>
      </c>
      <c r="M22" s="49" t="s">
        <v>74</v>
      </c>
      <c r="N22" s="8"/>
    </row>
    <row r="23" spans="2:15" x14ac:dyDescent="0.15">
      <c r="B23" s="7"/>
      <c r="C23" s="265" t="s">
        <v>84</v>
      </c>
      <c r="D23" s="104" t="s">
        <v>85</v>
      </c>
      <c r="E23" s="96"/>
      <c r="F23" s="96"/>
      <c r="G23" s="96"/>
      <c r="H23" s="96"/>
      <c r="I23" s="96"/>
      <c r="J23" s="96"/>
      <c r="K23" s="96"/>
      <c r="L23" s="44"/>
      <c r="M23" s="44"/>
      <c r="N23" s="8"/>
    </row>
    <row r="24" spans="2:15" x14ac:dyDescent="0.15">
      <c r="B24" s="7"/>
      <c r="C24" s="265"/>
      <c r="D24" s="104" t="s">
        <v>3</v>
      </c>
      <c r="E24" s="96"/>
      <c r="F24" s="96"/>
      <c r="G24" s="96"/>
      <c r="H24" s="96"/>
      <c r="I24" s="96"/>
      <c r="J24" s="96"/>
      <c r="K24" s="96"/>
      <c r="L24" s="44"/>
      <c r="M24" s="44"/>
      <c r="N24" s="8"/>
    </row>
    <row r="25" spans="2:15" x14ac:dyDescent="0.15">
      <c r="B25" s="7"/>
      <c r="C25" s="265"/>
      <c r="D25" s="104" t="s">
        <v>4</v>
      </c>
      <c r="E25" s="96"/>
      <c r="F25" s="96"/>
      <c r="G25" s="96"/>
      <c r="H25" s="96"/>
      <c r="I25" s="96"/>
      <c r="J25" s="96"/>
      <c r="K25" s="96"/>
      <c r="L25" s="44"/>
      <c r="M25" s="44"/>
      <c r="N25" s="8"/>
    </row>
    <row r="26" spans="2:15" x14ac:dyDescent="0.15">
      <c r="B26" s="7"/>
      <c r="C26" s="265"/>
      <c r="D26" s="104"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65"/>
      <c r="D27" s="104"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65"/>
      <c r="D28" s="104"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65"/>
      <c r="D29" s="104" t="s">
        <v>8</v>
      </c>
      <c r="E29" s="383" t="e">
        <f>MIN(E26:L26)/M26</f>
        <v>#DIV/0!</v>
      </c>
      <c r="F29" s="383"/>
      <c r="G29" s="383"/>
      <c r="H29" s="383"/>
      <c r="I29" s="104" t="s">
        <v>11</v>
      </c>
      <c r="J29" s="383" t="e">
        <f>MAX(E26:L26)/M26</f>
        <v>#DIV/0!</v>
      </c>
      <c r="K29" s="383"/>
      <c r="L29" s="383"/>
      <c r="M29" s="383"/>
      <c r="N29" s="8"/>
    </row>
    <row r="30" spans="2:15" x14ac:dyDescent="0.15">
      <c r="B30" s="7"/>
      <c r="C30" s="265"/>
      <c r="D30" s="104" t="s">
        <v>9</v>
      </c>
      <c r="E30" s="383" t="e">
        <f t="shared" ref="E30:E31" si="3">MIN(E27:L27)/M27</f>
        <v>#DIV/0!</v>
      </c>
      <c r="F30" s="383"/>
      <c r="G30" s="383"/>
      <c r="H30" s="383"/>
      <c r="I30" s="104" t="s">
        <v>12</v>
      </c>
      <c r="J30" s="383" t="e">
        <f t="shared" ref="J30:J31" si="4">MAX(E27:L27)/M27</f>
        <v>#DIV/0!</v>
      </c>
      <c r="K30" s="383"/>
      <c r="L30" s="383"/>
      <c r="M30" s="383"/>
      <c r="N30" s="8"/>
    </row>
    <row r="31" spans="2:15" x14ac:dyDescent="0.15">
      <c r="B31" s="7"/>
      <c r="C31" s="265"/>
      <c r="D31" s="104" t="s">
        <v>10</v>
      </c>
      <c r="E31" s="383" t="e">
        <f t="shared" si="3"/>
        <v>#DIV/0!</v>
      </c>
      <c r="F31" s="383"/>
      <c r="G31" s="383"/>
      <c r="H31" s="383"/>
      <c r="I31" s="104" t="s">
        <v>13</v>
      </c>
      <c r="J31" s="383" t="e">
        <f t="shared" si="4"/>
        <v>#DIV/0!</v>
      </c>
      <c r="K31" s="383"/>
      <c r="L31" s="383"/>
      <c r="M31" s="383"/>
      <c r="N31" s="8"/>
    </row>
    <row r="32" spans="2:15" x14ac:dyDescent="0.15">
      <c r="B32" s="7"/>
      <c r="C32" s="265" t="s">
        <v>86</v>
      </c>
      <c r="D32" s="104" t="s">
        <v>2</v>
      </c>
      <c r="E32" s="96"/>
      <c r="F32" s="96"/>
      <c r="G32" s="96"/>
      <c r="H32" s="96"/>
      <c r="I32" s="96"/>
      <c r="J32" s="96"/>
      <c r="K32" s="96"/>
      <c r="L32" s="44"/>
      <c r="M32" s="44"/>
      <c r="N32" s="8"/>
    </row>
    <row r="33" spans="2:14" x14ac:dyDescent="0.15">
      <c r="B33" s="7"/>
      <c r="C33" s="265"/>
      <c r="D33" s="104" t="s">
        <v>3</v>
      </c>
      <c r="E33" s="96"/>
      <c r="F33" s="96"/>
      <c r="G33" s="96"/>
      <c r="H33" s="96"/>
      <c r="I33" s="96"/>
      <c r="J33" s="96"/>
      <c r="K33" s="96"/>
      <c r="L33" s="44"/>
      <c r="M33" s="44"/>
      <c r="N33" s="8"/>
    </row>
    <row r="34" spans="2:14" x14ac:dyDescent="0.15">
      <c r="B34" s="7"/>
      <c r="C34" s="265"/>
      <c r="D34" s="104" t="s">
        <v>4</v>
      </c>
      <c r="E34" s="96"/>
      <c r="F34" s="96"/>
      <c r="G34" s="96"/>
      <c r="H34" s="96"/>
      <c r="I34" s="96"/>
      <c r="J34" s="96"/>
      <c r="K34" s="96"/>
      <c r="L34" s="44"/>
      <c r="M34" s="44"/>
      <c r="N34" s="8"/>
    </row>
    <row r="35" spans="2:14" x14ac:dyDescent="0.15">
      <c r="B35" s="7"/>
      <c r="C35" s="265"/>
      <c r="D35" s="104"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65"/>
      <c r="D36" s="104"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65"/>
      <c r="D37" s="104"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65"/>
      <c r="D38" s="104" t="s">
        <v>8</v>
      </c>
      <c r="E38" s="383" t="e">
        <f>MIN(E35:L35)/M35</f>
        <v>#DIV/0!</v>
      </c>
      <c r="F38" s="383"/>
      <c r="G38" s="383"/>
      <c r="H38" s="383"/>
      <c r="I38" s="104" t="s">
        <v>11</v>
      </c>
      <c r="J38" s="383" t="e">
        <f>MAX(E35:L35)/M35</f>
        <v>#DIV/0!</v>
      </c>
      <c r="K38" s="383"/>
      <c r="L38" s="383"/>
      <c r="M38" s="383"/>
      <c r="N38" s="8"/>
    </row>
    <row r="39" spans="2:14" ht="12.75" customHeight="1" x14ac:dyDescent="0.15">
      <c r="B39" s="7"/>
      <c r="C39" s="265"/>
      <c r="D39" s="104" t="s">
        <v>9</v>
      </c>
      <c r="E39" s="383" t="e">
        <f t="shared" ref="E39:E40" si="8">MIN(E36:L36)/M36</f>
        <v>#DIV/0!</v>
      </c>
      <c r="F39" s="383"/>
      <c r="G39" s="383"/>
      <c r="H39" s="383"/>
      <c r="I39" s="104" t="s">
        <v>12</v>
      </c>
      <c r="J39" s="383" t="e">
        <f t="shared" ref="J39:J40" si="9">MAX(E36:L36)/M36</f>
        <v>#DIV/0!</v>
      </c>
      <c r="K39" s="383"/>
      <c r="L39" s="383"/>
      <c r="M39" s="383"/>
      <c r="N39" s="8"/>
    </row>
    <row r="40" spans="2:14" ht="12.75" customHeight="1" x14ac:dyDescent="0.15">
      <c r="B40" s="7"/>
      <c r="C40" s="265"/>
      <c r="D40" s="104" t="s">
        <v>10</v>
      </c>
      <c r="E40" s="383" t="e">
        <f t="shared" si="8"/>
        <v>#DIV/0!</v>
      </c>
      <c r="F40" s="383"/>
      <c r="G40" s="383"/>
      <c r="H40" s="383"/>
      <c r="I40" s="104" t="s">
        <v>13</v>
      </c>
      <c r="J40" s="383" t="e">
        <f t="shared" si="9"/>
        <v>#DIV/0!</v>
      </c>
      <c r="K40" s="383"/>
      <c r="L40" s="383"/>
      <c r="M40" s="383"/>
      <c r="N40" s="8"/>
    </row>
    <row r="41" spans="2:14" ht="12.75" customHeight="1" x14ac:dyDescent="0.15">
      <c r="B41" s="7"/>
      <c r="C41" s="265" t="s">
        <v>87</v>
      </c>
      <c r="D41" s="104" t="s">
        <v>2</v>
      </c>
      <c r="E41" s="96"/>
      <c r="F41" s="96"/>
      <c r="G41" s="96"/>
      <c r="H41" s="96"/>
      <c r="I41" s="96"/>
      <c r="J41" s="96"/>
      <c r="K41" s="96"/>
      <c r="L41" s="44"/>
      <c r="M41" s="44"/>
      <c r="N41" s="8"/>
    </row>
    <row r="42" spans="2:14" ht="12.75" customHeight="1" x14ac:dyDescent="0.15">
      <c r="B42" s="7"/>
      <c r="C42" s="265"/>
      <c r="D42" s="104" t="s">
        <v>3</v>
      </c>
      <c r="E42" s="96"/>
      <c r="F42" s="96"/>
      <c r="G42" s="96"/>
      <c r="H42" s="96"/>
      <c r="I42" s="96"/>
      <c r="J42" s="96"/>
      <c r="K42" s="96"/>
      <c r="L42" s="44"/>
      <c r="M42" s="44"/>
      <c r="N42" s="8"/>
    </row>
    <row r="43" spans="2:14" ht="12.75" customHeight="1" x14ac:dyDescent="0.15">
      <c r="B43" s="7"/>
      <c r="C43" s="265"/>
      <c r="D43" s="104" t="s">
        <v>4</v>
      </c>
      <c r="E43" s="96"/>
      <c r="F43" s="96"/>
      <c r="G43" s="96"/>
      <c r="H43" s="96"/>
      <c r="I43" s="96"/>
      <c r="J43" s="96"/>
      <c r="K43" s="96"/>
      <c r="L43" s="44"/>
      <c r="M43" s="44"/>
      <c r="N43" s="8"/>
    </row>
    <row r="44" spans="2:14" ht="12.75" customHeight="1" x14ac:dyDescent="0.15">
      <c r="B44" s="7"/>
      <c r="C44" s="265"/>
      <c r="D44" s="104"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65"/>
      <c r="D45" s="104"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65"/>
      <c r="D46" s="104"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65"/>
      <c r="D47" s="104" t="s">
        <v>8</v>
      </c>
      <c r="E47" s="383" t="e">
        <f>MIN(E44:L44)/M44</f>
        <v>#DIV/0!</v>
      </c>
      <c r="F47" s="383"/>
      <c r="G47" s="383"/>
      <c r="H47" s="383"/>
      <c r="I47" s="104" t="s">
        <v>11</v>
      </c>
      <c r="J47" s="383" t="e">
        <f>MAX(E44:L44)/M44</f>
        <v>#DIV/0!</v>
      </c>
      <c r="K47" s="383"/>
      <c r="L47" s="383"/>
      <c r="M47" s="383"/>
      <c r="N47" s="8"/>
    </row>
    <row r="48" spans="2:14" ht="11.25" customHeight="1" x14ac:dyDescent="0.15">
      <c r="B48" s="7"/>
      <c r="C48" s="265"/>
      <c r="D48" s="104" t="s">
        <v>9</v>
      </c>
      <c r="E48" s="383" t="e">
        <f t="shared" ref="E48:E49" si="13">MIN(E45:L45)/M45</f>
        <v>#DIV/0!</v>
      </c>
      <c r="F48" s="383"/>
      <c r="G48" s="383"/>
      <c r="H48" s="383"/>
      <c r="I48" s="104" t="s">
        <v>12</v>
      </c>
      <c r="J48" s="383" t="e">
        <f t="shared" ref="J48:J49" si="14">MAX(E45:L45)/M45</f>
        <v>#DIV/0!</v>
      </c>
      <c r="K48" s="383"/>
      <c r="L48" s="383"/>
      <c r="M48" s="383"/>
      <c r="N48" s="8"/>
    </row>
    <row r="49" spans="2:14" ht="12.75" customHeight="1" x14ac:dyDescent="0.15">
      <c r="B49" s="7"/>
      <c r="C49" s="265"/>
      <c r="D49" s="104" t="s">
        <v>10</v>
      </c>
      <c r="E49" s="383" t="e">
        <f t="shared" si="13"/>
        <v>#DIV/0!</v>
      </c>
      <c r="F49" s="383"/>
      <c r="G49" s="383"/>
      <c r="H49" s="383"/>
      <c r="I49" s="104" t="s">
        <v>13</v>
      </c>
      <c r="J49" s="383" t="e">
        <f t="shared" si="14"/>
        <v>#DIV/0!</v>
      </c>
      <c r="K49" s="383"/>
      <c r="L49" s="383"/>
      <c r="M49" s="383"/>
      <c r="N49" s="8"/>
    </row>
    <row r="50" spans="2:14" x14ac:dyDescent="0.15">
      <c r="B50" s="7"/>
      <c r="C50" s="9"/>
      <c r="D50" s="9"/>
      <c r="E50" s="9"/>
      <c r="F50" s="9"/>
      <c r="G50" s="9"/>
      <c r="H50" s="9"/>
      <c r="I50" s="9"/>
      <c r="J50" s="9"/>
      <c r="K50" s="9"/>
      <c r="L50" s="9"/>
      <c r="M50" s="9"/>
      <c r="N50" s="8"/>
    </row>
    <row r="51" spans="2:14" ht="17.25" x14ac:dyDescent="0.15">
      <c r="B51" s="7"/>
      <c r="C51" s="380" t="s">
        <v>72</v>
      </c>
      <c r="D51" s="380"/>
      <c r="E51" s="380"/>
      <c r="F51" s="380"/>
      <c r="G51" s="380"/>
      <c r="H51" s="380"/>
      <c r="I51" s="380"/>
      <c r="J51" s="380"/>
      <c r="K51" s="380"/>
      <c r="L51" s="380"/>
      <c r="M51" s="380"/>
      <c r="N51" s="8"/>
    </row>
    <row r="52" spans="2:14" ht="17.25" x14ac:dyDescent="0.15">
      <c r="B52" s="7"/>
      <c r="C52" s="111" t="s">
        <v>89</v>
      </c>
      <c r="D52" s="111" t="s">
        <v>90</v>
      </c>
      <c r="E52" s="50" t="s">
        <v>73</v>
      </c>
      <c r="F52" s="50" t="s">
        <v>77</v>
      </c>
      <c r="G52" s="50" t="s">
        <v>78</v>
      </c>
      <c r="H52" s="50" t="s">
        <v>79</v>
      </c>
      <c r="I52" s="50" t="s">
        <v>80</v>
      </c>
      <c r="J52" s="50" t="s">
        <v>81</v>
      </c>
      <c r="K52" s="50" t="s">
        <v>82</v>
      </c>
      <c r="L52" s="50" t="s">
        <v>83</v>
      </c>
      <c r="M52" s="51" t="s">
        <v>74</v>
      </c>
      <c r="N52" s="8"/>
    </row>
    <row r="53" spans="2:14" x14ac:dyDescent="0.15">
      <c r="B53" s="7"/>
      <c r="C53" s="265" t="s">
        <v>84</v>
      </c>
      <c r="D53" s="104" t="s">
        <v>85</v>
      </c>
      <c r="E53" s="96"/>
      <c r="F53" s="96"/>
      <c r="G53" s="96"/>
      <c r="H53" s="96"/>
      <c r="I53" s="96"/>
      <c r="J53" s="96"/>
      <c r="K53" s="96"/>
      <c r="L53" s="44"/>
      <c r="M53" s="44"/>
      <c r="N53" s="8"/>
    </row>
    <row r="54" spans="2:14" x14ac:dyDescent="0.15">
      <c r="B54" s="7"/>
      <c r="C54" s="265"/>
      <c r="D54" s="104" t="s">
        <v>3</v>
      </c>
      <c r="E54" s="96"/>
      <c r="F54" s="96"/>
      <c r="G54" s="96"/>
      <c r="H54" s="96"/>
      <c r="I54" s="96"/>
      <c r="J54" s="96"/>
      <c r="K54" s="96"/>
      <c r="L54" s="44"/>
      <c r="M54" s="44"/>
      <c r="N54" s="8"/>
    </row>
    <row r="55" spans="2:14" x14ac:dyDescent="0.15">
      <c r="B55" s="7"/>
      <c r="C55" s="265"/>
      <c r="D55" s="104" t="s">
        <v>4</v>
      </c>
      <c r="E55" s="96"/>
      <c r="F55" s="96"/>
      <c r="G55" s="96"/>
      <c r="H55" s="96"/>
      <c r="I55" s="96"/>
      <c r="J55" s="96"/>
      <c r="K55" s="96"/>
      <c r="L55" s="44"/>
      <c r="M55" s="44"/>
      <c r="N55" s="8"/>
    </row>
    <row r="56" spans="2:14" x14ac:dyDescent="0.15">
      <c r="B56" s="7"/>
      <c r="C56" s="265"/>
      <c r="D56" s="104"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65"/>
      <c r="D57" s="104"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65"/>
      <c r="D58" s="104"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65"/>
      <c r="D59" s="104" t="s">
        <v>8</v>
      </c>
      <c r="E59" s="383" t="e">
        <f>MIN(E56:L56)/M56</f>
        <v>#DIV/0!</v>
      </c>
      <c r="F59" s="383"/>
      <c r="G59" s="383"/>
      <c r="H59" s="383"/>
      <c r="I59" s="104" t="s">
        <v>11</v>
      </c>
      <c r="J59" s="383" t="e">
        <f>MAX(E56:L56)/M56</f>
        <v>#DIV/0!</v>
      </c>
      <c r="K59" s="383"/>
      <c r="L59" s="383"/>
      <c r="M59" s="383"/>
      <c r="N59" s="8"/>
    </row>
    <row r="60" spans="2:14" ht="14.25" customHeight="1" x14ac:dyDescent="0.15">
      <c r="B60" s="7"/>
      <c r="C60" s="265"/>
      <c r="D60" s="104" t="s">
        <v>9</v>
      </c>
      <c r="E60" s="383" t="e">
        <f t="shared" ref="E60:E61" si="18">MIN(E57:L57)/M57</f>
        <v>#DIV/0!</v>
      </c>
      <c r="F60" s="383"/>
      <c r="G60" s="383"/>
      <c r="H60" s="383"/>
      <c r="I60" s="104" t="s">
        <v>12</v>
      </c>
      <c r="J60" s="383" t="e">
        <f t="shared" ref="J60:J61" si="19">MAX(E57:L57)/M57</f>
        <v>#DIV/0!</v>
      </c>
      <c r="K60" s="383"/>
      <c r="L60" s="383"/>
      <c r="M60" s="383"/>
      <c r="N60" s="8"/>
    </row>
    <row r="61" spans="2:14" ht="14.25" customHeight="1" x14ac:dyDescent="0.15">
      <c r="B61" s="7"/>
      <c r="C61" s="265"/>
      <c r="D61" s="104" t="s">
        <v>10</v>
      </c>
      <c r="E61" s="383" t="e">
        <f t="shared" si="18"/>
        <v>#DIV/0!</v>
      </c>
      <c r="F61" s="383"/>
      <c r="G61" s="383"/>
      <c r="H61" s="383"/>
      <c r="I61" s="104" t="s">
        <v>13</v>
      </c>
      <c r="J61" s="383" t="e">
        <f t="shared" si="19"/>
        <v>#DIV/0!</v>
      </c>
      <c r="K61" s="383"/>
      <c r="L61" s="383"/>
      <c r="M61" s="383"/>
      <c r="N61" s="8"/>
    </row>
    <row r="62" spans="2:14" ht="14.25" customHeight="1" x14ac:dyDescent="0.15">
      <c r="B62" s="7"/>
      <c r="C62" s="265" t="s">
        <v>86</v>
      </c>
      <c r="D62" s="104" t="s">
        <v>2</v>
      </c>
      <c r="E62" s="96"/>
      <c r="F62" s="96"/>
      <c r="G62" s="96"/>
      <c r="H62" s="96"/>
      <c r="I62" s="96"/>
      <c r="J62" s="96"/>
      <c r="K62" s="96"/>
      <c r="L62" s="44"/>
      <c r="M62" s="44"/>
      <c r="N62" s="8"/>
    </row>
    <row r="63" spans="2:14" ht="14.25" customHeight="1" x14ac:dyDescent="0.15">
      <c r="B63" s="7"/>
      <c r="C63" s="265"/>
      <c r="D63" s="104" t="s">
        <v>3</v>
      </c>
      <c r="E63" s="96"/>
      <c r="F63" s="96"/>
      <c r="G63" s="96"/>
      <c r="H63" s="96"/>
      <c r="I63" s="96"/>
      <c r="J63" s="96"/>
      <c r="K63" s="96"/>
      <c r="L63" s="44"/>
      <c r="M63" s="44"/>
      <c r="N63" s="8"/>
    </row>
    <row r="64" spans="2:14" ht="14.25" customHeight="1" x14ac:dyDescent="0.15">
      <c r="B64" s="7"/>
      <c r="C64" s="265"/>
      <c r="D64" s="104" t="s">
        <v>4</v>
      </c>
      <c r="E64" s="96"/>
      <c r="F64" s="96"/>
      <c r="G64" s="96"/>
      <c r="H64" s="96"/>
      <c r="I64" s="96"/>
      <c r="J64" s="96"/>
      <c r="K64" s="96"/>
      <c r="L64" s="44"/>
      <c r="M64" s="44"/>
      <c r="N64" s="8"/>
    </row>
    <row r="65" spans="2:14" ht="14.25" customHeight="1" x14ac:dyDescent="0.15">
      <c r="B65" s="7"/>
      <c r="C65" s="265"/>
      <c r="D65" s="104"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65"/>
      <c r="D66" s="104"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65"/>
      <c r="D67" s="104"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65"/>
      <c r="D68" s="104" t="s">
        <v>8</v>
      </c>
      <c r="E68" s="383" t="e">
        <f>MIN(E65:L65)/M65</f>
        <v>#DIV/0!</v>
      </c>
      <c r="F68" s="383"/>
      <c r="G68" s="383"/>
      <c r="H68" s="383"/>
      <c r="I68" s="104" t="s">
        <v>11</v>
      </c>
      <c r="J68" s="383" t="e">
        <f>MAX(E65:L65)/M65</f>
        <v>#DIV/0!</v>
      </c>
      <c r="K68" s="383"/>
      <c r="L68" s="383"/>
      <c r="M68" s="383"/>
      <c r="N68" s="8"/>
    </row>
    <row r="69" spans="2:14" ht="14.25" customHeight="1" x14ac:dyDescent="0.15">
      <c r="B69" s="7"/>
      <c r="C69" s="265"/>
      <c r="D69" s="104" t="s">
        <v>9</v>
      </c>
      <c r="E69" s="383" t="e">
        <f t="shared" ref="E69:E70" si="23">MIN(E66:L66)/M66</f>
        <v>#DIV/0!</v>
      </c>
      <c r="F69" s="383"/>
      <c r="G69" s="383"/>
      <c r="H69" s="383"/>
      <c r="I69" s="104" t="s">
        <v>12</v>
      </c>
      <c r="J69" s="383" t="e">
        <f t="shared" ref="J69:J70" si="24">MAX(E66:L66)/M66</f>
        <v>#DIV/0!</v>
      </c>
      <c r="K69" s="383"/>
      <c r="L69" s="383"/>
      <c r="M69" s="383"/>
      <c r="N69" s="8"/>
    </row>
    <row r="70" spans="2:14" ht="14.25" customHeight="1" x14ac:dyDescent="0.15">
      <c r="B70" s="7"/>
      <c r="C70" s="265"/>
      <c r="D70" s="104" t="s">
        <v>10</v>
      </c>
      <c r="E70" s="383" t="e">
        <f t="shared" si="23"/>
        <v>#DIV/0!</v>
      </c>
      <c r="F70" s="383"/>
      <c r="G70" s="383"/>
      <c r="H70" s="383"/>
      <c r="I70" s="104" t="s">
        <v>13</v>
      </c>
      <c r="J70" s="383" t="e">
        <f t="shared" si="24"/>
        <v>#DIV/0!</v>
      </c>
      <c r="K70" s="383"/>
      <c r="L70" s="383"/>
      <c r="M70" s="383"/>
      <c r="N70" s="8"/>
    </row>
    <row r="71" spans="2:14" ht="14.25" customHeight="1" x14ac:dyDescent="0.15">
      <c r="B71" s="7"/>
      <c r="C71" s="265" t="s">
        <v>87</v>
      </c>
      <c r="D71" s="104" t="s">
        <v>2</v>
      </c>
      <c r="E71" s="96"/>
      <c r="F71" s="96"/>
      <c r="G71" s="96"/>
      <c r="H71" s="96"/>
      <c r="I71" s="96"/>
      <c r="J71" s="96"/>
      <c r="K71" s="96"/>
      <c r="L71" s="44"/>
      <c r="M71" s="44"/>
      <c r="N71" s="8"/>
    </row>
    <row r="72" spans="2:14" ht="14.25" customHeight="1" x14ac:dyDescent="0.15">
      <c r="B72" s="7"/>
      <c r="C72" s="265"/>
      <c r="D72" s="104" t="s">
        <v>3</v>
      </c>
      <c r="E72" s="96"/>
      <c r="F72" s="96"/>
      <c r="G72" s="96"/>
      <c r="H72" s="96"/>
      <c r="I72" s="96"/>
      <c r="J72" s="96"/>
      <c r="K72" s="96"/>
      <c r="L72" s="44"/>
      <c r="M72" s="44"/>
      <c r="N72" s="8"/>
    </row>
    <row r="73" spans="2:14" ht="14.25" customHeight="1" x14ac:dyDescent="0.15">
      <c r="B73" s="7"/>
      <c r="C73" s="265"/>
      <c r="D73" s="104" t="s">
        <v>4</v>
      </c>
      <c r="E73" s="96"/>
      <c r="F73" s="96"/>
      <c r="G73" s="96"/>
      <c r="H73" s="96"/>
      <c r="I73" s="96"/>
      <c r="J73" s="96"/>
      <c r="K73" s="96"/>
      <c r="L73" s="44"/>
      <c r="M73" s="44"/>
      <c r="N73" s="8"/>
    </row>
    <row r="74" spans="2:14" x14ac:dyDescent="0.15">
      <c r="B74" s="7"/>
      <c r="C74" s="265"/>
      <c r="D74" s="104"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65"/>
      <c r="D75" s="104"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65"/>
      <c r="D76" s="104"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65"/>
      <c r="D77" s="104" t="s">
        <v>8</v>
      </c>
      <c r="E77" s="383" t="e">
        <f>MIN(E74:L74)/M74</f>
        <v>#DIV/0!</v>
      </c>
      <c r="F77" s="383"/>
      <c r="G77" s="383"/>
      <c r="H77" s="383"/>
      <c r="I77" s="104" t="s">
        <v>11</v>
      </c>
      <c r="J77" s="383" t="e">
        <f>MAX(E74:L74)/M74</f>
        <v>#DIV/0!</v>
      </c>
      <c r="K77" s="383"/>
      <c r="L77" s="383"/>
      <c r="M77" s="383"/>
      <c r="N77" s="8"/>
    </row>
    <row r="78" spans="2:14" x14ac:dyDescent="0.15">
      <c r="B78" s="7"/>
      <c r="C78" s="265"/>
      <c r="D78" s="104" t="s">
        <v>9</v>
      </c>
      <c r="E78" s="383" t="e">
        <f t="shared" ref="E78:E79" si="28">MIN(E75:L75)/M75</f>
        <v>#DIV/0!</v>
      </c>
      <c r="F78" s="383"/>
      <c r="G78" s="383"/>
      <c r="H78" s="383"/>
      <c r="I78" s="104" t="s">
        <v>12</v>
      </c>
      <c r="J78" s="383" t="e">
        <f t="shared" ref="J78:J79" si="29">MAX(E75:L75)/M75</f>
        <v>#DIV/0!</v>
      </c>
      <c r="K78" s="383"/>
      <c r="L78" s="383"/>
      <c r="M78" s="383"/>
      <c r="N78" s="8"/>
    </row>
    <row r="79" spans="2:14" x14ac:dyDescent="0.15">
      <c r="B79" s="7"/>
      <c r="C79" s="265"/>
      <c r="D79" s="104" t="s">
        <v>10</v>
      </c>
      <c r="E79" s="383" t="e">
        <f t="shared" si="28"/>
        <v>#DIV/0!</v>
      </c>
      <c r="F79" s="383"/>
      <c r="G79" s="383"/>
      <c r="H79" s="383"/>
      <c r="I79" s="104" t="s">
        <v>13</v>
      </c>
      <c r="J79" s="383" t="e">
        <f t="shared" si="29"/>
        <v>#DIV/0!</v>
      </c>
      <c r="K79" s="383"/>
      <c r="L79" s="383"/>
      <c r="M79" s="383"/>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J48:M48"/>
    <mergeCell ref="E49:H49"/>
    <mergeCell ref="J49:M49"/>
    <mergeCell ref="C32:C40"/>
    <mergeCell ref="C6:M8"/>
    <mergeCell ref="C4:M4"/>
    <mergeCell ref="C17:M17"/>
    <mergeCell ref="C23:C31"/>
    <mergeCell ref="E29:H29"/>
    <mergeCell ref="J29:M29"/>
    <mergeCell ref="E30:H30"/>
    <mergeCell ref="J30:M30"/>
    <mergeCell ref="E31:H31"/>
    <mergeCell ref="J31:M31"/>
    <mergeCell ref="C53:C61"/>
    <mergeCell ref="E59:H59"/>
    <mergeCell ref="J59:M59"/>
    <mergeCell ref="E60:H60"/>
    <mergeCell ref="J60:M60"/>
    <mergeCell ref="E61:H61"/>
    <mergeCell ref="J61:M61"/>
    <mergeCell ref="C62:C70"/>
    <mergeCell ref="E68:H68"/>
    <mergeCell ref="J68:M68"/>
    <mergeCell ref="E69:H69"/>
    <mergeCell ref="J69:M69"/>
    <mergeCell ref="E70:H70"/>
    <mergeCell ref="J70:M70"/>
    <mergeCell ref="C71:C79"/>
    <mergeCell ref="E77:H77"/>
    <mergeCell ref="J77:M77"/>
    <mergeCell ref="E78:H78"/>
    <mergeCell ref="J78:M78"/>
    <mergeCell ref="E79:H79"/>
    <mergeCell ref="J79:M79"/>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s>
  <phoneticPr fontId="3" type="noConversion"/>
  <conditionalFormatting sqref="J29:M31 E29:H31">
    <cfRule type="cellIs" dxfId="38" priority="25" operator="notBetween">
      <formula>0.725</formula>
      <formula>1.25</formula>
    </cfRule>
  </conditionalFormatting>
  <conditionalFormatting sqref="E68:H70 J68:M70 E77:H79 J77:M79 E38:H40 J38:M40 E47:H49 J47:M49">
    <cfRule type="cellIs" dxfId="37" priority="19" operator="notBetween">
      <formula>0.85</formula>
      <formula>1.15</formula>
    </cfRule>
  </conditionalFormatting>
  <conditionalFormatting sqref="J59:M61 E59:H61">
    <cfRule type="cellIs" dxfId="36" priority="14" operator="notBetween">
      <formula>0.8</formula>
      <formula>1.2</formula>
    </cfRule>
  </conditionalFormatting>
  <conditionalFormatting sqref="F20:H20 J20:L20">
    <cfRule type="cellIs" dxfId="35" priority="1" operator="equal">
      <formula>"PASS"</formula>
    </cfRule>
    <cfRule type="cellIs" dxfId="34"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zoomScale="90" zoomScaleNormal="90" workbookViewId="0">
      <selection activeCell="H16" sqref="H16"/>
    </sheetView>
  </sheetViews>
  <sheetFormatPr defaultColWidth="9" defaultRowHeight="15" x14ac:dyDescent="0.15"/>
  <cols>
    <col min="1" max="1" width="3.5" style="53" customWidth="1"/>
    <col min="2" max="2" width="2.25" style="53" customWidth="1"/>
    <col min="3" max="3" width="8.125" style="53" customWidth="1"/>
    <col min="4" max="9" width="12.625" style="53" customWidth="1"/>
    <col min="10" max="10" width="4.5" style="53" customWidth="1"/>
    <col min="11" max="16384" width="9" style="53"/>
  </cols>
  <sheetData>
    <row r="2" spans="2:11" ht="16.5" x14ac:dyDescent="0.15">
      <c r="K2" s="54" t="s">
        <v>91</v>
      </c>
    </row>
    <row r="3" spans="2:11" ht="8.25" customHeight="1" x14ac:dyDescent="0.15">
      <c r="B3" s="55"/>
      <c r="C3" s="56"/>
      <c r="D3" s="56"/>
      <c r="E3" s="56"/>
      <c r="F3" s="56"/>
      <c r="G3" s="56"/>
      <c r="H3" s="56"/>
      <c r="I3" s="56"/>
      <c r="J3" s="57"/>
    </row>
    <row r="4" spans="2:11" ht="22.5" x14ac:dyDescent="0.15">
      <c r="B4" s="58"/>
      <c r="C4" s="246" t="s">
        <v>101</v>
      </c>
      <c r="D4" s="246"/>
      <c r="E4" s="257"/>
      <c r="F4" s="257"/>
      <c r="G4" s="257"/>
      <c r="H4" s="257"/>
      <c r="I4" s="257"/>
      <c r="J4" s="59"/>
    </row>
    <row r="5" spans="2:11" x14ac:dyDescent="0.15">
      <c r="B5" s="58"/>
      <c r="C5" s="60"/>
      <c r="D5" s="60"/>
      <c r="E5" s="60"/>
      <c r="F5" s="60"/>
      <c r="G5" s="60"/>
      <c r="H5" s="60"/>
      <c r="I5" s="60"/>
      <c r="J5" s="59"/>
    </row>
    <row r="6" spans="2:11" ht="18" x14ac:dyDescent="0.15">
      <c r="B6" s="58"/>
      <c r="C6" s="403" t="s">
        <v>317</v>
      </c>
      <c r="D6" s="404"/>
      <c r="E6" s="404"/>
      <c r="F6" s="404"/>
      <c r="G6" s="404"/>
      <c r="H6" s="404"/>
      <c r="I6" s="404"/>
      <c r="J6" s="59"/>
    </row>
    <row r="7" spans="2:11" ht="18" x14ac:dyDescent="0.15">
      <c r="B7" s="58"/>
      <c r="C7" s="168" t="s">
        <v>244</v>
      </c>
      <c r="D7" s="60"/>
      <c r="E7" s="60"/>
      <c r="F7" s="60"/>
      <c r="G7" s="60"/>
      <c r="H7" s="60"/>
      <c r="I7" s="60"/>
      <c r="J7" s="59"/>
    </row>
    <row r="8" spans="2:11" ht="18" x14ac:dyDescent="0.15">
      <c r="B8" s="58"/>
      <c r="C8" s="60"/>
      <c r="D8" s="60"/>
      <c r="E8" s="60"/>
      <c r="F8" s="310" t="s">
        <v>149</v>
      </c>
      <c r="G8" s="310"/>
      <c r="H8" s="310" t="s">
        <v>179</v>
      </c>
      <c r="I8" s="310"/>
      <c r="J8" s="67"/>
      <c r="K8" s="68"/>
    </row>
    <row r="9" spans="2:11" ht="15.75" customHeight="1" x14ac:dyDescent="0.15">
      <c r="B9" s="58"/>
      <c r="C9" s="10" t="s">
        <v>0</v>
      </c>
      <c r="D9" s="10"/>
      <c r="E9" s="61"/>
      <c r="F9" s="408"/>
      <c r="G9" s="408"/>
      <c r="H9" s="408"/>
      <c r="I9" s="408"/>
      <c r="J9" s="20"/>
      <c r="K9" s="118"/>
    </row>
    <row r="10" spans="2:11" ht="17.25" x14ac:dyDescent="0.15">
      <c r="B10" s="58"/>
      <c r="C10" s="265" t="s">
        <v>100</v>
      </c>
      <c r="D10" s="265"/>
      <c r="E10" s="265"/>
      <c r="F10" s="379" t="s">
        <v>98</v>
      </c>
      <c r="G10" s="379"/>
      <c r="H10" s="379" t="s">
        <v>97</v>
      </c>
      <c r="I10" s="379"/>
      <c r="J10" s="59"/>
    </row>
    <row r="11" spans="2:11" ht="15.75" x14ac:dyDescent="0.15">
      <c r="B11" s="58"/>
      <c r="C11" s="265"/>
      <c r="D11" s="265"/>
      <c r="E11" s="265"/>
      <c r="F11" s="405"/>
      <c r="G11" s="406"/>
      <c r="H11" s="405"/>
      <c r="I11" s="407"/>
      <c r="J11" s="59"/>
    </row>
    <row r="12" spans="2:11" ht="21.75" customHeight="1" x14ac:dyDescent="0.15">
      <c r="B12" s="63"/>
      <c r="C12" s="150"/>
      <c r="D12" s="64"/>
      <c r="E12" s="64"/>
      <c r="F12" s="64"/>
      <c r="G12" s="64"/>
      <c r="H12" s="64"/>
      <c r="I12" s="64"/>
      <c r="J12" s="65"/>
    </row>
    <row r="13" spans="2:11" x14ac:dyDescent="0.15">
      <c r="K13" s="54"/>
    </row>
    <row r="14" spans="2:11" ht="8.25" customHeight="1" x14ac:dyDescent="0.15">
      <c r="B14" s="55"/>
      <c r="C14" s="56"/>
      <c r="D14" s="56"/>
      <c r="E14" s="56"/>
      <c r="F14" s="56"/>
      <c r="G14" s="56"/>
      <c r="H14" s="56"/>
      <c r="I14" s="56"/>
      <c r="J14" s="57"/>
    </row>
    <row r="15" spans="2:11" ht="22.5" x14ac:dyDescent="0.15">
      <c r="B15" s="58"/>
      <c r="C15" s="246" t="s">
        <v>102</v>
      </c>
      <c r="D15" s="246"/>
      <c r="E15" s="257"/>
      <c r="F15" s="257"/>
      <c r="G15" s="257"/>
      <c r="H15" s="257"/>
      <c r="I15" s="257"/>
      <c r="J15" s="59"/>
    </row>
    <row r="16" spans="2:11" x14ac:dyDescent="0.15">
      <c r="B16" s="58"/>
      <c r="C16" s="60"/>
      <c r="D16" s="60"/>
      <c r="E16" s="60"/>
      <c r="F16" s="60"/>
      <c r="G16" s="60"/>
      <c r="H16" s="60"/>
      <c r="I16" s="60"/>
      <c r="J16" s="59"/>
    </row>
    <row r="17" spans="2:15" ht="15.75" x14ac:dyDescent="0.15">
      <c r="B17" s="58"/>
      <c r="C17" s="254" t="s">
        <v>110</v>
      </c>
      <c r="D17" s="254"/>
      <c r="E17" s="254"/>
      <c r="F17" s="254"/>
      <c r="G17" s="254"/>
      <c r="H17" s="254"/>
      <c r="I17" s="254"/>
      <c r="J17" s="59"/>
    </row>
    <row r="18" spans="2:15" ht="15.75" x14ac:dyDescent="0.15">
      <c r="B18" s="58"/>
      <c r="C18" s="392" t="s">
        <v>263</v>
      </c>
      <c r="D18" s="393"/>
      <c r="E18" s="398" t="s">
        <v>291</v>
      </c>
      <c r="F18" s="255" t="s">
        <v>108</v>
      </c>
      <c r="G18" s="255"/>
      <c r="H18" s="255"/>
      <c r="I18" s="255"/>
      <c r="J18" s="59"/>
    </row>
    <row r="19" spans="2:15" ht="15.75" x14ac:dyDescent="0.15">
      <c r="B19" s="58"/>
      <c r="C19" s="394"/>
      <c r="D19" s="395"/>
      <c r="E19" s="399"/>
      <c r="F19" s="102" t="s">
        <v>292</v>
      </c>
      <c r="G19" s="102" t="s">
        <v>293</v>
      </c>
      <c r="H19" s="102" t="s">
        <v>294</v>
      </c>
      <c r="I19" s="102" t="s">
        <v>106</v>
      </c>
      <c r="J19" s="59"/>
    </row>
    <row r="20" spans="2:15" ht="16.5" customHeight="1" x14ac:dyDescent="0.15">
      <c r="B20" s="58"/>
      <c r="C20" s="396" t="s">
        <v>112</v>
      </c>
      <c r="D20" s="397"/>
      <c r="E20" s="69">
        <v>30</v>
      </c>
      <c r="F20" s="69">
        <v>30</v>
      </c>
      <c r="G20" s="69">
        <v>30</v>
      </c>
      <c r="H20" s="69" t="s">
        <v>111</v>
      </c>
      <c r="I20" s="69">
        <v>30</v>
      </c>
      <c r="J20" s="59"/>
    </row>
    <row r="21" spans="2:15" ht="16.5" x14ac:dyDescent="0.15">
      <c r="B21" s="58"/>
      <c r="C21" s="385" t="s">
        <v>97</v>
      </c>
      <c r="D21" s="386"/>
      <c r="E21" s="69">
        <v>30</v>
      </c>
      <c r="F21" s="69">
        <v>30</v>
      </c>
      <c r="G21" s="69">
        <v>30</v>
      </c>
      <c r="H21" s="69">
        <v>30</v>
      </c>
      <c r="I21" s="69">
        <v>30</v>
      </c>
      <c r="J21" s="59"/>
    </row>
    <row r="22" spans="2:15" ht="8.25" customHeight="1" x14ac:dyDescent="0.15">
      <c r="B22" s="58"/>
      <c r="C22" s="71"/>
      <c r="D22" s="71"/>
      <c r="E22" s="113"/>
      <c r="F22" s="113"/>
      <c r="G22" s="113"/>
      <c r="H22" s="113"/>
      <c r="I22" s="113"/>
      <c r="J22" s="59"/>
    </row>
    <row r="23" spans="2:15" ht="15.75" x14ac:dyDescent="0.15">
      <c r="B23" s="58"/>
      <c r="C23" s="392" t="s">
        <v>109</v>
      </c>
      <c r="D23" s="393"/>
      <c r="E23" s="398" t="s">
        <v>107</v>
      </c>
      <c r="F23" s="255" t="s">
        <v>108</v>
      </c>
      <c r="G23" s="255"/>
      <c r="H23" s="255"/>
      <c r="I23" s="255"/>
      <c r="J23" s="59"/>
    </row>
    <row r="24" spans="2:15" ht="15.75" x14ac:dyDescent="0.15">
      <c r="B24" s="58"/>
      <c r="C24" s="394"/>
      <c r="D24" s="395"/>
      <c r="E24" s="399"/>
      <c r="F24" s="102" t="s">
        <v>103</v>
      </c>
      <c r="G24" s="102" t="s">
        <v>104</v>
      </c>
      <c r="H24" s="102" t="s">
        <v>105</v>
      </c>
      <c r="I24" s="102" t="s">
        <v>106</v>
      </c>
      <c r="J24" s="59"/>
    </row>
    <row r="25" spans="2:15" ht="16.5" customHeight="1" x14ac:dyDescent="0.15">
      <c r="B25" s="58"/>
      <c r="C25" s="396" t="s">
        <v>112</v>
      </c>
      <c r="D25" s="397"/>
      <c r="E25" s="69">
        <v>10</v>
      </c>
      <c r="F25" s="69">
        <v>24</v>
      </c>
      <c r="G25" s="69">
        <v>24</v>
      </c>
      <c r="H25" s="69" t="s">
        <v>111</v>
      </c>
      <c r="I25" s="69">
        <v>24</v>
      </c>
      <c r="J25" s="59"/>
    </row>
    <row r="26" spans="2:15" ht="16.5" customHeight="1" x14ac:dyDescent="0.15">
      <c r="B26" s="58"/>
      <c r="C26" s="385" t="s">
        <v>97</v>
      </c>
      <c r="D26" s="386"/>
      <c r="E26" s="69">
        <v>24</v>
      </c>
      <c r="F26" s="69">
        <v>30</v>
      </c>
      <c r="G26" s="69">
        <v>30</v>
      </c>
      <c r="H26" s="69">
        <v>24</v>
      </c>
      <c r="I26" s="69">
        <v>30</v>
      </c>
      <c r="J26" s="59"/>
    </row>
    <row r="27" spans="2:15" ht="32.25" customHeight="1" x14ac:dyDescent="0.15">
      <c r="B27" s="58"/>
      <c r="C27" s="400" t="s">
        <v>318</v>
      </c>
      <c r="D27" s="401"/>
      <c r="E27" s="401"/>
      <c r="F27" s="401"/>
      <c r="G27" s="401"/>
      <c r="H27" s="401"/>
      <c r="I27" s="401"/>
      <c r="J27" s="59"/>
      <c r="O27" s="53" t="s">
        <v>264</v>
      </c>
    </row>
    <row r="28" spans="2:15" ht="15.75" customHeight="1" x14ac:dyDescent="0.15">
      <c r="B28" s="58"/>
      <c r="C28" s="402"/>
      <c r="D28" s="402"/>
      <c r="E28" s="402"/>
      <c r="F28" s="402"/>
      <c r="G28" s="402"/>
      <c r="H28" s="100"/>
      <c r="I28" s="100"/>
      <c r="J28" s="59"/>
    </row>
    <row r="29" spans="2:15" ht="15.75" customHeight="1" x14ac:dyDescent="0.15">
      <c r="B29" s="58"/>
      <c r="C29" s="113"/>
      <c r="D29" s="113"/>
      <c r="E29" s="113"/>
      <c r="F29" s="310" t="s">
        <v>149</v>
      </c>
      <c r="G29" s="310"/>
      <c r="H29" s="310" t="s">
        <v>179</v>
      </c>
      <c r="I29" s="310"/>
      <c r="J29" s="59"/>
    </row>
    <row r="30" spans="2:15" ht="15.75" customHeight="1" x14ac:dyDescent="0.15">
      <c r="B30" s="58"/>
      <c r="C30" s="10" t="s">
        <v>0</v>
      </c>
      <c r="D30" s="10"/>
      <c r="E30" s="62"/>
      <c r="F30" s="266"/>
      <c r="G30" s="266"/>
      <c r="H30" s="266"/>
      <c r="I30" s="266"/>
      <c r="J30" s="59"/>
    </row>
    <row r="31" spans="2:15" ht="15.75" x14ac:dyDescent="0.15">
      <c r="B31" s="58"/>
      <c r="C31" s="392" t="s">
        <v>263</v>
      </c>
      <c r="D31" s="393"/>
      <c r="E31" s="398" t="s">
        <v>107</v>
      </c>
      <c r="F31" s="255" t="s">
        <v>108</v>
      </c>
      <c r="G31" s="255"/>
      <c r="H31" s="255"/>
      <c r="I31" s="255"/>
      <c r="J31" s="59"/>
    </row>
    <row r="32" spans="2:15" ht="15.75" x14ac:dyDescent="0.15">
      <c r="B32" s="58"/>
      <c r="C32" s="394"/>
      <c r="D32" s="395"/>
      <c r="E32" s="399"/>
      <c r="F32" s="102" t="s">
        <v>103</v>
      </c>
      <c r="G32" s="102" t="s">
        <v>104</v>
      </c>
      <c r="H32" s="102" t="s">
        <v>105</v>
      </c>
      <c r="I32" s="119" t="s">
        <v>106</v>
      </c>
      <c r="J32" s="59"/>
    </row>
    <row r="33" spans="2:10" ht="17.25" x14ac:dyDescent="0.15">
      <c r="B33" s="58"/>
      <c r="C33" s="396" t="s">
        <v>112</v>
      </c>
      <c r="D33" s="397"/>
      <c r="E33" s="70"/>
      <c r="F33" s="70"/>
      <c r="G33" s="70"/>
      <c r="H33" s="70" t="s">
        <v>219</v>
      </c>
      <c r="I33" s="70" t="s">
        <v>111</v>
      </c>
      <c r="J33" s="59"/>
    </row>
    <row r="34" spans="2:10" ht="16.5" x14ac:dyDescent="0.15">
      <c r="B34" s="58"/>
      <c r="C34" s="385" t="s">
        <v>97</v>
      </c>
      <c r="D34" s="386"/>
      <c r="E34" s="70"/>
      <c r="F34" s="70"/>
      <c r="G34" s="70"/>
      <c r="H34" s="70"/>
      <c r="I34" s="70" t="s">
        <v>111</v>
      </c>
      <c r="J34" s="59"/>
    </row>
    <row r="35" spans="2:10" ht="8.25" customHeight="1" x14ac:dyDescent="0.15">
      <c r="B35" s="58"/>
      <c r="C35" s="113"/>
      <c r="D35" s="113"/>
      <c r="E35" s="113"/>
      <c r="F35" s="113"/>
      <c r="G35" s="113"/>
      <c r="H35" s="113"/>
      <c r="I35" s="113"/>
      <c r="J35" s="59"/>
    </row>
    <row r="36" spans="2:10" ht="15.75" x14ac:dyDescent="0.15">
      <c r="B36" s="58"/>
      <c r="C36" s="392" t="s">
        <v>109</v>
      </c>
      <c r="D36" s="393"/>
      <c r="E36" s="398" t="s">
        <v>107</v>
      </c>
      <c r="F36" s="255" t="s">
        <v>108</v>
      </c>
      <c r="G36" s="255"/>
      <c r="H36" s="255"/>
      <c r="I36" s="255"/>
      <c r="J36" s="59"/>
    </row>
    <row r="37" spans="2:10" ht="15.75" x14ac:dyDescent="0.15">
      <c r="B37" s="58"/>
      <c r="C37" s="394"/>
      <c r="D37" s="395"/>
      <c r="E37" s="399"/>
      <c r="F37" s="102" t="s">
        <v>103</v>
      </c>
      <c r="G37" s="102" t="s">
        <v>104</v>
      </c>
      <c r="H37" s="102" t="s">
        <v>105</v>
      </c>
      <c r="I37" s="119" t="s">
        <v>106</v>
      </c>
      <c r="J37" s="59"/>
    </row>
    <row r="38" spans="2:10" ht="17.25" x14ac:dyDescent="0.15">
      <c r="B38" s="58"/>
      <c r="C38" s="396" t="s">
        <v>112</v>
      </c>
      <c r="D38" s="397"/>
      <c r="E38" s="72"/>
      <c r="F38" s="72"/>
      <c r="G38" s="72"/>
      <c r="H38" s="72" t="s">
        <v>219</v>
      </c>
      <c r="I38" s="72" t="s">
        <v>111</v>
      </c>
      <c r="J38" s="59"/>
    </row>
    <row r="39" spans="2:10" ht="16.5" x14ac:dyDescent="0.15">
      <c r="B39" s="58"/>
      <c r="C39" s="385" t="s">
        <v>97</v>
      </c>
      <c r="D39" s="386"/>
      <c r="E39" s="70"/>
      <c r="F39" s="70"/>
      <c r="G39" s="70"/>
      <c r="H39" s="70"/>
      <c r="I39" s="72" t="s">
        <v>111</v>
      </c>
      <c r="J39" s="59"/>
    </row>
    <row r="40" spans="2:10" ht="25.5" customHeight="1" x14ac:dyDescent="0.15">
      <c r="B40" s="63"/>
      <c r="C40" s="150"/>
      <c r="D40" s="64"/>
      <c r="E40" s="64"/>
      <c r="F40" s="64"/>
      <c r="G40" s="64"/>
      <c r="H40" s="64"/>
      <c r="I40" s="64"/>
      <c r="J40" s="65"/>
    </row>
    <row r="42" spans="2:10" ht="8.25" customHeight="1" x14ac:dyDescent="0.15">
      <c r="B42" s="55"/>
      <c r="C42" s="56"/>
      <c r="D42" s="56"/>
      <c r="E42" s="56"/>
      <c r="F42" s="56"/>
      <c r="G42" s="56"/>
      <c r="H42" s="56"/>
      <c r="I42" s="56"/>
      <c r="J42" s="57"/>
    </row>
    <row r="43" spans="2:10" ht="22.5" x14ac:dyDescent="0.15">
      <c r="B43" s="58"/>
      <c r="C43" s="246" t="s">
        <v>232</v>
      </c>
      <c r="D43" s="246"/>
      <c r="E43" s="257"/>
      <c r="F43" s="257"/>
      <c r="G43" s="257"/>
      <c r="H43" s="257"/>
      <c r="I43" s="257"/>
      <c r="J43" s="59"/>
    </row>
    <row r="44" spans="2:10" x14ac:dyDescent="0.15">
      <c r="B44" s="58"/>
      <c r="C44" s="60"/>
      <c r="D44" s="60"/>
      <c r="E44" s="60"/>
      <c r="F44" s="60"/>
      <c r="G44" s="60"/>
      <c r="H44" s="60"/>
      <c r="I44" s="60"/>
      <c r="J44" s="59"/>
    </row>
    <row r="45" spans="2:10" ht="51" customHeight="1" x14ac:dyDescent="0.15">
      <c r="B45" s="58"/>
      <c r="C45" s="253" t="s">
        <v>260</v>
      </c>
      <c r="D45" s="253"/>
      <c r="E45" s="253"/>
      <c r="F45" s="253"/>
      <c r="G45" s="253"/>
      <c r="H45" s="253"/>
      <c r="I45" s="253"/>
      <c r="J45" s="59"/>
    </row>
    <row r="46" spans="2:10" ht="15.75" x14ac:dyDescent="0.15">
      <c r="B46" s="58"/>
      <c r="C46" s="9"/>
      <c r="D46" s="9"/>
      <c r="E46" s="9"/>
      <c r="F46" s="9"/>
      <c r="G46" s="9"/>
      <c r="H46" s="9"/>
      <c r="I46" s="9"/>
      <c r="J46" s="59"/>
    </row>
    <row r="47" spans="2:10" ht="18" x14ac:dyDescent="0.15">
      <c r="B47" s="58"/>
      <c r="C47" s="9"/>
      <c r="D47" s="310" t="s">
        <v>149</v>
      </c>
      <c r="E47" s="310"/>
      <c r="F47" s="310"/>
      <c r="G47" s="310" t="s">
        <v>179</v>
      </c>
      <c r="H47" s="310"/>
      <c r="I47" s="310"/>
      <c r="J47" s="59"/>
    </row>
    <row r="48" spans="2:10" ht="15.75" x14ac:dyDescent="0.15">
      <c r="B48" s="58"/>
      <c r="C48" s="10" t="s">
        <v>0</v>
      </c>
      <c r="D48" s="266"/>
      <c r="E48" s="266"/>
      <c r="F48" s="266"/>
      <c r="G48" s="266"/>
      <c r="H48" s="266"/>
      <c r="I48" s="266"/>
      <c r="J48" s="59"/>
    </row>
    <row r="49" spans="2:10" ht="17.25" x14ac:dyDescent="0.15">
      <c r="B49" s="58"/>
      <c r="C49" s="390" t="s">
        <v>118</v>
      </c>
      <c r="D49" s="387" t="s">
        <v>96</v>
      </c>
      <c r="E49" s="388"/>
      <c r="F49" s="389"/>
      <c r="G49" s="387" t="s">
        <v>97</v>
      </c>
      <c r="H49" s="388"/>
      <c r="I49" s="389"/>
      <c r="J49" s="59"/>
    </row>
    <row r="50" spans="2:10" ht="15.75" x14ac:dyDescent="0.15">
      <c r="B50" s="58"/>
      <c r="C50" s="391"/>
      <c r="D50" s="105" t="s">
        <v>115</v>
      </c>
      <c r="E50" s="105" t="s">
        <v>116</v>
      </c>
      <c r="F50" s="104" t="s">
        <v>117</v>
      </c>
      <c r="G50" s="105" t="s">
        <v>115</v>
      </c>
      <c r="H50" s="105" t="s">
        <v>116</v>
      </c>
      <c r="I50" s="104" t="s">
        <v>117</v>
      </c>
      <c r="J50" s="59"/>
    </row>
    <row r="51" spans="2:10" ht="15.75" x14ac:dyDescent="0.15">
      <c r="B51" s="58"/>
      <c r="C51" s="105" t="s">
        <v>113</v>
      </c>
      <c r="D51" s="40"/>
      <c r="E51" s="40"/>
      <c r="F51" s="40"/>
      <c r="G51" s="40"/>
      <c r="H51" s="40"/>
      <c r="I51" s="40"/>
      <c r="J51" s="59"/>
    </row>
    <row r="52" spans="2:10" ht="15.75" x14ac:dyDescent="0.15">
      <c r="B52" s="58"/>
      <c r="C52" s="104" t="s">
        <v>114</v>
      </c>
      <c r="D52" s="96"/>
      <c r="E52" s="96"/>
      <c r="F52" s="96"/>
      <c r="G52" s="96"/>
      <c r="H52" s="96"/>
      <c r="I52" s="96"/>
      <c r="J52" s="59"/>
    </row>
    <row r="53" spans="2:10" ht="21.75" customHeight="1" x14ac:dyDescent="0.15">
      <c r="B53" s="63"/>
      <c r="C53" s="150"/>
      <c r="D53" s="64"/>
      <c r="E53" s="64"/>
      <c r="F53" s="64"/>
      <c r="G53" s="64"/>
      <c r="H53" s="64"/>
      <c r="I53" s="64"/>
      <c r="J53" s="65"/>
    </row>
  </sheetData>
  <sheetProtection selectLockedCells="1"/>
  <mergeCells count="48">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 ref="E36:E37"/>
    <mergeCell ref="F36:I36"/>
    <mergeCell ref="F29:G29"/>
    <mergeCell ref="H29:I29"/>
    <mergeCell ref="F30:G30"/>
    <mergeCell ref="H30:I30"/>
    <mergeCell ref="E31:E32"/>
    <mergeCell ref="F31:I31"/>
    <mergeCell ref="E23:E24"/>
    <mergeCell ref="F23:I23"/>
    <mergeCell ref="C27:I27"/>
    <mergeCell ref="C18:D19"/>
    <mergeCell ref="C20:D20"/>
    <mergeCell ref="C21:D21"/>
    <mergeCell ref="C23:D24"/>
    <mergeCell ref="C25:D25"/>
    <mergeCell ref="C26:D26"/>
    <mergeCell ref="C31:D32"/>
    <mergeCell ref="C33:D33"/>
    <mergeCell ref="C34:D34"/>
    <mergeCell ref="C36:D37"/>
    <mergeCell ref="C38:D38"/>
    <mergeCell ref="C39:D39"/>
    <mergeCell ref="D49:F49"/>
    <mergeCell ref="G49:I49"/>
    <mergeCell ref="C49:C50"/>
    <mergeCell ref="D47:F47"/>
    <mergeCell ref="D48:F48"/>
    <mergeCell ref="G47:I47"/>
    <mergeCell ref="G48:I48"/>
    <mergeCell ref="C45:I45"/>
    <mergeCell ref="C43:I43"/>
  </mergeCells>
  <phoneticPr fontId="3" type="noConversion"/>
  <conditionalFormatting sqref="H30 F9 H9 E30:F30 D48:E48 G48">
    <cfRule type="cellIs" dxfId="33" priority="68" stopIfTrue="1" operator="equal">
      <formula>"FAIL"</formula>
    </cfRule>
    <cfRule type="cellIs" dxfId="32" priority="69" stopIfTrue="1" operator="equal">
      <formula>"PASS"</formula>
    </cfRule>
  </conditionalFormatting>
  <conditionalFormatting sqref="F30">
    <cfRule type="cellIs" dxfId="31" priority="40" operator="equal">
      <formula>"FAIL"</formula>
    </cfRule>
    <cfRule type="cellIs" dxfId="30" priority="41" operator="equal">
      <formula>"PASS"</formula>
    </cfRule>
  </conditionalFormatting>
  <conditionalFormatting sqref="F11:I11">
    <cfRule type="cellIs" dxfId="29" priority="31" operator="notBetween">
      <formula>-0.02</formula>
      <formula>0.02</formula>
    </cfRule>
  </conditionalFormatting>
  <conditionalFormatting sqref="D51:I52">
    <cfRule type="cellIs" dxfId="28" priority="24" operator="equal">
      <formula>"found flicker"</formula>
    </cfRule>
  </conditionalFormatting>
  <conditionalFormatting sqref="E33:E34">
    <cfRule type="cellIs" dxfId="27" priority="7" operator="between">
      <formula>1E-33</formula>
      <formula>10</formula>
    </cfRule>
    <cfRule type="cellIs" dxfId="26" priority="8" operator="between">
      <formula>10</formula>
      <formula>29.4999999999999</formula>
    </cfRule>
  </conditionalFormatting>
  <conditionalFormatting sqref="F33:G34 H34:I34">
    <cfRule type="cellIs" dxfId="25" priority="5" operator="between">
      <formula>1E-34</formula>
      <formula>24</formula>
    </cfRule>
    <cfRule type="cellIs" dxfId="24" priority="6" operator="between">
      <formula>24</formula>
      <formula>29.4999999999999</formula>
    </cfRule>
  </conditionalFormatting>
  <conditionalFormatting sqref="E38">
    <cfRule type="cellIs" dxfId="23" priority="4" operator="between">
      <formula>1E-40</formula>
      <formula>9.4</formula>
    </cfRule>
  </conditionalFormatting>
  <conditionalFormatting sqref="E39">
    <cfRule type="cellIs" dxfId="22" priority="3" operator="between">
      <formula>1E-34</formula>
      <formula>23.4</formula>
    </cfRule>
  </conditionalFormatting>
  <conditionalFormatting sqref="F38:G38 H39 I38">
    <cfRule type="cellIs" dxfId="21" priority="2" operator="between">
      <formula>1E-30</formula>
      <formula>23.4</formula>
    </cfRule>
  </conditionalFormatting>
  <conditionalFormatting sqref="F39:G39 I39">
    <cfRule type="cellIs" dxfId="20"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C6" sqref="C6:G6"/>
    </sheetView>
  </sheetViews>
  <sheetFormatPr defaultColWidth="9" defaultRowHeight="15" x14ac:dyDescent="0.15"/>
  <cols>
    <col min="1" max="1" width="3.5" style="53" customWidth="1"/>
    <col min="2" max="2" width="2.25" style="53" customWidth="1"/>
    <col min="3" max="3" width="12.625" style="53" customWidth="1"/>
    <col min="4" max="7" width="18.625" style="53" customWidth="1"/>
    <col min="8" max="8" width="2.25" style="53" customWidth="1"/>
    <col min="9" max="16384" width="9" style="53"/>
  </cols>
  <sheetData>
    <row r="2" spans="2:9" ht="16.5" x14ac:dyDescent="0.15">
      <c r="I2" s="54" t="s">
        <v>91</v>
      </c>
    </row>
    <row r="3" spans="2:9" ht="8.25" customHeight="1" x14ac:dyDescent="0.15">
      <c r="B3" s="55"/>
      <c r="C3" s="56"/>
      <c r="D3" s="56"/>
      <c r="E3" s="56"/>
      <c r="F3" s="56"/>
      <c r="G3" s="56"/>
      <c r="H3" s="57"/>
    </row>
    <row r="4" spans="2:9" ht="22.5" x14ac:dyDescent="0.15">
      <c r="B4" s="58"/>
      <c r="C4" s="246" t="s">
        <v>119</v>
      </c>
      <c r="D4" s="257"/>
      <c r="E4" s="257"/>
      <c r="F4" s="257"/>
      <c r="G4" s="257"/>
      <c r="H4" s="59"/>
    </row>
    <row r="5" spans="2:9" x14ac:dyDescent="0.15">
      <c r="B5" s="58"/>
      <c r="C5" s="60"/>
      <c r="D5" s="60"/>
      <c r="E5" s="60"/>
      <c r="F5" s="60"/>
      <c r="G5" s="60"/>
      <c r="H5" s="59"/>
    </row>
    <row r="6" spans="2:9" ht="39" customHeight="1" x14ac:dyDescent="0.15">
      <c r="B6" s="58"/>
      <c r="C6" s="254" t="s">
        <v>345</v>
      </c>
      <c r="D6" s="307"/>
      <c r="E6" s="307"/>
      <c r="F6" s="307"/>
      <c r="G6" s="307"/>
      <c r="H6" s="59"/>
    </row>
    <row r="7" spans="2:9" ht="17.25" x14ac:dyDescent="0.15">
      <c r="B7" s="58"/>
      <c r="C7" s="109" t="s">
        <v>140</v>
      </c>
      <c r="D7" s="409" t="s">
        <v>138</v>
      </c>
      <c r="E7" s="410"/>
      <c r="F7" s="409" t="s">
        <v>139</v>
      </c>
      <c r="G7" s="410"/>
      <c r="H7" s="59"/>
    </row>
    <row r="8" spans="2:9" ht="17.25" x14ac:dyDescent="0.15">
      <c r="B8" s="58"/>
      <c r="C8" s="109" t="s">
        <v>122</v>
      </c>
      <c r="D8" s="110" t="s">
        <v>126</v>
      </c>
      <c r="E8" s="102" t="s">
        <v>121</v>
      </c>
      <c r="F8" s="110" t="s">
        <v>126</v>
      </c>
      <c r="G8" s="102" t="s">
        <v>120</v>
      </c>
      <c r="H8" s="59"/>
    </row>
    <row r="9" spans="2:9" ht="15.75" x14ac:dyDescent="0.15">
      <c r="B9" s="58"/>
      <c r="C9" s="104" t="s">
        <v>257</v>
      </c>
      <c r="D9" s="156" t="s">
        <v>127</v>
      </c>
      <c r="E9" s="156" t="s">
        <v>130</v>
      </c>
      <c r="F9" s="156" t="s">
        <v>128</v>
      </c>
      <c r="G9" s="156" t="s">
        <v>131</v>
      </c>
      <c r="H9" s="59"/>
    </row>
    <row r="10" spans="2:9" ht="15.75" x14ac:dyDescent="0.15">
      <c r="B10" s="58"/>
      <c r="C10" s="104" t="s">
        <v>124</v>
      </c>
      <c r="D10" s="156" t="s">
        <v>128</v>
      </c>
      <c r="E10" s="156" t="s">
        <v>131</v>
      </c>
      <c r="F10" s="156" t="s">
        <v>133</v>
      </c>
      <c r="G10" s="156" t="s">
        <v>135</v>
      </c>
      <c r="H10" s="59"/>
    </row>
    <row r="11" spans="2:9" ht="15.75" x14ac:dyDescent="0.15">
      <c r="B11" s="58"/>
      <c r="C11" s="104" t="s">
        <v>125</v>
      </c>
      <c r="D11" s="156" t="s">
        <v>129</v>
      </c>
      <c r="E11" s="156" t="s">
        <v>132</v>
      </c>
      <c r="F11" s="156" t="s">
        <v>134</v>
      </c>
      <c r="G11" s="156" t="s">
        <v>136</v>
      </c>
      <c r="H11" s="59"/>
    </row>
    <row r="12" spans="2:9" ht="15.75" x14ac:dyDescent="0.15">
      <c r="B12" s="58"/>
      <c r="C12" s="52"/>
      <c r="D12" s="112"/>
      <c r="E12" s="112"/>
      <c r="F12" s="112"/>
      <c r="G12" s="112"/>
      <c r="H12" s="59"/>
    </row>
    <row r="13" spans="2:9" ht="13.5" customHeight="1" x14ac:dyDescent="0.15">
      <c r="B13" s="58"/>
      <c r="C13" s="113"/>
      <c r="D13" s="411" t="s">
        <v>149</v>
      </c>
      <c r="E13" s="411"/>
      <c r="F13" s="310" t="s">
        <v>179</v>
      </c>
      <c r="G13" s="310"/>
      <c r="H13" s="59"/>
    </row>
    <row r="14" spans="2:9" ht="13.5" customHeight="1" x14ac:dyDescent="0.15">
      <c r="B14" s="58"/>
      <c r="C14" s="10" t="s">
        <v>0</v>
      </c>
      <c r="D14" s="266"/>
      <c r="E14" s="266"/>
      <c r="F14" s="266"/>
      <c r="G14" s="266"/>
      <c r="H14" s="59"/>
    </row>
    <row r="15" spans="2:9" ht="17.25" x14ac:dyDescent="0.15">
      <c r="B15" s="58"/>
      <c r="C15" s="109" t="s">
        <v>140</v>
      </c>
      <c r="D15" s="409" t="s">
        <v>138</v>
      </c>
      <c r="E15" s="410"/>
      <c r="F15" s="409" t="s">
        <v>139</v>
      </c>
      <c r="G15" s="410"/>
      <c r="H15" s="59"/>
    </row>
    <row r="16" spans="2:9" ht="17.25" x14ac:dyDescent="0.15">
      <c r="B16" s="58"/>
      <c r="C16" s="109" t="s">
        <v>122</v>
      </c>
      <c r="D16" s="143" t="s">
        <v>112</v>
      </c>
      <c r="E16" s="73" t="s">
        <v>142</v>
      </c>
      <c r="F16" s="143" t="s">
        <v>112</v>
      </c>
      <c r="G16" s="73" t="s">
        <v>142</v>
      </c>
      <c r="H16" s="59"/>
    </row>
    <row r="17" spans="2:8" ht="15.75" x14ac:dyDescent="0.15">
      <c r="B17" s="58"/>
      <c r="C17" s="104" t="s">
        <v>123</v>
      </c>
      <c r="D17" s="144" t="s">
        <v>216</v>
      </c>
      <c r="E17" s="120"/>
      <c r="F17" s="144" t="s">
        <v>216</v>
      </c>
      <c r="G17" s="120"/>
      <c r="H17" s="59"/>
    </row>
    <row r="18" spans="2:8" ht="15.75" x14ac:dyDescent="0.15">
      <c r="B18" s="58"/>
      <c r="C18" s="104" t="s">
        <v>124</v>
      </c>
      <c r="D18" s="144" t="s">
        <v>216</v>
      </c>
      <c r="E18" s="120"/>
      <c r="F18" s="144" t="s">
        <v>216</v>
      </c>
      <c r="G18" s="120"/>
      <c r="H18" s="59"/>
    </row>
    <row r="19" spans="2:8" ht="15.75" x14ac:dyDescent="0.15">
      <c r="B19" s="58"/>
      <c r="C19" s="104" t="s">
        <v>125</v>
      </c>
      <c r="D19" s="144" t="s">
        <v>216</v>
      </c>
      <c r="E19" s="120"/>
      <c r="F19" s="144" t="s">
        <v>216</v>
      </c>
      <c r="G19" s="120"/>
      <c r="H19" s="59"/>
    </row>
    <row r="20" spans="2:8" ht="8.25" customHeight="1" x14ac:dyDescent="0.15">
      <c r="B20" s="63"/>
      <c r="C20" s="64"/>
      <c r="D20" s="64"/>
      <c r="E20" s="64"/>
      <c r="F20" s="64"/>
      <c r="G20" s="64"/>
      <c r="H20" s="65"/>
    </row>
    <row r="22" spans="2:8" ht="8.25" customHeight="1" x14ac:dyDescent="0.15">
      <c r="B22" s="55"/>
      <c r="C22" s="56"/>
      <c r="D22" s="56"/>
      <c r="E22" s="56"/>
      <c r="F22" s="56"/>
      <c r="G22" s="56"/>
      <c r="H22" s="57"/>
    </row>
    <row r="23" spans="2:8" ht="22.5" x14ac:dyDescent="0.15">
      <c r="B23" s="58"/>
      <c r="C23" s="246" t="s">
        <v>137</v>
      </c>
      <c r="D23" s="257"/>
      <c r="E23" s="257"/>
      <c r="F23" s="257"/>
      <c r="G23" s="257"/>
      <c r="H23" s="59"/>
    </row>
    <row r="24" spans="2:8" ht="36" customHeight="1" x14ac:dyDescent="0.15">
      <c r="B24" s="58"/>
      <c r="C24" s="254" t="s">
        <v>259</v>
      </c>
      <c r="D24" s="307"/>
      <c r="E24" s="307"/>
      <c r="F24" s="307"/>
      <c r="G24" s="307"/>
      <c r="H24" s="59"/>
    </row>
    <row r="25" spans="2:8" x14ac:dyDescent="0.15">
      <c r="B25" s="58"/>
      <c r="C25" s="60"/>
      <c r="D25" s="60"/>
      <c r="E25" s="60"/>
      <c r="F25" s="60"/>
      <c r="G25" s="60"/>
      <c r="H25" s="59"/>
    </row>
    <row r="26" spans="2:8" ht="18" x14ac:dyDescent="0.15">
      <c r="B26" s="58"/>
      <c r="C26" s="60"/>
      <c r="D26" s="310" t="s">
        <v>149</v>
      </c>
      <c r="E26" s="310"/>
      <c r="F26" s="310" t="s">
        <v>179</v>
      </c>
      <c r="G26" s="310"/>
      <c r="H26" s="59"/>
    </row>
    <row r="27" spans="2:8" ht="15.75" x14ac:dyDescent="0.15">
      <c r="B27" s="58"/>
      <c r="C27" s="10" t="s">
        <v>261</v>
      </c>
      <c r="D27" s="266"/>
      <c r="E27" s="266"/>
      <c r="F27" s="266"/>
      <c r="G27" s="266"/>
      <c r="H27" s="59"/>
    </row>
    <row r="28" spans="2:8" ht="17.25" x14ac:dyDescent="0.15">
      <c r="B28" s="58"/>
      <c r="C28" s="305" t="s">
        <v>141</v>
      </c>
      <c r="D28" s="312" t="s">
        <v>16</v>
      </c>
      <c r="E28" s="313"/>
      <c r="F28" s="312" t="s">
        <v>15</v>
      </c>
      <c r="G28" s="313"/>
      <c r="H28" s="59"/>
    </row>
    <row r="29" spans="2:8" ht="15.75" x14ac:dyDescent="0.15">
      <c r="B29" s="58"/>
      <c r="C29" s="306"/>
      <c r="D29" s="308"/>
      <c r="E29" s="309"/>
      <c r="F29" s="308"/>
      <c r="G29" s="309"/>
      <c r="H29" s="59"/>
    </row>
    <row r="30" spans="2:8" ht="20.25" customHeight="1" x14ac:dyDescent="0.15">
      <c r="B30" s="63"/>
      <c r="C30" s="169" t="s">
        <v>246</v>
      </c>
      <c r="D30" s="64"/>
      <c r="E30" s="64"/>
      <c r="F30" s="64"/>
      <c r="G30" s="64"/>
      <c r="H30" s="65"/>
    </row>
  </sheetData>
  <sheetProtection selectLockedCells="1"/>
  <mergeCells count="21">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 ref="F15:G15"/>
    <mergeCell ref="D13:E13"/>
    <mergeCell ref="F13:G13"/>
    <mergeCell ref="D14:E14"/>
    <mergeCell ref="F14:G14"/>
  </mergeCells>
  <phoneticPr fontId="3" type="noConversion"/>
  <conditionalFormatting sqref="D27 F27 D14 F14">
    <cfRule type="cellIs" dxfId="19" priority="19" stopIfTrue="1" operator="equal">
      <formula>"FAIL"</formula>
    </cfRule>
    <cfRule type="cellIs" dxfId="18" priority="20" stopIfTrue="1" operator="equal">
      <formula>"PASS"</formula>
    </cfRule>
  </conditionalFormatting>
  <conditionalFormatting sqref="D27 D14">
    <cfRule type="cellIs" dxfId="17" priority="17" operator="equal">
      <formula>"FAIL"</formula>
    </cfRule>
    <cfRule type="cellIs" dxfId="16" priority="18" operator="equal">
      <formula>"PASS"</formula>
    </cfRule>
  </conditionalFormatting>
  <conditionalFormatting sqref="D29:G29">
    <cfRule type="cellIs" dxfId="15" priority="14" operator="greaterThanOrEqual">
      <formula>3</formula>
    </cfRule>
  </conditionalFormatting>
  <conditionalFormatting sqref="E17">
    <cfRule type="cellIs" dxfId="14" priority="7" operator="between">
      <formula>1E-35</formula>
      <formula>0.55</formula>
    </cfRule>
  </conditionalFormatting>
  <conditionalFormatting sqref="E18">
    <cfRule type="cellIs" dxfId="13" priority="5" operator="between">
      <formula>1E-47</formula>
      <formula>0.45</formula>
    </cfRule>
  </conditionalFormatting>
  <conditionalFormatting sqref="E19">
    <cfRule type="cellIs" dxfId="12" priority="4" operator="between">
      <formula>1E-32</formula>
      <formula>0.25</formula>
    </cfRule>
  </conditionalFormatting>
  <conditionalFormatting sqref="G17">
    <cfRule type="cellIs" dxfId="11" priority="3" operator="between">
      <formula>1E-37</formula>
      <formula>0.45</formula>
    </cfRule>
  </conditionalFormatting>
  <conditionalFormatting sqref="G18">
    <cfRule type="cellIs" dxfId="10" priority="2" operator="between">
      <formula>1E-32</formula>
      <formula>0.35</formula>
    </cfRule>
  </conditionalFormatting>
  <conditionalFormatting sqref="G19">
    <cfRule type="cellIs" dxfId="9"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暗电流</vt:lpstr>
      <vt:lpstr>更新记录</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80265720</cp:lastModifiedBy>
  <dcterms:created xsi:type="dcterms:W3CDTF">2014-05-07T01:45:00Z</dcterms:created>
  <dcterms:modified xsi:type="dcterms:W3CDTF">2020-09-02T02:27:38Z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