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Python\Objective-Analyzer\project\report\"/>
    </mc:Choice>
  </mc:AlternateContent>
  <bookViews>
    <workbookView xWindow="16365" yWindow="-60" windowWidth="12435" windowHeight="14415" tabRatio="927" activeTab="10"/>
  </bookViews>
  <sheets>
    <sheet name="目录" sheetId="1" r:id="rId1"/>
    <sheet name="像素及分辨率" sheetId="3" r:id="rId2"/>
    <sheet name="白平衡" sheetId="8" r:id="rId3"/>
    <sheet name="动态范围" sheetId="5" r:id="rId4"/>
    <sheet name="色彩还原误差与饱和度" sheetId="6" r:id="rId5"/>
    <sheet name="像面亮度均匀度" sheetId="7" r:id="rId6"/>
    <sheet name="像面色彩均匀度" sheetId="10" r:id="rId7"/>
    <sheet name="几何失真、帧频率与工频干扰" sheetId="9" r:id="rId8"/>
    <sheet name="纹理细节与视觉噪声" sheetId="11" r:id="rId9"/>
    <sheet name="坏点及视场角" sheetId="17" r:id="rId10"/>
    <sheet name="暗电流" sheetId="18" r:id="rId11"/>
    <sheet name="更新记录" sheetId="13" r:id="rId12"/>
  </sheets>
  <calcPr calcId="162913" concurrentCalc="0"/>
</workbook>
</file>

<file path=xl/calcChain.xml><?xml version="1.0" encoding="utf-8"?>
<calcChain xmlns="http://schemas.openxmlformats.org/spreadsheetml/2006/main">
  <c r="D31" i="17" l="1"/>
  <c r="F14" i="3"/>
  <c r="F13" i="3"/>
  <c r="E31" i="17"/>
  <c r="J38" i="1"/>
  <c r="I38" i="1"/>
  <c r="J36" i="1"/>
  <c r="J14" i="1"/>
  <c r="I14" i="1"/>
  <c r="I36" i="1"/>
  <c r="J22" i="1"/>
  <c r="I22" i="1"/>
  <c r="J20" i="1"/>
  <c r="I20" i="1"/>
  <c r="J18" i="1"/>
  <c r="J16" i="1"/>
  <c r="I18" i="1"/>
  <c r="J13" i="1"/>
  <c r="I13" i="1"/>
  <c r="J11" i="1"/>
  <c r="I11" i="1"/>
  <c r="K27" i="10"/>
  <c r="I26" i="1"/>
  <c r="J34" i="1"/>
  <c r="I34" i="1"/>
  <c r="J32" i="1"/>
  <c r="I32" i="1"/>
  <c r="J30" i="1"/>
  <c r="I30" i="1"/>
  <c r="J28" i="1"/>
  <c r="I28" i="1"/>
  <c r="J26" i="1"/>
  <c r="I16" i="1"/>
  <c r="J9" i="1"/>
  <c r="I9" i="1"/>
  <c r="J7" i="1"/>
  <c r="I7" i="1"/>
  <c r="M76" i="10"/>
  <c r="L76" i="10"/>
  <c r="K76" i="10"/>
  <c r="J76" i="10"/>
  <c r="I76" i="10"/>
  <c r="H76" i="10"/>
  <c r="G76" i="10"/>
  <c r="F76" i="10"/>
  <c r="E76" i="10"/>
  <c r="M75" i="10"/>
  <c r="L75" i="10"/>
  <c r="K75" i="10"/>
  <c r="J75" i="10"/>
  <c r="I75" i="10"/>
  <c r="H75" i="10"/>
  <c r="G75" i="10"/>
  <c r="F75" i="10"/>
  <c r="E75" i="10"/>
  <c r="E78" i="10"/>
  <c r="M74" i="10"/>
  <c r="L74" i="10"/>
  <c r="K74" i="10"/>
  <c r="J74" i="10"/>
  <c r="I74" i="10"/>
  <c r="H74" i="10"/>
  <c r="G74" i="10"/>
  <c r="E74" i="10"/>
  <c r="F74" i="10"/>
  <c r="E77" i="10"/>
  <c r="M67" i="10"/>
  <c r="L67" i="10"/>
  <c r="K67" i="10"/>
  <c r="J67" i="10"/>
  <c r="I67" i="10"/>
  <c r="H67" i="10"/>
  <c r="E67" i="10"/>
  <c r="F67" i="10"/>
  <c r="G67" i="10"/>
  <c r="J70" i="10"/>
  <c r="M66" i="10"/>
  <c r="E66" i="10"/>
  <c r="F66" i="10"/>
  <c r="G66" i="10"/>
  <c r="H66" i="10"/>
  <c r="I66" i="10"/>
  <c r="J66" i="10"/>
  <c r="K66" i="10"/>
  <c r="L66" i="10"/>
  <c r="E69" i="10"/>
  <c r="M65" i="10"/>
  <c r="L65" i="10"/>
  <c r="K65" i="10"/>
  <c r="J65" i="10"/>
  <c r="I65" i="10"/>
  <c r="H65" i="10"/>
  <c r="G65" i="10"/>
  <c r="F65" i="10"/>
  <c r="E65" i="10"/>
  <c r="J68" i="10"/>
  <c r="M58" i="10"/>
  <c r="L58" i="10"/>
  <c r="K58" i="10"/>
  <c r="J58" i="10"/>
  <c r="I58" i="10"/>
  <c r="H58" i="10"/>
  <c r="G58" i="10"/>
  <c r="F58" i="10"/>
  <c r="E58" i="10"/>
  <c r="M57" i="10"/>
  <c r="L57" i="10"/>
  <c r="K57" i="10"/>
  <c r="J57" i="10"/>
  <c r="I57" i="10"/>
  <c r="H57" i="10"/>
  <c r="G57" i="10"/>
  <c r="F57" i="10"/>
  <c r="E57" i="10"/>
  <c r="J60" i="10"/>
  <c r="M56" i="10"/>
  <c r="L56" i="10"/>
  <c r="K56" i="10"/>
  <c r="J56" i="10"/>
  <c r="I56" i="10"/>
  <c r="H56" i="10"/>
  <c r="G56" i="10"/>
  <c r="F56" i="10"/>
  <c r="E56" i="10"/>
  <c r="J78" i="10"/>
  <c r="E70" i="10"/>
  <c r="E60" i="10"/>
  <c r="J77" i="10"/>
  <c r="E26" i="10"/>
  <c r="F26" i="10"/>
  <c r="G26" i="10"/>
  <c r="H26" i="10"/>
  <c r="I26" i="10"/>
  <c r="J26" i="10"/>
  <c r="K26" i="10"/>
  <c r="L26" i="10"/>
  <c r="M26" i="10"/>
  <c r="J29" i="10"/>
  <c r="E27" i="10"/>
  <c r="F27" i="10"/>
  <c r="G27" i="10"/>
  <c r="H27" i="10"/>
  <c r="I27" i="10"/>
  <c r="J27" i="10"/>
  <c r="L27" i="10"/>
  <c r="M27" i="10"/>
  <c r="E28" i="10"/>
  <c r="F28" i="10"/>
  <c r="G28" i="10"/>
  <c r="H28" i="10"/>
  <c r="I28" i="10"/>
  <c r="J28" i="10"/>
  <c r="K28" i="10"/>
  <c r="L28" i="10"/>
  <c r="M28" i="10"/>
  <c r="E31" i="10"/>
  <c r="E35" i="10"/>
  <c r="F35" i="10"/>
  <c r="G35" i="10"/>
  <c r="H35" i="10"/>
  <c r="I35" i="10"/>
  <c r="J35" i="10"/>
  <c r="K35" i="10"/>
  <c r="L35" i="10"/>
  <c r="M35" i="10"/>
  <c r="E36" i="10"/>
  <c r="F36" i="10"/>
  <c r="G36" i="10"/>
  <c r="H36" i="10"/>
  <c r="I36" i="10"/>
  <c r="J36" i="10"/>
  <c r="K36" i="10"/>
  <c r="L36" i="10"/>
  <c r="M36" i="10"/>
  <c r="E37" i="10"/>
  <c r="F37" i="10"/>
  <c r="G37" i="10"/>
  <c r="H37" i="10"/>
  <c r="I37" i="10"/>
  <c r="J37" i="10"/>
  <c r="K37" i="10"/>
  <c r="L37" i="10"/>
  <c r="M37" i="10"/>
  <c r="E40" i="10"/>
  <c r="E44" i="10"/>
  <c r="F44" i="10"/>
  <c r="G44" i="10"/>
  <c r="H44" i="10"/>
  <c r="I44" i="10"/>
  <c r="J44" i="10"/>
  <c r="K44" i="10"/>
  <c r="L44" i="10"/>
  <c r="M44" i="10"/>
  <c r="E45" i="10"/>
  <c r="F45" i="10"/>
  <c r="M45" i="10"/>
  <c r="E48" i="10"/>
  <c r="G45" i="10"/>
  <c r="H45" i="10"/>
  <c r="I45" i="10"/>
  <c r="J45" i="10"/>
  <c r="K45" i="10"/>
  <c r="L45" i="10"/>
  <c r="E46" i="10"/>
  <c r="F46" i="10"/>
  <c r="G46" i="10"/>
  <c r="H46" i="10"/>
  <c r="I46" i="10"/>
  <c r="J46" i="10"/>
  <c r="K46" i="10"/>
  <c r="L46" i="10"/>
  <c r="M46" i="10"/>
  <c r="E39" i="10"/>
  <c r="J47" i="10"/>
  <c r="J40" i="10"/>
  <c r="J48" i="10"/>
  <c r="E29" i="10"/>
  <c r="J31" i="10"/>
  <c r="F12" i="3"/>
  <c r="J79" i="10"/>
  <c r="J59" i="10"/>
  <c r="E59" i="10"/>
  <c r="E61" i="10"/>
  <c r="E47" i="10"/>
  <c r="E49" i="10"/>
  <c r="J39" i="10"/>
  <c r="E38" i="10"/>
  <c r="E30" i="10"/>
  <c r="E79" i="10"/>
  <c r="E68" i="10"/>
  <c r="J69" i="10"/>
  <c r="J61" i="10"/>
  <c r="J49" i="10"/>
  <c r="J38" i="10"/>
  <c r="F20" i="10"/>
  <c r="I24" i="1"/>
  <c r="J30" i="10"/>
  <c r="J20" i="10"/>
  <c r="J24" i="1"/>
</calcChain>
</file>

<file path=xl/sharedStrings.xml><?xml version="1.0" encoding="utf-8"?>
<sst xmlns="http://schemas.openxmlformats.org/spreadsheetml/2006/main" count="643" uniqueCount="347">
  <si>
    <t>Result:</t>
  </si>
  <si>
    <t>Y=0.3R+0.59G+0.11B</t>
  </si>
  <si>
    <t>R</t>
    <phoneticPr fontId="3" type="noConversion"/>
  </si>
  <si>
    <t>G</t>
    <phoneticPr fontId="3" type="noConversion"/>
  </si>
  <si>
    <t>B</t>
    <phoneticPr fontId="3" type="noConversion"/>
  </si>
  <si>
    <t>R/G</t>
    <phoneticPr fontId="3" type="noConversion"/>
  </si>
  <si>
    <t>R/B</t>
    <phoneticPr fontId="3" type="noConversion"/>
  </si>
  <si>
    <t>B/G</t>
    <phoneticPr fontId="3" type="noConversion"/>
  </si>
  <si>
    <t>MIN(R/G)</t>
    <phoneticPr fontId="3" type="noConversion"/>
  </si>
  <si>
    <t>MIN(R/B)</t>
    <phoneticPr fontId="3" type="noConversion"/>
  </si>
  <si>
    <t>MIN(B/G)</t>
    <phoneticPr fontId="3" type="noConversion"/>
  </si>
  <si>
    <t>MAX(R/G)</t>
    <phoneticPr fontId="3" type="noConversion"/>
  </si>
  <si>
    <t>MAX(R/B)</t>
    <phoneticPr fontId="3" type="noConversion"/>
  </si>
  <si>
    <t>MAX(B/G)</t>
    <phoneticPr fontId="3" type="noConversion"/>
  </si>
  <si>
    <t>Result:</t>
    <phoneticPr fontId="3" type="noConversion"/>
  </si>
  <si>
    <t>后置摄像头</t>
    <phoneticPr fontId="3" type="noConversion"/>
  </si>
  <si>
    <t>前置摄像头</t>
    <phoneticPr fontId="3" type="noConversion"/>
  </si>
  <si>
    <t>前置摄像头</t>
    <phoneticPr fontId="3" type="noConversion"/>
  </si>
  <si>
    <r>
      <rPr>
        <u/>
        <sz val="12"/>
        <color indexed="12"/>
        <rFont val="微软雅黑"/>
        <family val="2"/>
        <charset val="134"/>
      </rPr>
      <t>目录</t>
    </r>
  </si>
  <si>
    <r>
      <rPr>
        <sz val="12"/>
        <color indexed="8"/>
        <rFont val="微软雅黑"/>
        <family val="2"/>
        <charset val="134"/>
      </rPr>
      <t>类别</t>
    </r>
  </si>
  <si>
    <r>
      <rPr>
        <sz val="12"/>
        <color indexed="8"/>
        <rFont val="微软雅黑"/>
        <family val="2"/>
        <charset val="134"/>
      </rPr>
      <t>最大照片分辨率</t>
    </r>
  </si>
  <si>
    <r>
      <rPr>
        <sz val="12"/>
        <color indexed="8"/>
        <rFont val="微软雅黑"/>
        <family val="2"/>
        <charset val="134"/>
      </rPr>
      <t>长</t>
    </r>
  </si>
  <si>
    <r>
      <rPr>
        <sz val="12"/>
        <color indexed="8"/>
        <rFont val="微软雅黑"/>
        <family val="2"/>
        <charset val="134"/>
      </rPr>
      <t>宽</t>
    </r>
  </si>
  <si>
    <r>
      <rPr>
        <sz val="12"/>
        <color indexed="8"/>
        <rFont val="微软雅黑"/>
        <family val="2"/>
        <charset val="134"/>
      </rPr>
      <t>像素值</t>
    </r>
    <r>
      <rPr>
        <sz val="12"/>
        <color indexed="8"/>
        <rFont val="Times New Roman"/>
        <family val="1"/>
      </rPr>
      <t>(Mega)</t>
    </r>
    <phoneticPr fontId="3" type="noConversion"/>
  </si>
  <si>
    <t xml:space="preserve">Standard: </t>
    <phoneticPr fontId="3" type="noConversion"/>
  </si>
  <si>
    <r>
      <rPr>
        <sz val="12"/>
        <color indexed="8"/>
        <rFont val="微软雅黑"/>
        <family val="2"/>
        <charset val="134"/>
      </rPr>
      <t>像素</t>
    </r>
    <phoneticPr fontId="3" type="noConversion"/>
  </si>
  <si>
    <r>
      <rPr>
        <sz val="12"/>
        <color indexed="8"/>
        <rFont val="微软雅黑"/>
        <family val="2"/>
        <charset val="134"/>
      </rPr>
      <t>四周</t>
    </r>
    <r>
      <rPr>
        <sz val="12"/>
        <color indexed="8"/>
        <rFont val="Times New Roman"/>
        <family val="1"/>
      </rPr>
      <t>(LW/PH)</t>
    </r>
    <phoneticPr fontId="3" type="noConversion"/>
  </si>
  <si>
    <t>3Mega</t>
    <phoneticPr fontId="3" type="noConversion"/>
  </si>
  <si>
    <t>5Mega</t>
    <phoneticPr fontId="3" type="noConversion"/>
  </si>
  <si>
    <r>
      <rPr>
        <sz val="12"/>
        <color indexed="8"/>
        <rFont val="微软雅黑"/>
        <family val="2"/>
        <charset val="134"/>
      </rPr>
      <t>四角</t>
    </r>
    <r>
      <rPr>
        <sz val="12"/>
        <color indexed="8"/>
        <rFont val="Times New Roman"/>
        <family val="1"/>
      </rPr>
      <t xml:space="preserve"> (LW/PH)</t>
    </r>
    <phoneticPr fontId="3" type="noConversion"/>
  </si>
  <si>
    <r>
      <rPr>
        <sz val="12"/>
        <color indexed="8"/>
        <rFont val="微软雅黑"/>
        <family val="2"/>
        <charset val="134"/>
      </rPr>
      <t>斜</t>
    </r>
    <r>
      <rPr>
        <sz val="12"/>
        <color indexed="8"/>
        <rFont val="Times New Roman"/>
        <family val="1"/>
      </rPr>
      <t>45 °(LW/PH)</t>
    </r>
    <phoneticPr fontId="3" type="noConversion"/>
  </si>
  <si>
    <r>
      <rPr>
        <sz val="12"/>
        <color indexed="8"/>
        <rFont val="微软雅黑"/>
        <family val="2"/>
        <charset val="134"/>
      </rPr>
      <t>前置摄像头</t>
    </r>
    <phoneticPr fontId="3" type="noConversion"/>
  </si>
  <si>
    <r>
      <rPr>
        <sz val="12"/>
        <rFont val="微软雅黑"/>
        <family val="2"/>
        <charset val="134"/>
      </rPr>
      <t>后置摄像头</t>
    </r>
    <phoneticPr fontId="3" type="noConversion"/>
  </si>
  <si>
    <t>SFR</t>
    <phoneticPr fontId="3" type="noConversion"/>
  </si>
  <si>
    <t>D65</t>
    <phoneticPr fontId="3" type="noConversion"/>
  </si>
  <si>
    <t>20(Neutral 8)</t>
    <phoneticPr fontId="4" type="noConversion"/>
  </si>
  <si>
    <t>21(Neutral 6.5)</t>
    <phoneticPr fontId="4" type="noConversion"/>
  </si>
  <si>
    <t>22(Neutral 5)</t>
    <phoneticPr fontId="3" type="noConversion"/>
  </si>
  <si>
    <t>23(Neutral 3.5)</t>
    <phoneticPr fontId="4" type="noConversion"/>
  </si>
  <si>
    <t>TL84</t>
    <phoneticPr fontId="3" type="noConversion"/>
  </si>
  <si>
    <t>A</t>
    <phoneticPr fontId="3" type="noConversion"/>
  </si>
  <si>
    <r>
      <rPr>
        <u/>
        <sz val="12"/>
        <color theme="10"/>
        <rFont val="微软雅黑"/>
        <family val="2"/>
        <charset val="134"/>
      </rPr>
      <t>目录</t>
    </r>
    <phoneticPr fontId="4" type="noConversion"/>
  </si>
  <si>
    <r>
      <rPr>
        <sz val="12"/>
        <rFont val="微软雅黑"/>
        <family val="2"/>
        <charset val="134"/>
      </rPr>
      <t>色块</t>
    </r>
    <phoneticPr fontId="4" type="noConversion"/>
  </si>
  <si>
    <t>色彩还原误差</t>
    <phoneticPr fontId="3" type="noConversion"/>
  </si>
  <si>
    <r>
      <rPr>
        <sz val="12"/>
        <color indexed="8"/>
        <rFont val="微软雅黑"/>
        <family val="2"/>
        <charset val="134"/>
      </rPr>
      <t>色彩还原误差</t>
    </r>
    <r>
      <rPr>
        <sz val="12"/>
        <color indexed="8"/>
        <rFont val="Times New Roman"/>
        <family val="1"/>
      </rPr>
      <t xml:space="preserve">    </t>
    </r>
    <r>
      <rPr>
        <sz val="12"/>
        <color indexed="8"/>
        <rFont val="微软雅黑"/>
        <family val="2"/>
        <charset val="134"/>
      </rPr>
      <t>△</t>
    </r>
    <r>
      <rPr>
        <sz val="12"/>
        <color indexed="8"/>
        <rFont val="Times New Roman"/>
        <family val="1"/>
      </rPr>
      <t>Eab = [(</t>
    </r>
    <r>
      <rPr>
        <sz val="12"/>
        <color indexed="8"/>
        <rFont val="微软雅黑"/>
        <family val="2"/>
        <charset val="134"/>
      </rPr>
      <t>△</t>
    </r>
    <r>
      <rPr>
        <sz val="12"/>
        <color indexed="8"/>
        <rFont val="Times New Roman"/>
        <family val="1"/>
      </rPr>
      <t>L)</t>
    </r>
    <r>
      <rPr>
        <vertAlign val="superscript"/>
        <sz val="12"/>
        <color indexed="8"/>
        <rFont val="Times New Roman"/>
        <family val="1"/>
      </rPr>
      <t>2</t>
    </r>
    <r>
      <rPr>
        <sz val="12"/>
        <color indexed="8"/>
        <rFont val="Times New Roman"/>
        <family val="1"/>
      </rPr>
      <t>+(</t>
    </r>
    <r>
      <rPr>
        <sz val="12"/>
        <color indexed="8"/>
        <rFont val="微软雅黑"/>
        <family val="2"/>
        <charset val="134"/>
      </rPr>
      <t>△</t>
    </r>
    <r>
      <rPr>
        <sz val="12"/>
        <color indexed="8"/>
        <rFont val="Times New Roman"/>
        <family val="1"/>
      </rPr>
      <t>a)</t>
    </r>
    <r>
      <rPr>
        <vertAlign val="superscript"/>
        <sz val="12"/>
        <color indexed="8"/>
        <rFont val="Times New Roman"/>
        <family val="1"/>
      </rPr>
      <t>2</t>
    </r>
    <r>
      <rPr>
        <sz val="12"/>
        <color indexed="8"/>
        <rFont val="Times New Roman"/>
        <family val="1"/>
      </rPr>
      <t>+(</t>
    </r>
    <r>
      <rPr>
        <sz val="12"/>
        <color indexed="8"/>
        <rFont val="微软雅黑"/>
        <family val="2"/>
        <charset val="134"/>
      </rPr>
      <t>△</t>
    </r>
    <r>
      <rPr>
        <sz val="12"/>
        <color indexed="8"/>
        <rFont val="Times New Roman"/>
        <family val="1"/>
      </rPr>
      <t>b)</t>
    </r>
    <r>
      <rPr>
        <vertAlign val="superscript"/>
        <sz val="12"/>
        <color indexed="8"/>
        <rFont val="Times New Roman"/>
        <family val="1"/>
      </rPr>
      <t>2</t>
    </r>
    <r>
      <rPr>
        <sz val="12"/>
        <color indexed="8"/>
        <rFont val="Times New Roman"/>
        <family val="1"/>
      </rPr>
      <t>]</t>
    </r>
    <r>
      <rPr>
        <vertAlign val="superscript"/>
        <sz val="12"/>
        <color indexed="8"/>
        <rFont val="Times New Roman"/>
        <family val="1"/>
      </rPr>
      <t>1/2</t>
    </r>
    <phoneticPr fontId="3" type="noConversion"/>
  </si>
  <si>
    <r>
      <t>HSV = [MAX(R</t>
    </r>
    <r>
      <rPr>
        <sz val="12"/>
        <rFont val="微软雅黑"/>
        <family val="2"/>
        <charset val="134"/>
      </rPr>
      <t>，</t>
    </r>
    <r>
      <rPr>
        <sz val="12"/>
        <rFont val="Times New Roman"/>
        <family val="1"/>
      </rPr>
      <t>G</t>
    </r>
    <r>
      <rPr>
        <sz val="12"/>
        <rFont val="微软雅黑"/>
        <family val="2"/>
        <charset val="134"/>
      </rPr>
      <t>，</t>
    </r>
    <r>
      <rPr>
        <sz val="12"/>
        <rFont val="Times New Roman"/>
        <family val="1"/>
      </rPr>
      <t>B)-MIN(R</t>
    </r>
    <r>
      <rPr>
        <sz val="12"/>
        <rFont val="微软雅黑"/>
        <family val="2"/>
        <charset val="134"/>
      </rPr>
      <t>，</t>
    </r>
    <r>
      <rPr>
        <sz val="12"/>
        <rFont val="Times New Roman"/>
        <family val="1"/>
      </rPr>
      <t>G</t>
    </r>
    <r>
      <rPr>
        <sz val="12"/>
        <rFont val="微软雅黑"/>
        <family val="2"/>
        <charset val="134"/>
      </rPr>
      <t>，</t>
    </r>
    <r>
      <rPr>
        <sz val="12"/>
        <rFont val="Times New Roman"/>
        <family val="1"/>
      </rPr>
      <t>B)] / MAX(R</t>
    </r>
    <r>
      <rPr>
        <sz val="12"/>
        <rFont val="微软雅黑"/>
        <family val="2"/>
        <charset val="134"/>
      </rPr>
      <t>，</t>
    </r>
    <r>
      <rPr>
        <sz val="12"/>
        <rFont val="Times New Roman"/>
        <family val="1"/>
      </rPr>
      <t>G</t>
    </r>
    <r>
      <rPr>
        <sz val="12"/>
        <rFont val="微软雅黑"/>
        <family val="2"/>
        <charset val="134"/>
      </rPr>
      <t>，</t>
    </r>
    <r>
      <rPr>
        <sz val="12"/>
        <rFont val="Times New Roman"/>
        <family val="1"/>
      </rPr>
      <t>B)</t>
    </r>
    <phoneticPr fontId="3" type="noConversion"/>
  </si>
  <si>
    <r>
      <rPr>
        <sz val="12"/>
        <color indexed="8"/>
        <rFont val="微软雅黑"/>
        <family val="2"/>
        <charset val="134"/>
      </rPr>
      <t>明度差</t>
    </r>
    <r>
      <rPr>
        <sz val="12"/>
        <color indexed="8"/>
        <rFont val="Times New Roman"/>
        <family val="1"/>
      </rPr>
      <t xml:space="preserve">              </t>
    </r>
    <r>
      <rPr>
        <sz val="12"/>
        <color indexed="8"/>
        <rFont val="微软雅黑"/>
        <family val="2"/>
        <charset val="134"/>
      </rPr>
      <t>△</t>
    </r>
    <r>
      <rPr>
        <sz val="12"/>
        <color indexed="8"/>
        <rFont val="Times New Roman"/>
        <family val="1"/>
      </rPr>
      <t>L = L</t>
    </r>
    <r>
      <rPr>
        <vertAlign val="subscript"/>
        <sz val="12"/>
        <color indexed="8"/>
        <rFont val="Times New Roman"/>
        <family val="1"/>
      </rPr>
      <t>1</t>
    </r>
    <r>
      <rPr>
        <sz val="12"/>
        <color indexed="8"/>
        <rFont val="Times New Roman"/>
        <family val="1"/>
      </rPr>
      <t>-L</t>
    </r>
    <r>
      <rPr>
        <vertAlign val="subscript"/>
        <sz val="12"/>
        <color indexed="8"/>
        <rFont val="Times New Roman"/>
        <family val="1"/>
      </rPr>
      <t>2</t>
    </r>
    <phoneticPr fontId="3" type="noConversion"/>
  </si>
  <si>
    <t>1(Dark skin)</t>
    <phoneticPr fontId="3" type="noConversion"/>
  </si>
  <si>
    <t>2(Light skin)</t>
    <phoneticPr fontId="3" type="noConversion"/>
  </si>
  <si>
    <t>3(Blue sky)</t>
    <phoneticPr fontId="3" type="noConversion"/>
  </si>
  <si>
    <t>4(Foliage)</t>
    <phoneticPr fontId="3" type="noConversion"/>
  </si>
  <si>
    <t>5(Blue flower)</t>
    <phoneticPr fontId="3" type="noConversion"/>
  </si>
  <si>
    <t>6(Bluish green)</t>
    <phoneticPr fontId="3" type="noConversion"/>
  </si>
  <si>
    <t>7(Orange)</t>
    <phoneticPr fontId="3" type="noConversion"/>
  </si>
  <si>
    <t>8(Purplish blue)</t>
    <phoneticPr fontId="3" type="noConversion"/>
  </si>
  <si>
    <t>9(Moderate red)</t>
    <phoneticPr fontId="3" type="noConversion"/>
  </si>
  <si>
    <t>10(Purple)</t>
    <phoneticPr fontId="3" type="noConversion"/>
  </si>
  <si>
    <t>11(Yellow green)</t>
    <phoneticPr fontId="3" type="noConversion"/>
  </si>
  <si>
    <t>12(Orange yellow)</t>
    <phoneticPr fontId="3" type="noConversion"/>
  </si>
  <si>
    <t>13(Blue)</t>
    <phoneticPr fontId="3" type="noConversion"/>
  </si>
  <si>
    <t>14(Green)</t>
    <phoneticPr fontId="3" type="noConversion"/>
  </si>
  <si>
    <t>15(Red)</t>
    <phoneticPr fontId="3" type="noConversion"/>
  </si>
  <si>
    <t>16(Yellow)</t>
    <phoneticPr fontId="3" type="noConversion"/>
  </si>
  <si>
    <t>17(Magenta)</t>
    <phoneticPr fontId="3" type="noConversion"/>
  </si>
  <si>
    <t>18(Cyan)</t>
    <phoneticPr fontId="3" type="noConversion"/>
  </si>
  <si>
    <t>19(White)</t>
    <phoneticPr fontId="3" type="noConversion"/>
  </si>
  <si>
    <t>20(Neutral 8)</t>
    <phoneticPr fontId="3" type="noConversion"/>
  </si>
  <si>
    <t>21(Neutral 6.5)</t>
    <phoneticPr fontId="3" type="noConversion"/>
  </si>
  <si>
    <t>22(Neutral 5)</t>
    <phoneticPr fontId="3" type="noConversion"/>
  </si>
  <si>
    <t>23(Neutral 3.5)</t>
    <phoneticPr fontId="3" type="noConversion"/>
  </si>
  <si>
    <t xml:space="preserve">24(Black) </t>
    <phoneticPr fontId="3" type="noConversion"/>
  </si>
  <si>
    <r>
      <rPr>
        <sz val="12"/>
        <color indexed="8"/>
        <rFont val="微软雅黑"/>
        <family val="2"/>
        <charset val="134"/>
      </rPr>
      <t>后置置摄像头△</t>
    </r>
    <r>
      <rPr>
        <sz val="12"/>
        <color indexed="8"/>
        <rFont val="Times New Roman"/>
        <family val="1"/>
      </rPr>
      <t>Eab</t>
    </r>
    <phoneticPr fontId="3" type="noConversion"/>
  </si>
  <si>
    <t>后置摄像头</t>
    <phoneticPr fontId="3" type="noConversion"/>
  </si>
  <si>
    <r>
      <rPr>
        <sz val="12"/>
        <color indexed="8"/>
        <rFont val="微软雅黑"/>
        <family val="2"/>
        <charset val="134"/>
      </rPr>
      <t>左上</t>
    </r>
  </si>
  <si>
    <r>
      <rPr>
        <sz val="12"/>
        <color indexed="8"/>
        <rFont val="微软雅黑"/>
        <family val="2"/>
        <charset val="134"/>
      </rPr>
      <t>中心</t>
    </r>
  </si>
  <si>
    <r>
      <t>K</t>
    </r>
    <r>
      <rPr>
        <vertAlign val="subscript"/>
        <sz val="12"/>
        <color indexed="8"/>
        <rFont val="Times New Roman"/>
        <family val="1"/>
      </rPr>
      <t>i</t>
    </r>
    <r>
      <rPr>
        <sz val="12"/>
        <color indexed="8"/>
        <rFont val="Times New Roman"/>
        <family val="1"/>
      </rPr>
      <t>=Y</t>
    </r>
    <r>
      <rPr>
        <vertAlign val="subscript"/>
        <sz val="12"/>
        <color indexed="8"/>
        <rFont val="Times New Roman"/>
        <family val="1"/>
      </rPr>
      <t xml:space="preserve">i </t>
    </r>
    <r>
      <rPr>
        <sz val="12"/>
        <color indexed="8"/>
        <rFont val="Times New Roman"/>
        <family val="1"/>
      </rPr>
      <t>/ Y</t>
    </r>
    <r>
      <rPr>
        <vertAlign val="subscript"/>
        <sz val="12"/>
        <color indexed="8"/>
        <rFont val="Times New Roman"/>
        <family val="1"/>
      </rPr>
      <t xml:space="preserve">CENTER </t>
    </r>
    <r>
      <rPr>
        <sz val="12"/>
        <color indexed="8"/>
        <rFont val="Times New Roman"/>
        <family val="1"/>
      </rPr>
      <t>(i=TL</t>
    </r>
    <r>
      <rPr>
        <sz val="12"/>
        <color indexed="8"/>
        <rFont val="微软雅黑"/>
        <family val="2"/>
        <charset val="134"/>
      </rPr>
      <t>、</t>
    </r>
    <r>
      <rPr>
        <sz val="12"/>
        <color indexed="8"/>
        <rFont val="Times New Roman"/>
        <family val="1"/>
      </rPr>
      <t>BL</t>
    </r>
    <r>
      <rPr>
        <sz val="12"/>
        <color indexed="8"/>
        <rFont val="微软雅黑"/>
        <family val="2"/>
        <charset val="134"/>
      </rPr>
      <t>、</t>
    </r>
    <r>
      <rPr>
        <sz val="12"/>
        <color indexed="8"/>
        <rFont val="Times New Roman"/>
        <family val="1"/>
      </rPr>
      <t>BR</t>
    </r>
    <r>
      <rPr>
        <sz val="12"/>
        <color indexed="8"/>
        <rFont val="微软雅黑"/>
        <family val="2"/>
        <charset val="134"/>
      </rPr>
      <t>、</t>
    </r>
    <r>
      <rPr>
        <sz val="12"/>
        <color indexed="8"/>
        <rFont val="Times New Roman"/>
        <family val="1"/>
      </rPr>
      <t>TR)</t>
    </r>
    <phoneticPr fontId="3" type="noConversion"/>
  </si>
  <si>
    <r>
      <rPr>
        <sz val="12"/>
        <color indexed="8"/>
        <rFont val="微软雅黑"/>
        <family val="2"/>
        <charset val="134"/>
      </rPr>
      <t>色块</t>
    </r>
    <phoneticPr fontId="3" type="noConversion"/>
  </si>
  <si>
    <r>
      <rPr>
        <sz val="12"/>
        <color indexed="8"/>
        <rFont val="微软雅黑"/>
        <family val="2"/>
        <charset val="134"/>
      </rPr>
      <t>左中</t>
    </r>
    <phoneticPr fontId="3" type="noConversion"/>
  </si>
  <si>
    <r>
      <rPr>
        <sz val="12"/>
        <color indexed="8"/>
        <rFont val="微软雅黑"/>
        <family val="2"/>
        <charset val="134"/>
      </rPr>
      <t>左下</t>
    </r>
    <phoneticPr fontId="3" type="noConversion"/>
  </si>
  <si>
    <r>
      <rPr>
        <sz val="12"/>
        <color indexed="8"/>
        <rFont val="微软雅黑"/>
        <family val="2"/>
        <charset val="134"/>
      </rPr>
      <t>中下</t>
    </r>
    <phoneticPr fontId="3" type="noConversion"/>
  </si>
  <si>
    <r>
      <rPr>
        <sz val="12"/>
        <color indexed="8"/>
        <rFont val="微软雅黑"/>
        <family val="2"/>
        <charset val="134"/>
      </rPr>
      <t>右下</t>
    </r>
    <phoneticPr fontId="3" type="noConversion"/>
  </si>
  <si>
    <r>
      <rPr>
        <sz val="12"/>
        <color indexed="8"/>
        <rFont val="微软雅黑"/>
        <family val="2"/>
        <charset val="134"/>
      </rPr>
      <t>右中</t>
    </r>
    <phoneticPr fontId="3" type="noConversion"/>
  </si>
  <si>
    <r>
      <rPr>
        <sz val="12"/>
        <color indexed="8"/>
        <rFont val="微软雅黑"/>
        <family val="2"/>
        <charset val="134"/>
      </rPr>
      <t>右上</t>
    </r>
    <phoneticPr fontId="3" type="noConversion"/>
  </si>
  <si>
    <r>
      <rPr>
        <sz val="12"/>
        <color indexed="8"/>
        <rFont val="微软雅黑"/>
        <family val="2"/>
        <charset val="134"/>
      </rPr>
      <t>中上</t>
    </r>
    <phoneticPr fontId="3" type="noConversion"/>
  </si>
  <si>
    <r>
      <t>A</t>
    </r>
    <r>
      <rPr>
        <sz val="12"/>
        <color indexed="8"/>
        <rFont val="微软雅黑"/>
        <family val="2"/>
        <charset val="134"/>
      </rPr>
      <t>光源</t>
    </r>
    <phoneticPr fontId="3" type="noConversion"/>
  </si>
  <si>
    <t>R</t>
    <phoneticPr fontId="3" type="noConversion"/>
  </si>
  <si>
    <r>
      <t>D65</t>
    </r>
    <r>
      <rPr>
        <sz val="12"/>
        <color indexed="8"/>
        <rFont val="微软雅黑"/>
        <family val="2"/>
        <charset val="134"/>
      </rPr>
      <t>光源</t>
    </r>
    <phoneticPr fontId="3" type="noConversion"/>
  </si>
  <si>
    <r>
      <t>TL84</t>
    </r>
    <r>
      <rPr>
        <sz val="12"/>
        <color indexed="8"/>
        <rFont val="微软雅黑"/>
        <family val="2"/>
        <charset val="134"/>
      </rPr>
      <t>光源</t>
    </r>
    <phoneticPr fontId="3" type="noConversion"/>
  </si>
  <si>
    <r>
      <rPr>
        <sz val="12"/>
        <color indexed="8"/>
        <rFont val="微软雅黑"/>
        <family val="2"/>
        <charset val="134"/>
      </rPr>
      <t>在</t>
    </r>
    <r>
      <rPr>
        <sz val="12"/>
        <color indexed="8"/>
        <rFont val="Times New Roman"/>
        <family val="1"/>
      </rPr>
      <t>A</t>
    </r>
    <r>
      <rPr>
        <sz val="12"/>
        <color indexed="8"/>
        <rFont val="微软雅黑"/>
        <family val="2"/>
        <charset val="134"/>
      </rPr>
      <t>、</t>
    </r>
    <r>
      <rPr>
        <sz val="12"/>
        <color indexed="8"/>
        <rFont val="Times New Roman"/>
        <family val="1"/>
      </rPr>
      <t>TL84</t>
    </r>
    <r>
      <rPr>
        <sz val="12"/>
        <color indexed="8"/>
        <rFont val="微软雅黑"/>
        <family val="2"/>
        <charset val="134"/>
      </rPr>
      <t>、</t>
    </r>
    <r>
      <rPr>
        <sz val="12"/>
        <color indexed="8"/>
        <rFont val="Times New Roman"/>
        <family val="1"/>
      </rPr>
      <t>D65</t>
    </r>
    <r>
      <rPr>
        <sz val="12"/>
        <color indexed="8"/>
        <rFont val="微软雅黑"/>
        <family val="2"/>
        <charset val="134"/>
      </rPr>
      <t>光源下拍灰卡，取</t>
    </r>
    <r>
      <rPr>
        <sz val="12"/>
        <color indexed="8"/>
        <rFont val="Times New Roman"/>
        <family val="1"/>
      </rPr>
      <t>5%</t>
    </r>
    <r>
      <rPr>
        <sz val="12"/>
        <color indexed="8"/>
        <rFont val="微软雅黑"/>
        <family val="2"/>
        <charset val="134"/>
      </rPr>
      <t>像素采样框分析照片</t>
    </r>
    <r>
      <rPr>
        <sz val="12"/>
        <color indexed="8"/>
        <rFont val="Times New Roman"/>
        <family val="1"/>
      </rPr>
      <t>99%</t>
    </r>
    <r>
      <rPr>
        <sz val="12"/>
        <color indexed="8"/>
        <rFont val="微软雅黑"/>
        <family val="2"/>
        <charset val="134"/>
      </rPr>
      <t>视场内中心与四周（</t>
    </r>
    <r>
      <rPr>
        <sz val="12"/>
        <color indexed="8"/>
        <rFont val="Times New Roman"/>
        <family val="1"/>
      </rPr>
      <t>8</t>
    </r>
    <r>
      <rPr>
        <sz val="12"/>
        <color indexed="8"/>
        <rFont val="微软雅黑"/>
        <family val="2"/>
        <charset val="134"/>
      </rPr>
      <t>个位置，左上、左中、左下、中上、中下、右上、右中、右下）的</t>
    </r>
    <r>
      <rPr>
        <sz val="12"/>
        <color indexed="8"/>
        <rFont val="Times New Roman"/>
        <family val="1"/>
      </rPr>
      <t>R/G</t>
    </r>
    <r>
      <rPr>
        <sz val="12"/>
        <color indexed="8"/>
        <rFont val="微软雅黑"/>
        <family val="2"/>
        <charset val="134"/>
      </rPr>
      <t>、</t>
    </r>
    <r>
      <rPr>
        <sz val="12"/>
        <color indexed="8"/>
        <rFont val="Times New Roman"/>
        <family val="1"/>
      </rPr>
      <t>R/B</t>
    </r>
    <r>
      <rPr>
        <sz val="12"/>
        <color indexed="8"/>
        <rFont val="微软雅黑"/>
        <family val="2"/>
        <charset val="134"/>
      </rPr>
      <t>、</t>
    </r>
    <r>
      <rPr>
        <sz val="12"/>
        <color indexed="8"/>
        <rFont val="Times New Roman"/>
        <family val="1"/>
      </rPr>
      <t>B/G</t>
    </r>
    <r>
      <rPr>
        <sz val="12"/>
        <color indexed="8"/>
        <rFont val="微软雅黑"/>
        <family val="2"/>
        <charset val="134"/>
      </rPr>
      <t>值，取四周最大和最小的</t>
    </r>
    <r>
      <rPr>
        <sz val="12"/>
        <color indexed="8"/>
        <rFont val="Times New Roman"/>
        <family val="1"/>
      </rPr>
      <t>R/G</t>
    </r>
    <r>
      <rPr>
        <sz val="12"/>
        <color indexed="8"/>
        <rFont val="微软雅黑"/>
        <family val="2"/>
        <charset val="134"/>
      </rPr>
      <t>、</t>
    </r>
    <r>
      <rPr>
        <sz val="12"/>
        <color indexed="8"/>
        <rFont val="Times New Roman"/>
        <family val="1"/>
      </rPr>
      <t>R/B</t>
    </r>
    <r>
      <rPr>
        <sz val="12"/>
        <color indexed="8"/>
        <rFont val="微软雅黑"/>
        <family val="2"/>
        <charset val="134"/>
      </rPr>
      <t>、</t>
    </r>
    <r>
      <rPr>
        <sz val="12"/>
        <color indexed="8"/>
        <rFont val="Times New Roman"/>
        <family val="1"/>
      </rPr>
      <t>B/G</t>
    </r>
    <r>
      <rPr>
        <sz val="12"/>
        <color indexed="8"/>
        <rFont val="微软雅黑"/>
        <family val="2"/>
        <charset val="134"/>
      </rPr>
      <t>值比上中心</t>
    </r>
    <r>
      <rPr>
        <sz val="12"/>
        <color indexed="8"/>
        <rFont val="Times New Roman"/>
        <family val="1"/>
      </rPr>
      <t>R/G</t>
    </r>
    <r>
      <rPr>
        <sz val="12"/>
        <color indexed="8"/>
        <rFont val="微软雅黑"/>
        <family val="2"/>
        <charset val="134"/>
      </rPr>
      <t>、</t>
    </r>
    <r>
      <rPr>
        <sz val="12"/>
        <color indexed="8"/>
        <rFont val="Times New Roman"/>
        <family val="1"/>
      </rPr>
      <t>R/B</t>
    </r>
    <r>
      <rPr>
        <sz val="12"/>
        <color indexed="8"/>
        <rFont val="微软雅黑"/>
        <family val="2"/>
        <charset val="134"/>
      </rPr>
      <t>、</t>
    </r>
    <r>
      <rPr>
        <sz val="12"/>
        <color indexed="8"/>
        <rFont val="Times New Roman"/>
        <family val="1"/>
      </rPr>
      <t>B/G</t>
    </r>
    <r>
      <rPr>
        <sz val="12"/>
        <color indexed="8"/>
        <rFont val="微软雅黑"/>
        <family val="2"/>
        <charset val="134"/>
      </rPr>
      <t>值</t>
    </r>
    <phoneticPr fontId="3" type="noConversion"/>
  </si>
  <si>
    <t>光源</t>
    <phoneticPr fontId="3" type="noConversion"/>
  </si>
  <si>
    <t>项目</t>
    <phoneticPr fontId="3" type="noConversion"/>
  </si>
  <si>
    <r>
      <rPr>
        <u/>
        <sz val="11"/>
        <color indexed="12"/>
        <rFont val="微软雅黑"/>
        <family val="2"/>
        <charset val="134"/>
      </rPr>
      <t>目录</t>
    </r>
  </si>
  <si>
    <t>色彩饱和度</t>
    <phoneticPr fontId="3" type="noConversion"/>
  </si>
  <si>
    <t>D65</t>
    <phoneticPr fontId="3" type="noConversion"/>
  </si>
  <si>
    <t>TL84</t>
    <phoneticPr fontId="3" type="noConversion"/>
  </si>
  <si>
    <t>A</t>
    <phoneticPr fontId="3" type="noConversion"/>
  </si>
  <si>
    <t>前置摄像头</t>
    <phoneticPr fontId="3" type="noConversion"/>
  </si>
  <si>
    <t>后置摄像头</t>
    <phoneticPr fontId="3" type="noConversion"/>
  </si>
  <si>
    <t>前置摄像头</t>
    <phoneticPr fontId="3" type="noConversion"/>
  </si>
  <si>
    <t>光源</t>
    <phoneticPr fontId="3" type="noConversion"/>
  </si>
  <si>
    <t>SMIA TV Distortion</t>
    <phoneticPr fontId="3" type="noConversion"/>
  </si>
  <si>
    <t>几何失真</t>
    <phoneticPr fontId="3" type="noConversion"/>
  </si>
  <si>
    <t>帧频率</t>
    <phoneticPr fontId="3" type="noConversion"/>
  </si>
  <si>
    <t>720p</t>
    <phoneticPr fontId="3" type="noConversion"/>
  </si>
  <si>
    <t>1080p</t>
    <phoneticPr fontId="3" type="noConversion"/>
  </si>
  <si>
    <t>4K</t>
    <phoneticPr fontId="3" type="noConversion"/>
  </si>
  <si>
    <t>other</t>
    <phoneticPr fontId="3" type="noConversion"/>
  </si>
  <si>
    <t>Preview
(fps)</t>
    <phoneticPr fontId="3" type="noConversion"/>
  </si>
  <si>
    <t>Video (fps)</t>
    <phoneticPr fontId="3" type="noConversion"/>
  </si>
  <si>
    <t>&lt; 10 lux</t>
    <phoneticPr fontId="3" type="noConversion"/>
  </si>
  <si>
    <r>
      <rPr>
        <b/>
        <sz val="12"/>
        <color indexed="8"/>
        <rFont val="Times New Roman"/>
        <family val="1"/>
      </rPr>
      <t xml:space="preserve">Standard: </t>
    </r>
    <r>
      <rPr>
        <sz val="12"/>
        <color indexed="8"/>
        <rFont val="Times New Roman"/>
        <family val="1"/>
      </rPr>
      <t/>
    </r>
    <phoneticPr fontId="3" type="noConversion"/>
  </si>
  <si>
    <t>\</t>
    <phoneticPr fontId="3" type="noConversion"/>
  </si>
  <si>
    <t>前置摄像头</t>
    <phoneticPr fontId="3" type="noConversion"/>
  </si>
  <si>
    <t>50Hz</t>
    <phoneticPr fontId="3" type="noConversion"/>
  </si>
  <si>
    <t>60Hz</t>
    <phoneticPr fontId="3" type="noConversion"/>
  </si>
  <si>
    <t>800lux</t>
    <phoneticPr fontId="3" type="noConversion"/>
  </si>
  <si>
    <t>200lux</t>
    <phoneticPr fontId="3" type="noConversion"/>
  </si>
  <si>
    <t>25lux</t>
    <phoneticPr fontId="3" type="noConversion"/>
  </si>
  <si>
    <t>频率</t>
    <phoneticPr fontId="3" type="noConversion"/>
  </si>
  <si>
    <t>纹理细节</t>
    <phoneticPr fontId="3" type="noConversion"/>
  </si>
  <si>
    <t>&lt; 8Mega</t>
    <phoneticPr fontId="3" type="noConversion"/>
  </si>
  <si>
    <t>&lt; 8Mega</t>
    <phoneticPr fontId="3" type="noConversion"/>
  </si>
  <si>
    <t>像素</t>
    <phoneticPr fontId="3" type="noConversion"/>
  </si>
  <si>
    <t>1500lux</t>
    <phoneticPr fontId="3" type="noConversion"/>
  </si>
  <si>
    <t>200lux</t>
    <phoneticPr fontId="3" type="noConversion"/>
  </si>
  <si>
    <t>25lux</t>
    <phoneticPr fontId="3" type="noConversion"/>
  </si>
  <si>
    <r>
      <rPr>
        <sz val="12"/>
        <color indexed="8"/>
        <rFont val="微软雅黑"/>
        <family val="2"/>
        <charset val="134"/>
      </rPr>
      <t>≥</t>
    </r>
    <r>
      <rPr>
        <sz val="12"/>
        <color indexed="8"/>
        <rFont val="Times New Roman"/>
        <family val="1"/>
      </rPr>
      <t xml:space="preserve"> 8Mega</t>
    </r>
    <phoneticPr fontId="3" type="noConversion"/>
  </si>
  <si>
    <t>Acutance &gt; 0.6</t>
    <phoneticPr fontId="3" type="noConversion"/>
  </si>
  <si>
    <t>Acutance &gt; 0.5</t>
    <phoneticPr fontId="3" type="noConversion"/>
  </si>
  <si>
    <t>Acutance &gt; 0.3</t>
    <phoneticPr fontId="3" type="noConversion"/>
  </si>
  <si>
    <t>Acutance &gt; 0.55</t>
    <phoneticPr fontId="3" type="noConversion"/>
  </si>
  <si>
    <t>Acutance &gt; 0.45</t>
    <phoneticPr fontId="3" type="noConversion"/>
  </si>
  <si>
    <t>Acutance &gt; 0.25</t>
    <phoneticPr fontId="3" type="noConversion"/>
  </si>
  <si>
    <t>Acutance &gt; 0.4</t>
    <phoneticPr fontId="3" type="noConversion"/>
  </si>
  <si>
    <t>Acutance &gt; 0.2</t>
    <phoneticPr fontId="3" type="noConversion"/>
  </si>
  <si>
    <t>Acutance &gt; 0.35</t>
    <phoneticPr fontId="3" type="noConversion"/>
  </si>
  <si>
    <t>Acutance &gt; 0.15</t>
    <phoneticPr fontId="3" type="noConversion"/>
  </si>
  <si>
    <t>视觉噪声</t>
    <phoneticPr fontId="3" type="noConversion"/>
  </si>
  <si>
    <r>
      <rPr>
        <sz val="12"/>
        <color indexed="8"/>
        <rFont val="微软雅黑"/>
        <family val="2"/>
        <charset val="134"/>
      </rPr>
      <t>打印为</t>
    </r>
    <r>
      <rPr>
        <sz val="12"/>
        <color indexed="8"/>
        <rFont val="Times New Roman"/>
        <family val="1"/>
      </rPr>
      <t>400×600mm</t>
    </r>
    <r>
      <rPr>
        <sz val="12"/>
        <color indexed="8"/>
        <rFont val="微软雅黑"/>
        <family val="2"/>
        <charset val="134"/>
      </rPr>
      <t>照片，观测距离</t>
    </r>
    <r>
      <rPr>
        <sz val="12"/>
        <color indexed="8"/>
        <rFont val="Times New Roman"/>
        <family val="1"/>
      </rPr>
      <t>600mm</t>
    </r>
    <phoneticPr fontId="3" type="noConversion"/>
  </si>
  <si>
    <r>
      <rPr>
        <sz val="12"/>
        <color indexed="8"/>
        <rFont val="微软雅黑"/>
        <family val="2"/>
        <charset val="134"/>
      </rPr>
      <t>电脑</t>
    </r>
    <r>
      <rPr>
        <sz val="12"/>
        <color indexed="8"/>
        <rFont val="Times New Roman"/>
        <family val="1"/>
      </rPr>
      <t>1:1</t>
    </r>
    <r>
      <rPr>
        <sz val="12"/>
        <color indexed="8"/>
        <rFont val="微软雅黑"/>
        <family val="2"/>
        <charset val="134"/>
      </rPr>
      <t>大小显示图片，观测距离</t>
    </r>
    <r>
      <rPr>
        <sz val="12"/>
        <color indexed="8"/>
        <rFont val="Times New Roman"/>
        <family val="1"/>
      </rPr>
      <t>600mm</t>
    </r>
    <phoneticPr fontId="3" type="noConversion"/>
  </si>
  <si>
    <t>观测条件</t>
    <phoneticPr fontId="3" type="noConversion"/>
  </si>
  <si>
    <t>VN(1)</t>
    <phoneticPr fontId="3" type="noConversion"/>
  </si>
  <si>
    <t>后置摄像头</t>
    <phoneticPr fontId="3" type="noConversion"/>
  </si>
  <si>
    <r>
      <rPr>
        <sz val="12"/>
        <color indexed="8"/>
        <rFont val="微软雅黑"/>
        <family val="2"/>
        <charset val="134"/>
      </rPr>
      <t>色度差</t>
    </r>
    <r>
      <rPr>
        <sz val="12"/>
        <color indexed="8"/>
        <rFont val="Times New Roman"/>
        <family val="1"/>
      </rPr>
      <t xml:space="preserve">              </t>
    </r>
    <r>
      <rPr>
        <sz val="12"/>
        <color indexed="8"/>
        <rFont val="微软雅黑"/>
        <family val="2"/>
        <charset val="134"/>
      </rPr>
      <t>△</t>
    </r>
    <r>
      <rPr>
        <sz val="12"/>
        <color indexed="8"/>
        <rFont val="Times New Roman"/>
        <family val="1"/>
      </rPr>
      <t>a = a</t>
    </r>
    <r>
      <rPr>
        <vertAlign val="subscript"/>
        <sz val="12"/>
        <color indexed="8"/>
        <rFont val="Times New Roman"/>
        <family val="1"/>
      </rPr>
      <t>1</t>
    </r>
    <r>
      <rPr>
        <sz val="12"/>
        <color indexed="8"/>
        <rFont val="Times New Roman"/>
        <family val="1"/>
      </rPr>
      <t>-a</t>
    </r>
    <r>
      <rPr>
        <vertAlign val="subscript"/>
        <sz val="12"/>
        <color indexed="8"/>
        <rFont val="Times New Roman"/>
        <family val="1"/>
      </rPr>
      <t xml:space="preserve">2           </t>
    </r>
    <r>
      <rPr>
        <sz val="12"/>
        <color indexed="8"/>
        <rFont val="微软雅黑"/>
        <family val="2"/>
        <charset val="134"/>
      </rPr>
      <t>△</t>
    </r>
    <r>
      <rPr>
        <sz val="12"/>
        <color indexed="8"/>
        <rFont val="Times New Roman"/>
        <family val="1"/>
      </rPr>
      <t>b = b</t>
    </r>
    <r>
      <rPr>
        <vertAlign val="subscript"/>
        <sz val="12"/>
        <color indexed="8"/>
        <rFont val="Times New Roman"/>
        <family val="1"/>
      </rPr>
      <t>1</t>
    </r>
    <r>
      <rPr>
        <sz val="12"/>
        <color indexed="8"/>
        <rFont val="Times New Roman"/>
        <family val="1"/>
      </rPr>
      <t>-b</t>
    </r>
    <r>
      <rPr>
        <vertAlign val="subscript"/>
        <sz val="12"/>
        <color indexed="8"/>
        <rFont val="Times New Roman"/>
        <family val="1"/>
      </rPr>
      <t>2</t>
    </r>
    <phoneticPr fontId="3" type="noConversion"/>
  </si>
  <si>
    <r>
      <rPr>
        <sz val="12"/>
        <color indexed="8"/>
        <rFont val="微软雅黑"/>
        <family val="2"/>
        <charset val="134"/>
      </rPr>
      <t>其中，</t>
    </r>
    <r>
      <rPr>
        <sz val="12"/>
        <color indexed="8"/>
        <rFont val="Times New Roman"/>
        <family val="1"/>
      </rPr>
      <t>L</t>
    </r>
    <r>
      <rPr>
        <vertAlign val="subscript"/>
        <sz val="12"/>
        <color indexed="8"/>
        <rFont val="Times New Roman"/>
        <family val="1"/>
      </rPr>
      <t>1</t>
    </r>
    <r>
      <rPr>
        <sz val="12"/>
        <color indexed="8"/>
        <rFont val="微软雅黑"/>
        <family val="2"/>
        <charset val="134"/>
      </rPr>
      <t>、</t>
    </r>
    <r>
      <rPr>
        <sz val="12"/>
        <color indexed="8"/>
        <rFont val="Times New Roman"/>
        <family val="1"/>
      </rPr>
      <t>a</t>
    </r>
    <r>
      <rPr>
        <vertAlign val="subscript"/>
        <sz val="12"/>
        <color indexed="8"/>
        <rFont val="Times New Roman"/>
        <family val="1"/>
      </rPr>
      <t>1</t>
    </r>
    <r>
      <rPr>
        <sz val="12"/>
        <color indexed="8"/>
        <rFont val="微软雅黑"/>
        <family val="2"/>
        <charset val="134"/>
      </rPr>
      <t>、</t>
    </r>
    <r>
      <rPr>
        <sz val="12"/>
        <color indexed="8"/>
        <rFont val="Times New Roman"/>
        <family val="1"/>
      </rPr>
      <t>b</t>
    </r>
    <r>
      <rPr>
        <vertAlign val="subscript"/>
        <sz val="12"/>
        <color indexed="8"/>
        <rFont val="Times New Roman"/>
        <family val="1"/>
      </rPr>
      <t>1</t>
    </r>
    <r>
      <rPr>
        <sz val="12"/>
        <color indexed="8"/>
        <rFont val="微软雅黑"/>
        <family val="2"/>
        <charset val="134"/>
      </rPr>
      <t>为色卡理论值，</t>
    </r>
    <r>
      <rPr>
        <sz val="12"/>
        <color indexed="8"/>
        <rFont val="Times New Roman"/>
        <family val="1"/>
      </rPr>
      <t>L</t>
    </r>
    <r>
      <rPr>
        <vertAlign val="subscript"/>
        <sz val="12"/>
        <color indexed="8"/>
        <rFont val="Times New Roman"/>
        <family val="1"/>
      </rPr>
      <t>2</t>
    </r>
    <r>
      <rPr>
        <sz val="12"/>
        <color indexed="8"/>
        <rFont val="微软雅黑"/>
        <family val="2"/>
        <charset val="134"/>
      </rPr>
      <t>、</t>
    </r>
    <r>
      <rPr>
        <sz val="12"/>
        <color indexed="8"/>
        <rFont val="Times New Roman"/>
        <family val="1"/>
      </rPr>
      <t>a</t>
    </r>
    <r>
      <rPr>
        <vertAlign val="subscript"/>
        <sz val="12"/>
        <color indexed="8"/>
        <rFont val="Times New Roman"/>
        <family val="1"/>
      </rPr>
      <t>2</t>
    </r>
    <r>
      <rPr>
        <sz val="12"/>
        <color indexed="8"/>
        <rFont val="微软雅黑"/>
        <family val="2"/>
        <charset val="134"/>
      </rPr>
      <t>、</t>
    </r>
    <r>
      <rPr>
        <sz val="12"/>
        <color indexed="8"/>
        <rFont val="Times New Roman"/>
        <family val="1"/>
      </rPr>
      <t>b</t>
    </r>
    <r>
      <rPr>
        <vertAlign val="subscript"/>
        <sz val="12"/>
        <color indexed="8"/>
        <rFont val="Times New Roman"/>
        <family val="1"/>
      </rPr>
      <t>2</t>
    </r>
    <r>
      <rPr>
        <sz val="12"/>
        <color indexed="8"/>
        <rFont val="微软雅黑"/>
        <family val="2"/>
        <charset val="134"/>
      </rPr>
      <t>为实拍照片值</t>
    </r>
    <phoneticPr fontId="3" type="noConversion"/>
  </si>
  <si>
    <t>分类</t>
    <phoneticPr fontId="3" type="noConversion"/>
  </si>
  <si>
    <t>摄像头客观测试报告</t>
    <phoneticPr fontId="3" type="noConversion"/>
  </si>
  <si>
    <t>目录</t>
    <phoneticPr fontId="3" type="noConversion"/>
  </si>
  <si>
    <t>结果</t>
    <phoneticPr fontId="3" type="noConversion"/>
  </si>
  <si>
    <t>前置</t>
    <phoneticPr fontId="3" type="noConversion"/>
  </si>
  <si>
    <t>后置</t>
    <phoneticPr fontId="3" type="noConversion"/>
  </si>
  <si>
    <t>光学有效像素总数测试     ……………………………………………………………      1</t>
  </si>
  <si>
    <t>像面亮度均匀度</t>
    <phoneticPr fontId="3" type="noConversion"/>
  </si>
  <si>
    <t>视觉分辨率测试       ……………………………………………………………………      1</t>
  </si>
  <si>
    <t>SFR测试       ………………………………………………………………………………       1</t>
  </si>
  <si>
    <t>白平衡测试       …………………………………………………………………………        2</t>
  </si>
  <si>
    <t>动态范围测试        ……………………………………………………………………         3</t>
  </si>
  <si>
    <t>像面亮度均匀度测试       ……………………………………………………………        5</t>
  </si>
  <si>
    <t>色彩还原误差测试       ………………………………………………………………        4</t>
  </si>
  <si>
    <t>色彩饱和度测试        …………………………………………………………………        4</t>
  </si>
  <si>
    <t>像面色彩均匀度测试       ……………………………………………………………        6</t>
  </si>
  <si>
    <t>几何失真测试      ………………………………………………………………………        7</t>
  </si>
  <si>
    <t>帧频率测试       …………………………………………………………………………        7</t>
  </si>
  <si>
    <t>工频干扰测试       ………………………………………………………………………       7</t>
  </si>
  <si>
    <t>纹理细节测试       ………………………………………………………………………       8</t>
  </si>
  <si>
    <t>更新记录</t>
  </si>
  <si>
    <t>版本</t>
  </si>
  <si>
    <t>更改日期</t>
  </si>
  <si>
    <t>更改内容</t>
  </si>
  <si>
    <t>修订人</t>
  </si>
  <si>
    <t>胡铂</t>
    <phoneticPr fontId="5" type="noConversion"/>
  </si>
  <si>
    <t>胡铂、杜攀</t>
    <phoneticPr fontId="5" type="noConversion"/>
  </si>
  <si>
    <t>杜攀</t>
    <phoneticPr fontId="3" type="noConversion"/>
  </si>
  <si>
    <t>V1.0</t>
    <phoneticPr fontId="5" type="noConversion"/>
  </si>
  <si>
    <t>V1.1</t>
    <phoneticPr fontId="5" type="noConversion"/>
  </si>
  <si>
    <t>V1.2</t>
    <phoneticPr fontId="5" type="noConversion"/>
  </si>
  <si>
    <r>
      <rPr>
        <sz val="12"/>
        <rFont val="微软雅黑"/>
        <family val="2"/>
        <charset val="134"/>
      </rPr>
      <t>改版第一稿</t>
    </r>
  </si>
  <si>
    <r>
      <t>1.</t>
    </r>
    <r>
      <rPr>
        <sz val="12"/>
        <rFont val="微软雅黑"/>
        <family val="2"/>
        <charset val="134"/>
      </rPr>
      <t>增加</t>
    </r>
    <r>
      <rPr>
        <sz val="12"/>
        <rFont val="Times New Roman"/>
        <family val="1"/>
      </rPr>
      <t>“</t>
    </r>
    <r>
      <rPr>
        <sz val="12"/>
        <rFont val="微软雅黑"/>
        <family val="2"/>
        <charset val="134"/>
      </rPr>
      <t>几何失真</t>
    </r>
    <r>
      <rPr>
        <sz val="12"/>
        <rFont val="Times New Roman"/>
        <family val="1"/>
      </rPr>
      <t>”</t>
    </r>
    <r>
      <rPr>
        <sz val="12"/>
        <rFont val="微软雅黑"/>
        <family val="2"/>
        <charset val="134"/>
      </rPr>
      <t xml:space="preserve">测试项及标准
</t>
    </r>
    <r>
      <rPr>
        <sz val="12"/>
        <rFont val="Times New Roman"/>
        <family val="1"/>
      </rPr>
      <t>2.</t>
    </r>
    <r>
      <rPr>
        <sz val="12"/>
        <rFont val="微软雅黑"/>
        <family val="2"/>
        <charset val="134"/>
      </rPr>
      <t>增加</t>
    </r>
    <r>
      <rPr>
        <sz val="12"/>
        <rFont val="Times New Roman"/>
        <family val="1"/>
      </rPr>
      <t>“</t>
    </r>
    <r>
      <rPr>
        <sz val="12"/>
        <rFont val="微软雅黑"/>
        <family val="2"/>
        <charset val="134"/>
      </rPr>
      <t>亮度均匀度</t>
    </r>
    <r>
      <rPr>
        <sz val="12"/>
        <rFont val="Times New Roman"/>
        <family val="1"/>
      </rPr>
      <t>”</t>
    </r>
    <r>
      <rPr>
        <sz val="12"/>
        <rFont val="微软雅黑"/>
        <family val="2"/>
        <charset val="134"/>
      </rPr>
      <t xml:space="preserve">测试项及标准
</t>
    </r>
    <r>
      <rPr>
        <sz val="12"/>
        <rFont val="Times New Roman"/>
        <family val="1"/>
      </rPr>
      <t>3.</t>
    </r>
    <r>
      <rPr>
        <sz val="12"/>
        <rFont val="微软雅黑"/>
        <family val="2"/>
        <charset val="134"/>
      </rPr>
      <t>更新</t>
    </r>
    <r>
      <rPr>
        <sz val="12"/>
        <rFont val="Times New Roman"/>
        <family val="1"/>
      </rPr>
      <t>“</t>
    </r>
    <r>
      <rPr>
        <sz val="12"/>
        <rFont val="微软雅黑"/>
        <family val="2"/>
        <charset val="134"/>
      </rPr>
      <t>色彩准确性</t>
    </r>
    <r>
      <rPr>
        <sz val="12"/>
        <rFont val="Times New Roman"/>
        <family val="1"/>
      </rPr>
      <t>”</t>
    </r>
    <r>
      <rPr>
        <sz val="12"/>
        <rFont val="微软雅黑"/>
        <family val="2"/>
        <charset val="134"/>
      </rPr>
      <t xml:space="preserve">标准
</t>
    </r>
    <r>
      <rPr>
        <sz val="12"/>
        <rFont val="Times New Roman"/>
        <family val="1"/>
      </rPr>
      <t>4.</t>
    </r>
    <r>
      <rPr>
        <sz val="12"/>
        <rFont val="微软雅黑"/>
        <family val="2"/>
        <charset val="134"/>
      </rPr>
      <t>更新</t>
    </r>
    <r>
      <rPr>
        <sz val="12"/>
        <rFont val="Times New Roman"/>
        <family val="1"/>
      </rPr>
      <t>“</t>
    </r>
    <r>
      <rPr>
        <sz val="12"/>
        <rFont val="微软雅黑"/>
        <family val="2"/>
        <charset val="134"/>
      </rPr>
      <t>色彩饱和度</t>
    </r>
    <r>
      <rPr>
        <sz val="12"/>
        <rFont val="Times New Roman"/>
        <family val="1"/>
      </rPr>
      <t>”</t>
    </r>
    <r>
      <rPr>
        <sz val="12"/>
        <rFont val="微软雅黑"/>
        <family val="2"/>
        <charset val="134"/>
      </rPr>
      <t xml:space="preserve">标准
</t>
    </r>
    <r>
      <rPr>
        <sz val="12"/>
        <rFont val="Times New Roman"/>
        <family val="1"/>
      </rPr>
      <t>5.</t>
    </r>
    <r>
      <rPr>
        <sz val="12"/>
        <rFont val="微软雅黑"/>
        <family val="2"/>
        <charset val="134"/>
      </rPr>
      <t>更新</t>
    </r>
    <r>
      <rPr>
        <sz val="12"/>
        <rFont val="Times New Roman"/>
        <family val="1"/>
      </rPr>
      <t>“</t>
    </r>
    <r>
      <rPr>
        <sz val="12"/>
        <rFont val="微软雅黑"/>
        <family val="2"/>
        <charset val="134"/>
      </rPr>
      <t>灰阶分辨</t>
    </r>
    <r>
      <rPr>
        <sz val="12"/>
        <rFont val="Times New Roman"/>
        <family val="1"/>
      </rPr>
      <t>”</t>
    </r>
    <r>
      <rPr>
        <sz val="12"/>
        <rFont val="微软雅黑"/>
        <family val="2"/>
        <charset val="134"/>
      </rPr>
      <t xml:space="preserve">标准
</t>
    </r>
    <r>
      <rPr>
        <sz val="12"/>
        <rFont val="Times New Roman"/>
        <family val="1"/>
      </rPr>
      <t>6.</t>
    </r>
    <r>
      <rPr>
        <sz val="12"/>
        <rFont val="微软雅黑"/>
        <family val="2"/>
        <charset val="134"/>
      </rPr>
      <t>更新</t>
    </r>
    <r>
      <rPr>
        <sz val="12"/>
        <rFont val="Times New Roman"/>
        <family val="1"/>
      </rPr>
      <t>“</t>
    </r>
    <r>
      <rPr>
        <sz val="12"/>
        <rFont val="微软雅黑"/>
        <family val="2"/>
        <charset val="134"/>
      </rPr>
      <t>信噪比</t>
    </r>
    <r>
      <rPr>
        <sz val="12"/>
        <rFont val="Times New Roman"/>
        <family val="1"/>
      </rPr>
      <t>”</t>
    </r>
    <r>
      <rPr>
        <sz val="12"/>
        <rFont val="微软雅黑"/>
        <family val="2"/>
        <charset val="134"/>
      </rPr>
      <t xml:space="preserve">标准
</t>
    </r>
    <r>
      <rPr>
        <sz val="12"/>
        <rFont val="Times New Roman"/>
        <family val="1"/>
      </rPr>
      <t>7.</t>
    </r>
    <r>
      <rPr>
        <sz val="12"/>
        <rFont val="微软雅黑"/>
        <family val="2"/>
        <charset val="134"/>
      </rPr>
      <t xml:space="preserve">增加低光照下录像测试项及帧率标准
</t>
    </r>
    <r>
      <rPr>
        <sz val="12"/>
        <rFont val="Times New Roman"/>
        <family val="1"/>
      </rPr>
      <t>8.</t>
    </r>
    <r>
      <rPr>
        <sz val="12"/>
        <rFont val="微软雅黑"/>
        <family val="2"/>
        <charset val="134"/>
      </rPr>
      <t>更新</t>
    </r>
    <r>
      <rPr>
        <sz val="12"/>
        <rFont val="Times New Roman"/>
        <family val="1"/>
      </rPr>
      <t>“</t>
    </r>
    <r>
      <rPr>
        <sz val="12"/>
        <rFont val="微软雅黑"/>
        <family val="2"/>
        <charset val="134"/>
      </rPr>
      <t>体验速度</t>
    </r>
    <r>
      <rPr>
        <sz val="12"/>
        <rFont val="Times New Roman"/>
        <family val="1"/>
      </rPr>
      <t>”</t>
    </r>
    <r>
      <rPr>
        <sz val="12"/>
        <rFont val="微软雅黑"/>
        <family val="2"/>
        <charset val="134"/>
      </rPr>
      <t>测试项及标准</t>
    </r>
    <phoneticPr fontId="5" type="noConversion"/>
  </si>
  <si>
    <r>
      <t>1.</t>
    </r>
    <r>
      <rPr>
        <sz val="12"/>
        <rFont val="微软雅黑"/>
        <family val="2"/>
        <charset val="134"/>
      </rPr>
      <t>更新</t>
    </r>
    <r>
      <rPr>
        <sz val="12"/>
        <rFont val="Times New Roman"/>
        <family val="1"/>
      </rPr>
      <t>5M</t>
    </r>
    <r>
      <rPr>
        <sz val="12"/>
        <rFont val="微软雅黑"/>
        <family val="2"/>
        <charset val="134"/>
      </rPr>
      <t>摄像头</t>
    </r>
    <r>
      <rPr>
        <sz val="12"/>
        <rFont val="Times New Roman"/>
        <family val="1"/>
      </rPr>
      <t>“</t>
    </r>
    <r>
      <rPr>
        <sz val="12"/>
        <rFont val="微软雅黑"/>
        <family val="2"/>
        <charset val="134"/>
      </rPr>
      <t>解像力</t>
    </r>
    <r>
      <rPr>
        <sz val="12"/>
        <rFont val="Times New Roman"/>
        <family val="1"/>
      </rPr>
      <t>”</t>
    </r>
    <r>
      <rPr>
        <sz val="12"/>
        <rFont val="微软雅黑"/>
        <family val="2"/>
        <charset val="134"/>
      </rPr>
      <t xml:space="preserve">标准
</t>
    </r>
    <r>
      <rPr>
        <sz val="12"/>
        <rFont val="Times New Roman"/>
        <family val="1"/>
      </rPr>
      <t>2.</t>
    </r>
    <r>
      <rPr>
        <sz val="12"/>
        <rFont val="微软雅黑"/>
        <family val="2"/>
        <charset val="134"/>
      </rPr>
      <t>更新</t>
    </r>
    <r>
      <rPr>
        <sz val="12"/>
        <rFont val="Times New Roman"/>
        <family val="1"/>
      </rPr>
      <t>“</t>
    </r>
    <r>
      <rPr>
        <sz val="12"/>
        <rFont val="微软雅黑"/>
        <family val="2"/>
        <charset val="134"/>
      </rPr>
      <t>几何失真</t>
    </r>
    <r>
      <rPr>
        <sz val="12"/>
        <rFont val="Times New Roman"/>
        <family val="1"/>
      </rPr>
      <t>”</t>
    </r>
    <r>
      <rPr>
        <sz val="12"/>
        <rFont val="微软雅黑"/>
        <family val="2"/>
        <charset val="134"/>
      </rPr>
      <t xml:space="preserve">标准
</t>
    </r>
    <r>
      <rPr>
        <sz val="12"/>
        <rFont val="Times New Roman"/>
        <family val="1"/>
      </rPr>
      <t>3.</t>
    </r>
    <r>
      <rPr>
        <sz val="12"/>
        <rFont val="微软雅黑"/>
        <family val="2"/>
        <charset val="134"/>
      </rPr>
      <t>更新</t>
    </r>
    <r>
      <rPr>
        <sz val="12"/>
        <rFont val="Times New Roman"/>
        <family val="1"/>
      </rPr>
      <t>“</t>
    </r>
    <r>
      <rPr>
        <sz val="12"/>
        <rFont val="微软雅黑"/>
        <family val="2"/>
        <charset val="134"/>
      </rPr>
      <t>自动白平衡</t>
    </r>
    <r>
      <rPr>
        <sz val="12"/>
        <rFont val="Times New Roman"/>
        <family val="1"/>
      </rPr>
      <t>”</t>
    </r>
    <r>
      <rPr>
        <sz val="12"/>
        <rFont val="微软雅黑"/>
        <family val="2"/>
        <charset val="134"/>
      </rPr>
      <t xml:space="preserve">标准
</t>
    </r>
    <r>
      <rPr>
        <sz val="12"/>
        <rFont val="Times New Roman"/>
        <family val="1"/>
      </rPr>
      <t>4.</t>
    </r>
    <r>
      <rPr>
        <sz val="12"/>
        <rFont val="微软雅黑"/>
        <family val="2"/>
        <charset val="134"/>
      </rPr>
      <t>更新后置摄像头</t>
    </r>
    <r>
      <rPr>
        <sz val="12"/>
        <rFont val="Times New Roman"/>
        <family val="1"/>
      </rPr>
      <t>“</t>
    </r>
    <r>
      <rPr>
        <sz val="12"/>
        <rFont val="微软雅黑"/>
        <family val="2"/>
        <charset val="134"/>
      </rPr>
      <t>色彩饱和度</t>
    </r>
    <r>
      <rPr>
        <sz val="12"/>
        <rFont val="Times New Roman"/>
        <family val="1"/>
      </rPr>
      <t>”</t>
    </r>
    <r>
      <rPr>
        <sz val="12"/>
        <rFont val="微软雅黑"/>
        <family val="2"/>
        <charset val="134"/>
      </rPr>
      <t xml:space="preserve">标准
</t>
    </r>
    <r>
      <rPr>
        <sz val="12"/>
        <rFont val="Times New Roman"/>
        <family val="1"/>
      </rPr>
      <t>5.</t>
    </r>
    <r>
      <rPr>
        <sz val="12"/>
        <rFont val="微软雅黑"/>
        <family val="2"/>
        <charset val="134"/>
      </rPr>
      <t>更新</t>
    </r>
    <r>
      <rPr>
        <sz val="12"/>
        <rFont val="Times New Roman"/>
        <family val="1"/>
      </rPr>
      <t>“</t>
    </r>
    <r>
      <rPr>
        <sz val="12"/>
        <rFont val="微软雅黑"/>
        <family val="2"/>
        <charset val="134"/>
      </rPr>
      <t>自动曝光</t>
    </r>
    <r>
      <rPr>
        <sz val="12"/>
        <rFont val="Times New Roman"/>
        <family val="1"/>
      </rPr>
      <t>”</t>
    </r>
    <r>
      <rPr>
        <sz val="12"/>
        <rFont val="微软雅黑"/>
        <family val="2"/>
        <charset val="134"/>
      </rPr>
      <t xml:space="preserve">标准
</t>
    </r>
    <r>
      <rPr>
        <sz val="12"/>
        <rFont val="Times New Roman"/>
        <family val="1"/>
      </rPr>
      <t>6.</t>
    </r>
    <r>
      <rPr>
        <sz val="12"/>
        <rFont val="微软雅黑"/>
        <family val="2"/>
        <charset val="134"/>
      </rPr>
      <t>增加</t>
    </r>
    <r>
      <rPr>
        <sz val="12"/>
        <rFont val="Times New Roman"/>
        <family val="1"/>
      </rPr>
      <t>“</t>
    </r>
    <r>
      <rPr>
        <sz val="12"/>
        <rFont val="微软雅黑"/>
        <family val="2"/>
        <charset val="134"/>
      </rPr>
      <t>抗工频干扰</t>
    </r>
    <r>
      <rPr>
        <sz val="12"/>
        <rFont val="Times New Roman"/>
        <family val="1"/>
      </rPr>
      <t>”</t>
    </r>
    <r>
      <rPr>
        <sz val="12"/>
        <rFont val="微软雅黑"/>
        <family val="2"/>
        <charset val="134"/>
      </rPr>
      <t xml:space="preserve">测试项
</t>
    </r>
    <r>
      <rPr>
        <sz val="12"/>
        <rFont val="Times New Roman"/>
        <family val="1"/>
      </rPr>
      <t>7.</t>
    </r>
    <r>
      <rPr>
        <sz val="12"/>
        <rFont val="微软雅黑"/>
        <family val="2"/>
        <charset val="134"/>
      </rPr>
      <t>更新</t>
    </r>
    <r>
      <rPr>
        <sz val="12"/>
        <rFont val="Times New Roman"/>
        <family val="1"/>
      </rPr>
      <t>“</t>
    </r>
    <r>
      <rPr>
        <sz val="12"/>
        <rFont val="微软雅黑"/>
        <family val="2"/>
        <charset val="134"/>
      </rPr>
      <t>体验速度</t>
    </r>
    <r>
      <rPr>
        <sz val="12"/>
        <rFont val="Times New Roman"/>
        <family val="1"/>
      </rPr>
      <t>”</t>
    </r>
    <r>
      <rPr>
        <sz val="12"/>
        <rFont val="微软雅黑"/>
        <family val="2"/>
        <charset val="134"/>
      </rPr>
      <t xml:space="preserve">标准
</t>
    </r>
    <r>
      <rPr>
        <sz val="12"/>
        <rFont val="Times New Roman"/>
        <family val="1"/>
      </rPr>
      <t>8.</t>
    </r>
    <r>
      <rPr>
        <sz val="12"/>
        <rFont val="微软雅黑"/>
        <family val="2"/>
        <charset val="134"/>
      </rPr>
      <t xml:space="preserve">更新低光照下帧率标准
</t>
    </r>
    <r>
      <rPr>
        <sz val="12"/>
        <rFont val="Times New Roman"/>
        <family val="1"/>
      </rPr>
      <t>9.</t>
    </r>
    <r>
      <rPr>
        <sz val="12"/>
        <rFont val="微软雅黑"/>
        <family val="2"/>
        <charset val="134"/>
      </rPr>
      <t>更新</t>
    </r>
    <r>
      <rPr>
        <sz val="12"/>
        <rFont val="Times New Roman"/>
        <family val="1"/>
      </rPr>
      <t>“</t>
    </r>
    <r>
      <rPr>
        <sz val="12"/>
        <rFont val="微软雅黑"/>
        <family val="2"/>
        <charset val="134"/>
      </rPr>
      <t>屏上预览效果</t>
    </r>
    <r>
      <rPr>
        <sz val="12"/>
        <rFont val="Times New Roman"/>
        <family val="1"/>
      </rPr>
      <t>”</t>
    </r>
    <r>
      <rPr>
        <sz val="12"/>
        <rFont val="微软雅黑"/>
        <family val="2"/>
        <charset val="134"/>
      </rPr>
      <t>测试项</t>
    </r>
    <phoneticPr fontId="5" type="noConversion"/>
  </si>
  <si>
    <t>后置</t>
    <phoneticPr fontId="3" type="noConversion"/>
  </si>
  <si>
    <t>前置</t>
    <phoneticPr fontId="3" type="noConversion"/>
  </si>
  <si>
    <t>项目名称</t>
    <phoneticPr fontId="3" type="noConversion"/>
  </si>
  <si>
    <t>项目阶段</t>
    <phoneticPr fontId="3" type="noConversion"/>
  </si>
  <si>
    <t>测试版本</t>
    <phoneticPr fontId="3" type="noConversion"/>
  </si>
  <si>
    <t>测试时间</t>
    <phoneticPr fontId="3" type="noConversion"/>
  </si>
  <si>
    <t>测试人员</t>
    <phoneticPr fontId="3" type="noConversion"/>
  </si>
  <si>
    <t>测试结论</t>
    <phoneticPr fontId="3" type="noConversion"/>
  </si>
  <si>
    <t>加入corner 模组测试</t>
    <phoneticPr fontId="3" type="noConversion"/>
  </si>
  <si>
    <t>胡铂</t>
    <phoneticPr fontId="3" type="noConversion"/>
  </si>
  <si>
    <t>HSV</t>
    <phoneticPr fontId="4" type="noConversion"/>
  </si>
  <si>
    <t xml:space="preserve">Golden  Result: </t>
    <phoneticPr fontId="4" type="noConversion"/>
  </si>
  <si>
    <t>模组</t>
    <phoneticPr fontId="4" type="noConversion"/>
  </si>
  <si>
    <t>D65</t>
    <phoneticPr fontId="4" type="noConversion"/>
  </si>
  <si>
    <t>TL84</t>
    <phoneticPr fontId="4" type="noConversion"/>
  </si>
  <si>
    <t>光源</t>
    <phoneticPr fontId="4" type="noConversion"/>
  </si>
  <si>
    <t>HSV (max)</t>
    <phoneticPr fontId="4" type="noConversion"/>
  </si>
  <si>
    <t>1#</t>
    <phoneticPr fontId="3" type="noConversion"/>
  </si>
  <si>
    <t>2#</t>
    <phoneticPr fontId="3" type="noConversion"/>
  </si>
  <si>
    <t>3#</t>
  </si>
  <si>
    <t>4#</t>
  </si>
  <si>
    <t>5#</t>
  </si>
  <si>
    <t>6#</t>
  </si>
  <si>
    <t>7#</t>
  </si>
  <si>
    <t>8#</t>
  </si>
  <si>
    <t>9#</t>
  </si>
  <si>
    <t>10#</t>
  </si>
  <si>
    <t>11#</t>
  </si>
  <si>
    <t>12#</t>
  </si>
  <si>
    <t xml:space="preserve">Corner  Result: </t>
    <phoneticPr fontId="4" type="noConversion"/>
  </si>
  <si>
    <r>
      <t xml:space="preserve">HSV </t>
    </r>
    <r>
      <rPr>
        <sz val="12"/>
        <rFont val="宋体"/>
        <family val="3"/>
        <charset val="134"/>
      </rPr>
      <t>（</t>
    </r>
    <r>
      <rPr>
        <sz val="12"/>
        <rFont val="Times New Roman"/>
        <family val="1"/>
      </rPr>
      <t>max</t>
    </r>
    <r>
      <rPr>
        <sz val="12"/>
        <rFont val="宋体"/>
        <family val="3"/>
        <charset val="134"/>
      </rPr>
      <t>）</t>
    </r>
    <phoneticPr fontId="4" type="noConversion"/>
  </si>
  <si>
    <t>D65</t>
    <phoneticPr fontId="3" type="noConversion"/>
  </si>
  <si>
    <t>MTF10</t>
    <phoneticPr fontId="3" type="noConversion"/>
  </si>
  <si>
    <t>MTF50</t>
    <phoneticPr fontId="3" type="noConversion"/>
  </si>
  <si>
    <t>MTF(数据)</t>
    <phoneticPr fontId="3" type="noConversion"/>
  </si>
  <si>
    <t>光源</t>
    <phoneticPr fontId="3" type="noConversion"/>
  </si>
  <si>
    <r>
      <rPr>
        <b/>
        <sz val="12"/>
        <color rgb="FFFF0000"/>
        <rFont val="宋体"/>
        <family val="3"/>
        <charset val="134"/>
      </rPr>
      <t>测试方法</t>
    </r>
    <r>
      <rPr>
        <b/>
        <sz val="12"/>
        <color rgb="FFFF0000"/>
        <rFont val="Times New Roman"/>
        <family val="1"/>
      </rPr>
      <t xml:space="preserve"> </t>
    </r>
    <r>
      <rPr>
        <b/>
        <sz val="12"/>
        <color rgb="FFFF0000"/>
        <rFont val="宋体"/>
        <family val="3"/>
        <charset val="134"/>
      </rPr>
      <t>：直接使用</t>
    </r>
    <r>
      <rPr>
        <b/>
        <sz val="12"/>
        <color rgb="FFFF0000"/>
        <rFont val="Times New Roman"/>
        <family val="1"/>
      </rPr>
      <t xml:space="preserve">imatest </t>
    </r>
    <r>
      <rPr>
        <b/>
        <sz val="12"/>
        <color rgb="FFFF0000"/>
        <rFont val="宋体"/>
        <family val="3"/>
        <charset val="134"/>
      </rPr>
      <t>读取</t>
    </r>
    <r>
      <rPr>
        <b/>
        <sz val="12"/>
        <color rgb="FFFF0000"/>
        <rFont val="Times New Roman"/>
        <family val="1"/>
      </rPr>
      <t>HSV  (</t>
    </r>
    <r>
      <rPr>
        <b/>
        <sz val="12"/>
        <color rgb="FFFF0000"/>
        <rFont val="宋体"/>
        <family val="3"/>
        <charset val="134"/>
      </rPr>
      <t>推荐</t>
    </r>
    <r>
      <rPr>
        <b/>
        <sz val="12"/>
        <color rgb="FFFF0000"/>
        <rFont val="Times New Roman"/>
        <family val="1"/>
      </rPr>
      <t xml:space="preserve">) , </t>
    </r>
    <r>
      <rPr>
        <b/>
        <sz val="12"/>
        <color rgb="FFFF0000"/>
        <rFont val="宋体"/>
        <family val="3"/>
        <charset val="134"/>
      </rPr>
      <t>需计算</t>
    </r>
    <r>
      <rPr>
        <b/>
        <sz val="12"/>
        <color rgb="FFFF0000"/>
        <rFont val="Times New Roman"/>
        <family val="1"/>
      </rPr>
      <t xml:space="preserve">Golden </t>
    </r>
    <r>
      <rPr>
        <b/>
        <sz val="12"/>
        <color rgb="FFFF0000"/>
        <rFont val="宋体"/>
        <family val="3"/>
        <charset val="134"/>
      </rPr>
      <t>模组和</t>
    </r>
    <r>
      <rPr>
        <b/>
        <sz val="12"/>
        <color rgb="FFFF0000"/>
        <rFont val="Times New Roman"/>
        <family val="1"/>
      </rPr>
      <t xml:space="preserve">corner </t>
    </r>
    <r>
      <rPr>
        <b/>
        <sz val="12"/>
        <color rgb="FFFF0000"/>
        <rFont val="宋体"/>
        <family val="3"/>
        <charset val="134"/>
      </rPr>
      <t>模组</t>
    </r>
    <r>
      <rPr>
        <b/>
        <sz val="12"/>
        <color rgb="FFFF0000"/>
        <rFont val="Times New Roman"/>
        <family val="1"/>
      </rPr>
      <t xml:space="preserve"> HSV </t>
    </r>
    <phoneticPr fontId="3" type="noConversion"/>
  </si>
  <si>
    <t>不需测试</t>
    <phoneticPr fontId="3" type="noConversion"/>
  </si>
  <si>
    <r>
      <t>1.</t>
    </r>
    <r>
      <rPr>
        <sz val="12"/>
        <rFont val="微软雅黑"/>
        <family val="2"/>
        <charset val="134"/>
      </rPr>
      <t>增加</t>
    </r>
    <r>
      <rPr>
        <sz val="12"/>
        <rFont val="Times New Roman"/>
        <family val="1"/>
      </rPr>
      <t>SFR</t>
    </r>
    <r>
      <rPr>
        <sz val="12"/>
        <rFont val="微软雅黑"/>
        <family val="2"/>
        <charset val="134"/>
      </rPr>
      <t xml:space="preserve">、纹理细节、视觉噪声测试项及标准
</t>
    </r>
    <r>
      <rPr>
        <sz val="12"/>
        <rFont val="Times New Roman"/>
        <family val="1"/>
      </rPr>
      <t>2.</t>
    </r>
    <r>
      <rPr>
        <sz val="12"/>
        <rFont val="微软雅黑"/>
        <family val="2"/>
        <charset val="134"/>
      </rPr>
      <t>统一企标与工信部标准，区分前后置标准</t>
    </r>
    <phoneticPr fontId="3" type="noConversion"/>
  </si>
  <si>
    <t>彭铭</t>
    <phoneticPr fontId="3" type="noConversion"/>
  </si>
  <si>
    <t>\</t>
  </si>
  <si>
    <t>1.增加“SFR”测试项及标准
2.修改“亮度均匀性”标准
3.修改“动态范围”标准
4.增加各项“黄底红字”警示条件，“红底黑字”禁止条件
5.增加各项测试注意事项</t>
    <phoneticPr fontId="5" type="noConversion"/>
  </si>
  <si>
    <r>
      <t>前置摄像头（</t>
    </r>
    <r>
      <rPr>
        <sz val="12"/>
        <color rgb="FFFF0000"/>
        <rFont val="微软雅黑"/>
        <family val="2"/>
        <charset val="134"/>
      </rPr>
      <t>非四合一</t>
    </r>
    <r>
      <rPr>
        <sz val="12"/>
        <rFont val="微软雅黑"/>
        <family val="2"/>
        <charset val="134"/>
      </rPr>
      <t>）</t>
    </r>
    <phoneticPr fontId="3" type="noConversion"/>
  </si>
  <si>
    <r>
      <t>前置摄像头（</t>
    </r>
    <r>
      <rPr>
        <sz val="12"/>
        <color rgb="FFFF0000"/>
        <rFont val="微软雅黑"/>
        <family val="2"/>
        <charset val="134"/>
      </rPr>
      <t>四合一</t>
    </r>
    <r>
      <rPr>
        <sz val="12"/>
        <rFont val="微软雅黑"/>
        <family val="2"/>
        <charset val="134"/>
      </rPr>
      <t>）</t>
    </r>
    <phoneticPr fontId="3" type="noConversion"/>
  </si>
  <si>
    <t>警示作用</t>
    <phoneticPr fontId="3" type="noConversion"/>
  </si>
  <si>
    <t>黄底红字</t>
    <phoneticPr fontId="3" type="noConversion"/>
  </si>
  <si>
    <t>红底黑字</t>
    <phoneticPr fontId="3" type="noConversion"/>
  </si>
  <si>
    <t>禁止作用</t>
    <phoneticPr fontId="3" type="noConversion"/>
  </si>
  <si>
    <t>说明：</t>
    <phoneticPr fontId="3" type="noConversion"/>
  </si>
  <si>
    <r>
      <rPr>
        <b/>
        <sz val="12"/>
        <color rgb="FFFF0000"/>
        <rFont val="宋体"/>
        <family val="3"/>
        <charset val="134"/>
      </rPr>
      <t>注意</t>
    </r>
    <r>
      <rPr>
        <b/>
        <sz val="12"/>
        <color rgb="FFFF0000"/>
        <rFont val="Times New Roman"/>
        <family val="1"/>
      </rPr>
      <t>:</t>
    </r>
    <r>
      <rPr>
        <b/>
        <sz val="12"/>
        <color rgb="FFFF0000"/>
        <rFont val="宋体"/>
        <family val="3"/>
        <charset val="134"/>
      </rPr>
      <t>前置</t>
    </r>
    <r>
      <rPr>
        <b/>
        <sz val="12"/>
        <color rgb="FFFF0000"/>
        <rFont val="Times New Roman"/>
        <family val="1"/>
      </rPr>
      <t>SFR</t>
    </r>
    <r>
      <rPr>
        <b/>
        <sz val="12"/>
        <color rgb="FFFF0000"/>
        <rFont val="宋体"/>
        <family val="3"/>
        <charset val="134"/>
      </rPr>
      <t>需关闭美颜测试，且在测试前咨询开发前置</t>
    </r>
    <r>
      <rPr>
        <b/>
        <sz val="12"/>
        <color rgb="FFFF0000"/>
        <rFont val="Times New Roman"/>
        <family val="1"/>
      </rPr>
      <t>sensor</t>
    </r>
    <r>
      <rPr>
        <b/>
        <sz val="12"/>
        <color rgb="FFFF0000"/>
        <rFont val="宋体"/>
        <family val="3"/>
        <charset val="134"/>
      </rPr>
      <t>是否为四合一</t>
    </r>
    <r>
      <rPr>
        <b/>
        <sz val="12"/>
        <color rgb="FFFF0000"/>
        <rFont val="Times New Roman"/>
        <family val="1"/>
      </rPr>
      <t>sensor</t>
    </r>
    <phoneticPr fontId="3" type="noConversion"/>
  </si>
  <si>
    <r>
      <rPr>
        <b/>
        <sz val="12"/>
        <color rgb="FFFF0000"/>
        <rFont val="Times New Roman"/>
        <family val="1"/>
      </rPr>
      <t>PS:</t>
    </r>
    <r>
      <rPr>
        <sz val="12"/>
        <color rgb="FFFF0000"/>
        <rFont val="宋体"/>
        <family val="3"/>
        <charset val="134"/>
      </rPr>
      <t>更换</t>
    </r>
    <r>
      <rPr>
        <sz val="12"/>
        <color rgb="FFFF0000"/>
        <rFont val="Times New Roman"/>
        <family val="1"/>
      </rPr>
      <t>Corner</t>
    </r>
    <r>
      <rPr>
        <sz val="12"/>
        <color rgb="FFFF0000"/>
        <rFont val="宋体"/>
        <family val="3"/>
        <charset val="134"/>
      </rPr>
      <t>模组后</t>
    </r>
    <r>
      <rPr>
        <b/>
        <sz val="12"/>
        <color rgb="FFFF0000"/>
        <rFont val="宋体"/>
        <family val="3"/>
        <charset val="134"/>
      </rPr>
      <t>必须重启手机</t>
    </r>
    <r>
      <rPr>
        <sz val="12"/>
        <color rgb="FFFF0000"/>
        <rFont val="宋体"/>
        <family val="3"/>
        <charset val="134"/>
      </rPr>
      <t>，再进行测试，</t>
    </r>
    <r>
      <rPr>
        <sz val="12"/>
        <color rgb="FFFF0000"/>
        <rFont val="Times New Roman"/>
        <family val="1"/>
      </rPr>
      <t xml:space="preserve">Corner </t>
    </r>
    <r>
      <rPr>
        <sz val="12"/>
        <color rgb="FFFF0000"/>
        <rFont val="宋体"/>
        <family val="3"/>
        <charset val="134"/>
      </rPr>
      <t>模组只填写</t>
    </r>
    <r>
      <rPr>
        <sz val="12"/>
        <color rgb="FFFF0000"/>
        <rFont val="Times New Roman"/>
        <family val="1"/>
      </rPr>
      <t xml:space="preserve">20-23 </t>
    </r>
    <r>
      <rPr>
        <sz val="12"/>
        <color rgb="FFFF0000"/>
        <rFont val="宋体"/>
        <family val="3"/>
        <charset val="134"/>
      </rPr>
      <t>四个灰阶块的</t>
    </r>
    <r>
      <rPr>
        <sz val="12"/>
        <color rgb="FFFF0000"/>
        <rFont val="Times New Roman"/>
        <family val="1"/>
      </rPr>
      <t xml:space="preserve"> HSV </t>
    </r>
    <r>
      <rPr>
        <sz val="12"/>
        <color rgb="FFFF0000"/>
        <rFont val="宋体"/>
        <family val="3"/>
        <charset val="134"/>
      </rPr>
      <t>最大值即可</t>
    </r>
    <phoneticPr fontId="3" type="noConversion"/>
  </si>
  <si>
    <t>MTF10</t>
    <phoneticPr fontId="3" type="noConversion"/>
  </si>
  <si>
    <r>
      <rPr>
        <sz val="12"/>
        <color indexed="8"/>
        <rFont val="微软雅黑"/>
        <family val="2"/>
        <charset val="134"/>
      </rPr>
      <t>中心</t>
    </r>
    <r>
      <rPr>
        <sz val="12"/>
        <color indexed="8"/>
        <rFont val="Times New Roman"/>
        <family val="1"/>
      </rPr>
      <t xml:space="preserve"> (LW/PH)</t>
    </r>
    <phoneticPr fontId="3" type="noConversion"/>
  </si>
  <si>
    <t>工频干扰</t>
    <phoneticPr fontId="3" type="noConversion"/>
  </si>
  <si>
    <r>
      <t>后置摄像头（</t>
    </r>
    <r>
      <rPr>
        <sz val="12"/>
        <color rgb="FFFF0000"/>
        <rFont val="微软雅黑"/>
        <family val="2"/>
        <charset val="134"/>
      </rPr>
      <t>默认分辨率</t>
    </r>
    <r>
      <rPr>
        <sz val="12"/>
        <rFont val="微软雅黑"/>
        <family val="2"/>
        <charset val="134"/>
      </rPr>
      <t>）</t>
    </r>
    <phoneticPr fontId="3" type="noConversion"/>
  </si>
  <si>
    <r>
      <t>后置摄像头（</t>
    </r>
    <r>
      <rPr>
        <sz val="12"/>
        <color rgb="FFFF0000"/>
        <rFont val="微软雅黑"/>
        <family val="2"/>
        <charset val="134"/>
      </rPr>
      <t>最大分辨率</t>
    </r>
    <r>
      <rPr>
        <sz val="12"/>
        <rFont val="微软雅黑"/>
        <family val="2"/>
        <charset val="134"/>
      </rPr>
      <t>）</t>
    </r>
    <phoneticPr fontId="3" type="noConversion"/>
  </si>
  <si>
    <t>亮度</t>
    <phoneticPr fontId="4" type="noConversion"/>
  </si>
  <si>
    <t>光源</t>
    <phoneticPr fontId="4" type="noConversion"/>
  </si>
  <si>
    <t>1000 lux</t>
    <phoneticPr fontId="3" type="noConversion"/>
  </si>
  <si>
    <t>400 lux</t>
    <phoneticPr fontId="3" type="noConversion"/>
  </si>
  <si>
    <t>25 lux</t>
    <phoneticPr fontId="3" type="noConversion"/>
  </si>
  <si>
    <t>1000 lux</t>
    <phoneticPr fontId="4" type="noConversion"/>
  </si>
  <si>
    <t>400 lux</t>
    <phoneticPr fontId="4" type="noConversion"/>
  </si>
  <si>
    <t>D65</t>
    <phoneticPr fontId="3" type="noConversion"/>
  </si>
  <si>
    <r>
      <t xml:space="preserve">Standard: 
            </t>
    </r>
    <r>
      <rPr>
        <b/>
        <sz val="12"/>
        <color indexed="8"/>
        <rFont val="微软雅黑"/>
        <family val="2"/>
        <charset val="134"/>
      </rPr>
      <t xml:space="preserve">    </t>
    </r>
    <r>
      <rPr>
        <sz val="12"/>
        <color indexed="8"/>
        <rFont val="微软雅黑"/>
        <family val="2"/>
        <charset val="134"/>
      </rPr>
      <t>D65、TL84光源：100% ~130%
                A光源：95% ~125%</t>
    </r>
    <phoneticPr fontId="3" type="noConversion"/>
  </si>
  <si>
    <r>
      <rPr>
        <b/>
        <sz val="12"/>
        <color theme="1"/>
        <rFont val="微软雅黑"/>
        <family val="2"/>
        <charset val="134"/>
      </rPr>
      <t>工信部标准：</t>
    </r>
    <r>
      <rPr>
        <sz val="12"/>
        <color theme="1"/>
        <rFont val="微软雅黑"/>
        <family val="2"/>
        <charset val="134"/>
      </rPr>
      <t>不大于 3%</t>
    </r>
    <phoneticPr fontId="3" type="noConversion"/>
  </si>
  <si>
    <t>工信部标准：</t>
    <phoneticPr fontId="3" type="noConversion"/>
  </si>
  <si>
    <r>
      <rPr>
        <b/>
        <sz val="11"/>
        <color rgb="FFFF0000"/>
        <rFont val="Times New Roman"/>
        <family val="1"/>
      </rPr>
      <t xml:space="preserve">PS: </t>
    </r>
    <r>
      <rPr>
        <b/>
        <sz val="11"/>
        <color rgb="FFFF0000"/>
        <rFont val="宋体"/>
        <family val="3"/>
        <charset val="134"/>
      </rPr>
      <t>前置测试前把屏幕亮度调最低</t>
    </r>
    <phoneticPr fontId="3" type="noConversion"/>
  </si>
  <si>
    <r>
      <rPr>
        <b/>
        <sz val="12"/>
        <color indexed="8"/>
        <rFont val="Times New Roman"/>
        <family val="1"/>
      </rPr>
      <t xml:space="preserve">Standard: 
               </t>
    </r>
    <r>
      <rPr>
        <sz val="12"/>
        <color indexed="8"/>
        <rFont val="Times New Roman"/>
        <family val="1"/>
      </rPr>
      <t>A</t>
    </r>
    <r>
      <rPr>
        <sz val="12"/>
        <color indexed="8"/>
        <rFont val="微软雅黑"/>
        <family val="2"/>
        <charset val="134"/>
      </rPr>
      <t>光源：前置</t>
    </r>
    <r>
      <rPr>
        <sz val="12"/>
        <color indexed="8"/>
        <rFont val="Times New Roman"/>
        <family val="1"/>
      </rPr>
      <t xml:space="preserve"> 0.725&lt; MIN(R/G,B/G,R/B), MAX(R/G,B/G,R/B) &lt;1.25    
                           </t>
    </r>
    <r>
      <rPr>
        <sz val="12"/>
        <color indexed="8"/>
        <rFont val="微软雅黑"/>
        <family val="2"/>
        <charset val="134"/>
      </rPr>
      <t>后置</t>
    </r>
    <r>
      <rPr>
        <sz val="12"/>
        <color indexed="8"/>
        <rFont val="Times New Roman"/>
        <family val="1"/>
      </rPr>
      <t xml:space="preserve"> 0.8   &lt; MIN(R/G,B/G,R/B), MAX(R/G,B/G,R/B) &lt; 1.2
               D65</t>
    </r>
    <r>
      <rPr>
        <sz val="12"/>
        <color indexed="8"/>
        <rFont val="微软雅黑"/>
        <family val="2"/>
        <charset val="134"/>
      </rPr>
      <t>、</t>
    </r>
    <r>
      <rPr>
        <sz val="12"/>
        <color indexed="8"/>
        <rFont val="Times New Roman"/>
        <family val="1"/>
      </rPr>
      <t>TL84</t>
    </r>
    <r>
      <rPr>
        <sz val="12"/>
        <color indexed="8"/>
        <rFont val="微软雅黑"/>
        <family val="2"/>
        <charset val="134"/>
      </rPr>
      <t>光源</t>
    </r>
    <r>
      <rPr>
        <sz val="12"/>
        <color indexed="8"/>
        <rFont val="Times New Roman"/>
        <family val="1"/>
      </rPr>
      <t xml:space="preserve"> </t>
    </r>
    <r>
      <rPr>
        <sz val="12"/>
        <color indexed="8"/>
        <rFont val="微软雅黑"/>
        <family val="2"/>
        <charset val="134"/>
      </rPr>
      <t>前后置：</t>
    </r>
    <r>
      <rPr>
        <sz val="12"/>
        <color indexed="8"/>
        <rFont val="Times New Roman"/>
        <family val="1"/>
      </rPr>
      <t>0.85 &lt; MIN(R/G,B/G,R/B), MAX(R/G,B/G,R/B) &lt; 1.15</t>
    </r>
    <phoneticPr fontId="3" type="noConversion"/>
  </si>
  <si>
    <t xml:space="preserve">注：例如后置理论极限分辨率的60%=Nyquist（LP/PH）的值*60%=Height/2*0.6    </t>
    <phoneticPr fontId="3" type="noConversion"/>
  </si>
  <si>
    <r>
      <rPr>
        <b/>
        <sz val="12"/>
        <color theme="1"/>
        <rFont val="微软雅黑"/>
        <family val="2"/>
        <charset val="134"/>
      </rPr>
      <t xml:space="preserve">工信部标准： </t>
    </r>
    <r>
      <rPr>
        <sz val="12"/>
        <color theme="1"/>
        <rFont val="微软雅黑"/>
        <family val="2"/>
        <charset val="134"/>
      </rPr>
      <t>Ki≥60%</t>
    </r>
    <phoneticPr fontId="3" type="noConversion"/>
  </si>
  <si>
    <t>1.更新饱和度标准范围</t>
    <phoneticPr fontId="5" type="noConversion"/>
  </si>
  <si>
    <t>像面色彩均匀度</t>
    <phoneticPr fontId="3" type="noConversion"/>
  </si>
  <si>
    <r>
      <rPr>
        <b/>
        <sz val="12"/>
        <color indexed="8"/>
        <rFont val="Times New Roman"/>
        <family val="1"/>
      </rPr>
      <t xml:space="preserve">Standard: </t>
    </r>
    <r>
      <rPr>
        <sz val="12"/>
        <color indexed="8"/>
        <rFont val="微软雅黑"/>
        <family val="2"/>
        <charset val="134"/>
      </rPr>
      <t/>
    </r>
    <phoneticPr fontId="3" type="noConversion"/>
  </si>
  <si>
    <t>坏点像素总和</t>
    <phoneticPr fontId="3" type="noConversion"/>
  </si>
  <si>
    <t>宣称像素</t>
    <phoneticPr fontId="3" type="noConversion"/>
  </si>
  <si>
    <r>
      <t xml:space="preserve">100 </t>
    </r>
    <r>
      <rPr>
        <sz val="12"/>
        <color indexed="8"/>
        <rFont val="宋体"/>
        <family val="3"/>
        <charset val="134"/>
      </rPr>
      <t>万至</t>
    </r>
    <r>
      <rPr>
        <sz val="12"/>
        <color indexed="8"/>
        <rFont val="Times New Roman"/>
        <family val="1"/>
      </rPr>
      <t xml:space="preserve"> 1200 </t>
    </r>
    <r>
      <rPr>
        <sz val="12"/>
        <color indexed="8"/>
        <rFont val="宋体"/>
        <family val="3"/>
        <charset val="134"/>
      </rPr>
      <t>万像素</t>
    </r>
    <phoneticPr fontId="3" type="noConversion"/>
  </si>
  <si>
    <r>
      <t xml:space="preserve">1200 </t>
    </r>
    <r>
      <rPr>
        <sz val="12"/>
        <color indexed="8"/>
        <rFont val="宋体"/>
        <family val="3"/>
        <charset val="134"/>
      </rPr>
      <t>万像素及以上</t>
    </r>
    <phoneticPr fontId="3" type="noConversion"/>
  </si>
  <si>
    <t>1500lux</t>
    <phoneticPr fontId="3" type="noConversion"/>
  </si>
  <si>
    <t>前置</t>
    <phoneticPr fontId="3" type="noConversion"/>
  </si>
  <si>
    <r>
      <rPr>
        <b/>
        <sz val="12"/>
        <color indexed="8"/>
        <rFont val="Times New Roman"/>
        <family val="1"/>
      </rPr>
      <t>Standard</t>
    </r>
    <r>
      <rPr>
        <b/>
        <sz val="12"/>
        <color indexed="8"/>
        <rFont val="微软雅黑"/>
        <family val="2"/>
        <charset val="134"/>
      </rPr>
      <t>：</t>
    </r>
    <r>
      <rPr>
        <sz val="12"/>
        <color theme="1"/>
        <rFont val="Times New Roman"/>
        <family val="1"/>
      </rPr>
      <t>D50</t>
    </r>
    <r>
      <rPr>
        <sz val="12"/>
        <color theme="1"/>
        <rFont val="微软雅黑"/>
        <family val="2"/>
        <charset val="134"/>
      </rPr>
      <t>面光源，表面照度</t>
    </r>
    <r>
      <rPr>
        <sz val="12"/>
        <color theme="1"/>
        <rFont val="Times New Roman"/>
        <family val="1"/>
      </rPr>
      <t>2000lux</t>
    </r>
    <r>
      <rPr>
        <sz val="12"/>
        <color theme="1"/>
        <rFont val="微软雅黑"/>
        <family val="2"/>
        <charset val="134"/>
      </rPr>
      <t>拍摄透射式</t>
    </r>
    <r>
      <rPr>
        <sz val="12"/>
        <color theme="1"/>
        <rFont val="Times New Roman"/>
        <family val="1"/>
      </rPr>
      <t>OECF</t>
    </r>
    <r>
      <rPr>
        <sz val="12"/>
        <color theme="1"/>
        <rFont val="微软雅黑"/>
        <family val="2"/>
        <charset val="134"/>
      </rPr>
      <t>测试卡。在显示器分辨率为</t>
    </r>
    <r>
      <rPr>
        <sz val="12"/>
        <color theme="1"/>
        <rFont val="Times New Roman"/>
        <family val="1"/>
      </rPr>
      <t>96ppi</t>
    </r>
    <r>
      <rPr>
        <sz val="12"/>
        <color theme="1"/>
        <rFont val="微软雅黑"/>
        <family val="2"/>
        <charset val="134"/>
      </rPr>
      <t>，观测距离为</t>
    </r>
    <r>
      <rPr>
        <sz val="12"/>
        <color theme="1"/>
        <rFont val="Times New Roman"/>
        <family val="1"/>
      </rPr>
      <t>0.5m</t>
    </r>
    <r>
      <rPr>
        <sz val="12"/>
        <color theme="1"/>
        <rFont val="微软雅黑"/>
        <family val="2"/>
        <charset val="134"/>
      </rPr>
      <t>时测得的视觉噪声需小于</t>
    </r>
    <r>
      <rPr>
        <sz val="12"/>
        <color theme="1"/>
        <rFont val="Times New Roman"/>
        <family val="1"/>
      </rPr>
      <t>3.0</t>
    </r>
    <r>
      <rPr>
        <sz val="12"/>
        <color theme="1"/>
        <rFont val="微软雅黑"/>
        <family val="2"/>
        <charset val="134"/>
      </rPr>
      <t>，即</t>
    </r>
    <r>
      <rPr>
        <sz val="12"/>
        <color theme="1"/>
        <rFont val="Times New Roman"/>
        <family val="1"/>
      </rPr>
      <t xml:space="preserve"> VN(1)&lt;3.0</t>
    </r>
    <phoneticPr fontId="3" type="noConversion"/>
  </si>
  <si>
    <r>
      <t>Standard:</t>
    </r>
    <r>
      <rPr>
        <sz val="12"/>
        <color indexed="8"/>
        <rFont val="微软雅黑"/>
        <family val="2"/>
        <charset val="134"/>
      </rPr>
      <t>分别用</t>
    </r>
    <r>
      <rPr>
        <sz val="12"/>
        <color indexed="8"/>
        <rFont val="Times New Roman"/>
        <family val="1"/>
      </rPr>
      <t>50Hz</t>
    </r>
    <r>
      <rPr>
        <sz val="12"/>
        <color indexed="8"/>
        <rFont val="微软雅黑"/>
        <family val="2"/>
        <charset val="134"/>
      </rPr>
      <t>和</t>
    </r>
    <r>
      <rPr>
        <sz val="12"/>
        <color indexed="8"/>
        <rFont val="Times New Roman"/>
        <family val="1"/>
      </rPr>
      <t>60Hz</t>
    </r>
    <r>
      <rPr>
        <sz val="12"/>
        <color indexed="8"/>
        <rFont val="微软雅黑"/>
        <family val="2"/>
        <charset val="134"/>
      </rPr>
      <t>正弦波电源给</t>
    </r>
    <r>
      <rPr>
        <sz val="12"/>
        <color indexed="8"/>
        <rFont val="Times New Roman"/>
        <family val="1"/>
      </rPr>
      <t>TL84</t>
    </r>
    <r>
      <rPr>
        <sz val="12"/>
        <color indexed="8"/>
        <rFont val="微软雅黑"/>
        <family val="2"/>
        <charset val="134"/>
      </rPr>
      <t>光源供电，照度调节至</t>
    </r>
    <r>
      <rPr>
        <sz val="12"/>
        <color indexed="8"/>
        <rFont val="Times New Roman"/>
        <family val="1"/>
      </rPr>
      <t>800lux</t>
    </r>
    <r>
      <rPr>
        <sz val="12"/>
        <color indexed="8"/>
        <rFont val="微软雅黑"/>
        <family val="2"/>
        <charset val="134"/>
      </rPr>
      <t>、</t>
    </r>
    <r>
      <rPr>
        <sz val="12"/>
        <color indexed="8"/>
        <rFont val="Times New Roman"/>
        <family val="1"/>
      </rPr>
      <t>200lux</t>
    </r>
    <r>
      <rPr>
        <sz val="12"/>
        <color indexed="8"/>
        <rFont val="微软雅黑"/>
        <family val="2"/>
        <charset val="134"/>
      </rPr>
      <t>、</t>
    </r>
    <r>
      <rPr>
        <sz val="12"/>
        <color indexed="8"/>
        <rFont val="Times New Roman"/>
        <family val="1"/>
      </rPr>
      <t xml:space="preserve">25lux </t>
    </r>
    <r>
      <rPr>
        <sz val="12"/>
        <color indexed="8"/>
        <rFont val="微软雅黑"/>
        <family val="2"/>
        <charset val="134"/>
      </rPr>
      <t>，在摄像头开启</t>
    </r>
    <r>
      <rPr>
        <sz val="12"/>
        <color indexed="8"/>
        <rFont val="Times New Roman"/>
        <family val="1"/>
      </rPr>
      <t>3s</t>
    </r>
    <r>
      <rPr>
        <sz val="12"/>
        <color indexed="8"/>
        <rFont val="微软雅黑"/>
        <family val="2"/>
        <charset val="134"/>
      </rPr>
      <t>之后，对着灰卡录制一段时长</t>
    </r>
    <r>
      <rPr>
        <sz val="12"/>
        <color indexed="8"/>
        <rFont val="Times New Roman"/>
        <family val="1"/>
      </rPr>
      <t>10s</t>
    </r>
    <r>
      <rPr>
        <sz val="12"/>
        <color indexed="8"/>
        <rFont val="微软雅黑"/>
        <family val="2"/>
        <charset val="134"/>
      </rPr>
      <t>的视频，灰卡需充满视场。对录制后的视频进行播放，不得出现横向的明暗条纹。</t>
    </r>
    <phoneticPr fontId="3" type="noConversion"/>
  </si>
  <si>
    <t>Result:</t>
    <phoneticPr fontId="3" type="noConversion"/>
  </si>
  <si>
    <t>动态范围</t>
    <phoneticPr fontId="3" type="noConversion"/>
  </si>
  <si>
    <t>&gt; 200 lux</t>
    <phoneticPr fontId="3" type="noConversion"/>
  </si>
  <si>
    <t xml:space="preserve"> </t>
    <phoneticPr fontId="3" type="noConversion"/>
  </si>
  <si>
    <r>
      <t xml:space="preserve">
</t>
    </r>
    <r>
      <rPr>
        <b/>
        <sz val="12"/>
        <color indexed="8"/>
        <rFont val="微软雅黑"/>
        <family val="2"/>
        <charset val="134"/>
      </rPr>
      <t>前置非四合一：</t>
    </r>
    <r>
      <rPr>
        <sz val="12"/>
        <color indexed="8"/>
        <rFont val="微软雅黑"/>
        <family val="2"/>
        <charset val="134"/>
      </rPr>
      <t xml:space="preserve">   D65 1000Lux： MTF10≥理论极限分辨率的50%
                                                     MTF50≥理论极限分辨率的35%
                            A   25Lux：      MTF10≥理论极限分辨率的40%
                                                     MTF50≥理论极限分辨率的25%
</t>
    </r>
    <r>
      <rPr>
        <b/>
        <sz val="12"/>
        <color indexed="8"/>
        <rFont val="微软雅黑"/>
        <family val="2"/>
        <charset val="134"/>
      </rPr>
      <t xml:space="preserve">
前置四合一   ：</t>
    </r>
    <r>
      <rPr>
        <sz val="12"/>
        <color indexed="8"/>
        <rFont val="微软雅黑"/>
        <family val="2"/>
        <charset val="134"/>
      </rPr>
      <t xml:space="preserve">   D65 1000Lux： MTF10≥理论极限分辨率的40%
                                                    MTF50≥理论极限分辨率的30%
                            A  25Lux：      MTF10≥理论极限分辨率的20%
                                                    MTF50≥理论极限分辨率的15%</t>
    </r>
    <phoneticPr fontId="3" type="noConversion"/>
  </si>
  <si>
    <t>坏点和缺陷</t>
    <phoneticPr fontId="3" type="noConversion"/>
  </si>
  <si>
    <t>视觉噪声测试       ………………………………………………………………………       8</t>
    <phoneticPr fontId="3" type="noConversion"/>
  </si>
  <si>
    <t>坏点和缺陷       …………………………………………………………………………       9</t>
    <phoneticPr fontId="3" type="noConversion"/>
  </si>
  <si>
    <t>对角线视场角       ………………………………………………………………………       9</t>
    <phoneticPr fontId="3" type="noConversion"/>
  </si>
  <si>
    <t>更新记录        ……………………………………………………………………………       10</t>
    <phoneticPr fontId="3" type="noConversion"/>
  </si>
  <si>
    <t>UL</t>
    <phoneticPr fontId="3" type="noConversion"/>
  </si>
  <si>
    <t>LL</t>
    <phoneticPr fontId="3" type="noConversion"/>
  </si>
  <si>
    <t>UR</t>
    <phoneticPr fontId="3" type="noConversion"/>
  </si>
  <si>
    <t>LR</t>
    <phoneticPr fontId="3" type="noConversion"/>
  </si>
  <si>
    <t>后置摄像头</t>
    <phoneticPr fontId="3" type="noConversion"/>
  </si>
  <si>
    <t>Result:</t>
    <phoneticPr fontId="3" type="noConversion"/>
  </si>
  <si>
    <t>后置</t>
    <phoneticPr fontId="3" type="noConversion"/>
  </si>
  <si>
    <r>
      <rPr>
        <sz val="12"/>
        <color indexed="8"/>
        <rFont val="微软雅黑"/>
        <family val="2"/>
        <charset val="134"/>
      </rPr>
      <t>前置置摄像头△</t>
    </r>
    <r>
      <rPr>
        <sz val="12"/>
        <color indexed="8"/>
        <rFont val="Times New Roman"/>
        <family val="1"/>
      </rPr>
      <t>Eab</t>
    </r>
    <phoneticPr fontId="3" type="noConversion"/>
  </si>
  <si>
    <t>Result</t>
    <phoneticPr fontId="3" type="noConversion"/>
  </si>
  <si>
    <t>前置</t>
    <phoneticPr fontId="3" type="noConversion"/>
  </si>
  <si>
    <t>2Mega</t>
    <phoneticPr fontId="3" type="noConversion"/>
  </si>
  <si>
    <t>8Mega</t>
    <phoneticPr fontId="3" type="noConversion"/>
  </si>
  <si>
    <t>13Mega</t>
    <phoneticPr fontId="5" type="noConversion"/>
  </si>
  <si>
    <t>16Mega</t>
    <phoneticPr fontId="5" type="noConversion"/>
  </si>
  <si>
    <r>
      <rPr>
        <sz val="12"/>
        <color indexed="8"/>
        <rFont val="微软雅黑"/>
        <family val="2"/>
        <charset val="134"/>
      </rPr>
      <t>中心水平、垂直≥</t>
    </r>
    <r>
      <rPr>
        <sz val="12"/>
        <color indexed="8"/>
        <rFont val="Times New Roman"/>
        <family val="1"/>
      </rPr>
      <t>(</t>
    </r>
    <r>
      <rPr>
        <sz val="12"/>
        <color indexed="8"/>
        <rFont val="微软雅黑"/>
        <family val="2"/>
        <charset val="134"/>
      </rPr>
      <t>线宽</t>
    </r>
    <r>
      <rPr>
        <sz val="12"/>
        <color indexed="8"/>
        <rFont val="Times New Roman"/>
        <family val="1"/>
      </rPr>
      <t>)</t>
    </r>
    <r>
      <rPr>
        <sz val="12"/>
        <color indexed="8"/>
        <rFont val="微软雅黑"/>
        <family val="2"/>
        <charset val="134"/>
      </rPr>
      <t>理论极限分辨率的（</t>
    </r>
    <r>
      <rPr>
        <sz val="12"/>
        <color indexed="8"/>
        <rFont val="Times New Roman"/>
        <family val="1"/>
      </rPr>
      <t>20M</t>
    </r>
    <r>
      <rPr>
        <sz val="12"/>
        <color indexed="8"/>
        <rFont val="微软雅黑"/>
        <family val="2"/>
        <charset val="134"/>
      </rPr>
      <t>以下：</t>
    </r>
    <r>
      <rPr>
        <sz val="12"/>
        <color indexed="8"/>
        <rFont val="Times New Roman"/>
        <family val="1"/>
      </rPr>
      <t>65%</t>
    </r>
    <r>
      <rPr>
        <sz val="12"/>
        <color indexed="8"/>
        <rFont val="微软雅黑"/>
        <family val="2"/>
        <charset val="134"/>
      </rPr>
      <t>，</t>
    </r>
    <r>
      <rPr>
        <sz val="12"/>
        <color indexed="8"/>
        <rFont val="Times New Roman"/>
        <family val="1"/>
      </rPr>
      <t>20M</t>
    </r>
    <r>
      <rPr>
        <sz val="12"/>
        <color indexed="8"/>
        <rFont val="微软雅黑"/>
        <family val="2"/>
        <charset val="134"/>
      </rPr>
      <t>及以上：</t>
    </r>
    <r>
      <rPr>
        <sz val="12"/>
        <color indexed="8"/>
        <rFont val="Times New Roman"/>
        <family val="1"/>
      </rPr>
      <t>60%</t>
    </r>
    <r>
      <rPr>
        <sz val="12"/>
        <color indexed="8"/>
        <rFont val="微软雅黑"/>
        <family val="2"/>
        <charset val="134"/>
      </rPr>
      <t>）</t>
    </r>
    <phoneticPr fontId="3" type="noConversion"/>
  </si>
  <si>
    <r>
      <rPr>
        <sz val="12"/>
        <color indexed="8"/>
        <rFont val="微软雅黑"/>
        <family val="2"/>
        <charset val="134"/>
      </rPr>
      <t>斜</t>
    </r>
    <r>
      <rPr>
        <sz val="12"/>
        <color indexed="8"/>
        <rFont val="Times New Roman"/>
        <family val="1"/>
      </rPr>
      <t>45°</t>
    </r>
    <r>
      <rPr>
        <sz val="12"/>
        <color indexed="8"/>
        <rFont val="微软雅黑"/>
        <family val="2"/>
        <charset val="134"/>
      </rPr>
      <t>≥理论极限分辨率的（</t>
    </r>
    <r>
      <rPr>
        <sz val="12"/>
        <color indexed="8"/>
        <rFont val="Times New Roman"/>
        <family val="1"/>
      </rPr>
      <t>20M</t>
    </r>
    <r>
      <rPr>
        <sz val="12"/>
        <color indexed="8"/>
        <rFont val="微软雅黑"/>
        <family val="2"/>
        <charset val="134"/>
      </rPr>
      <t>以下：</t>
    </r>
    <r>
      <rPr>
        <sz val="12"/>
        <color indexed="8"/>
        <rFont val="Times New Roman"/>
        <family val="1"/>
      </rPr>
      <t>42.5%</t>
    </r>
    <r>
      <rPr>
        <sz val="12"/>
        <color indexed="8"/>
        <rFont val="微软雅黑"/>
        <family val="2"/>
        <charset val="134"/>
      </rPr>
      <t>，</t>
    </r>
    <r>
      <rPr>
        <sz val="12"/>
        <color indexed="8"/>
        <rFont val="Times New Roman"/>
        <family val="1"/>
      </rPr>
      <t>20M</t>
    </r>
    <r>
      <rPr>
        <sz val="12"/>
        <color indexed="8"/>
        <rFont val="微软雅黑"/>
        <family val="2"/>
        <charset val="134"/>
      </rPr>
      <t>及以上：</t>
    </r>
    <r>
      <rPr>
        <sz val="12"/>
        <color indexed="8"/>
        <rFont val="Times New Roman"/>
        <family val="1"/>
      </rPr>
      <t>39%</t>
    </r>
    <r>
      <rPr>
        <sz val="12"/>
        <color indexed="8"/>
        <rFont val="微软雅黑"/>
        <family val="2"/>
        <charset val="134"/>
      </rPr>
      <t>）</t>
    </r>
    <phoneticPr fontId="3" type="noConversion"/>
  </si>
  <si>
    <r>
      <rPr>
        <sz val="12"/>
        <color indexed="8"/>
        <rFont val="微软雅黑"/>
        <family val="2"/>
        <charset val="134"/>
      </rPr>
      <t>中心</t>
    </r>
    <r>
      <rPr>
        <sz val="12"/>
        <color indexed="8"/>
        <rFont val="Times New Roman"/>
        <family val="1"/>
      </rPr>
      <t>(LW/PH)</t>
    </r>
    <phoneticPr fontId="3" type="noConversion"/>
  </si>
  <si>
    <t>MTF (LP/PH)</t>
    <phoneticPr fontId="3" type="noConversion"/>
  </si>
  <si>
    <r>
      <t xml:space="preserve">Standard:
</t>
    </r>
    <r>
      <rPr>
        <b/>
        <sz val="12"/>
        <color indexed="8"/>
        <rFont val="微软雅黑"/>
        <family val="2"/>
        <charset val="134"/>
      </rPr>
      <t>后置默认分辨率：</t>
    </r>
    <r>
      <rPr>
        <sz val="12"/>
        <color indexed="8"/>
        <rFont val="Times New Roman"/>
        <family val="1"/>
      </rPr>
      <t>D65 1000Lux</t>
    </r>
    <r>
      <rPr>
        <sz val="12"/>
        <color indexed="8"/>
        <rFont val="微软雅黑"/>
        <family val="2"/>
        <charset val="134"/>
      </rPr>
      <t>：</t>
    </r>
    <r>
      <rPr>
        <b/>
        <sz val="12"/>
        <color indexed="8"/>
        <rFont val="Times New Roman"/>
        <family val="1"/>
      </rPr>
      <t xml:space="preserve"> </t>
    </r>
    <r>
      <rPr>
        <sz val="12"/>
        <color indexed="8"/>
        <rFont val="Times New Roman"/>
        <family val="1"/>
      </rPr>
      <t>MTF10</t>
    </r>
    <r>
      <rPr>
        <sz val="12"/>
        <color indexed="8"/>
        <rFont val="微软雅黑"/>
        <family val="2"/>
        <charset val="134"/>
      </rPr>
      <t>≥理论极限分辨率的</t>
    </r>
    <r>
      <rPr>
        <sz val="12"/>
        <color indexed="8"/>
        <rFont val="Times New Roman"/>
        <family val="1"/>
      </rPr>
      <t>70% 
                                                    MTF50</t>
    </r>
    <r>
      <rPr>
        <sz val="12"/>
        <color indexed="8"/>
        <rFont val="微软雅黑"/>
        <family val="2"/>
        <charset val="134"/>
      </rPr>
      <t>≥理论极限分辨率的</t>
    </r>
    <r>
      <rPr>
        <sz val="12"/>
        <color indexed="8"/>
        <rFont val="Times New Roman"/>
        <family val="1"/>
      </rPr>
      <t>50%
                            A   25Lux</t>
    </r>
    <r>
      <rPr>
        <sz val="12"/>
        <color indexed="8"/>
        <rFont val="微软雅黑"/>
        <family val="2"/>
        <charset val="134"/>
      </rPr>
      <t>：</t>
    </r>
    <r>
      <rPr>
        <sz val="12"/>
        <color indexed="8"/>
        <rFont val="Times New Roman"/>
        <family val="1"/>
      </rPr>
      <t xml:space="preserve">      MTF10</t>
    </r>
    <r>
      <rPr>
        <sz val="12"/>
        <color indexed="8"/>
        <rFont val="微软雅黑"/>
        <family val="2"/>
        <charset val="134"/>
      </rPr>
      <t>≥理论极限分辨率的</t>
    </r>
    <r>
      <rPr>
        <sz val="12"/>
        <color indexed="8"/>
        <rFont val="Times New Roman"/>
        <family val="1"/>
      </rPr>
      <t>50% 
                                                    MTF50</t>
    </r>
    <r>
      <rPr>
        <sz val="12"/>
        <color indexed="8"/>
        <rFont val="微软雅黑"/>
        <family val="2"/>
        <charset val="134"/>
      </rPr>
      <t>≥理论极限分辨率的</t>
    </r>
    <r>
      <rPr>
        <sz val="12"/>
        <color indexed="8"/>
        <rFont val="Times New Roman"/>
        <family val="1"/>
      </rPr>
      <t xml:space="preserve">30%
</t>
    </r>
    <r>
      <rPr>
        <b/>
        <sz val="12"/>
        <color indexed="8"/>
        <rFont val="微软雅黑"/>
        <family val="2"/>
        <charset val="134"/>
      </rPr>
      <t>后置最大分辨率：</t>
    </r>
    <r>
      <rPr>
        <sz val="12"/>
        <color indexed="8"/>
        <rFont val="Times New Roman"/>
        <family val="1"/>
      </rPr>
      <t>D65 1000Lux</t>
    </r>
    <r>
      <rPr>
        <sz val="12"/>
        <color indexed="8"/>
        <rFont val="微软雅黑"/>
        <family val="2"/>
        <charset val="134"/>
      </rPr>
      <t>：</t>
    </r>
    <r>
      <rPr>
        <sz val="12"/>
        <color indexed="8"/>
        <rFont val="Times New Roman"/>
        <family val="1"/>
      </rPr>
      <t>MTF10</t>
    </r>
    <r>
      <rPr>
        <sz val="12"/>
        <color indexed="8"/>
        <rFont val="微软雅黑"/>
        <family val="2"/>
        <charset val="134"/>
      </rPr>
      <t>≥理论极限分辨率的</t>
    </r>
    <r>
      <rPr>
        <sz val="12"/>
        <color indexed="8"/>
        <rFont val="Times New Roman"/>
        <family val="1"/>
      </rPr>
      <t>35% 
                                                   MTF50</t>
    </r>
    <r>
      <rPr>
        <sz val="12"/>
        <color indexed="8"/>
        <rFont val="微软雅黑"/>
        <family val="2"/>
        <charset val="134"/>
      </rPr>
      <t>≥理论极限分辨率的</t>
    </r>
    <r>
      <rPr>
        <sz val="12"/>
        <color indexed="8"/>
        <rFont val="Times New Roman"/>
        <family val="1"/>
      </rPr>
      <t>25%
                           A   25Lux</t>
    </r>
    <r>
      <rPr>
        <sz val="12"/>
        <color indexed="8"/>
        <rFont val="微软雅黑"/>
        <family val="2"/>
        <charset val="134"/>
      </rPr>
      <t>：</t>
    </r>
    <r>
      <rPr>
        <sz val="12"/>
        <color indexed="8"/>
        <rFont val="Times New Roman"/>
        <family val="1"/>
      </rPr>
      <t xml:space="preserve">      MTF10</t>
    </r>
    <r>
      <rPr>
        <sz val="12"/>
        <color indexed="8"/>
        <rFont val="微软雅黑"/>
        <family val="2"/>
        <charset val="134"/>
      </rPr>
      <t>≥理论极限分辨率的</t>
    </r>
    <r>
      <rPr>
        <sz val="12"/>
        <color indexed="8"/>
        <rFont val="Times New Roman"/>
        <family val="1"/>
      </rPr>
      <t>30% 
                                                   MTF50</t>
    </r>
    <r>
      <rPr>
        <sz val="12"/>
        <color indexed="8"/>
        <rFont val="微软雅黑"/>
        <family val="2"/>
        <charset val="134"/>
      </rPr>
      <t>≥理论极限分辨率的</t>
    </r>
    <r>
      <rPr>
        <sz val="12"/>
        <color indexed="8"/>
        <rFont val="Times New Roman"/>
        <family val="1"/>
      </rPr>
      <t xml:space="preserve">20%
</t>
    </r>
    <r>
      <rPr>
        <b/>
        <sz val="12"/>
        <color indexed="8"/>
        <rFont val="Times New Roman"/>
        <family val="1"/>
      </rPr>
      <t xml:space="preserve">
</t>
    </r>
    <r>
      <rPr>
        <sz val="12"/>
        <color indexed="8"/>
        <rFont val="Times New Roman"/>
        <family val="1"/>
      </rPr>
      <t xml:space="preserve">
</t>
    </r>
    <phoneticPr fontId="3" type="noConversion"/>
  </si>
  <si>
    <r>
      <rPr>
        <b/>
        <sz val="12"/>
        <color theme="1"/>
        <rFont val="微软雅黑"/>
        <family val="2"/>
        <charset val="134"/>
      </rPr>
      <t>工信部标准：</t>
    </r>
    <r>
      <rPr>
        <sz val="12"/>
        <color theme="1"/>
        <rFont val="微软雅黑"/>
        <family val="2"/>
        <charset val="134"/>
      </rPr>
      <t>A光源、D65、TL84光源 △Eab≤35</t>
    </r>
    <phoneticPr fontId="3" type="noConversion"/>
  </si>
  <si>
    <t>Preview
(fps)</t>
    <phoneticPr fontId="3" type="noConversion"/>
  </si>
  <si>
    <t>720p</t>
    <phoneticPr fontId="3" type="noConversion"/>
  </si>
  <si>
    <t>1080p</t>
    <phoneticPr fontId="3" type="noConversion"/>
  </si>
  <si>
    <t>4K</t>
    <phoneticPr fontId="3" type="noConversion"/>
  </si>
  <si>
    <r>
      <rPr>
        <b/>
        <sz val="12"/>
        <color indexed="8"/>
        <rFont val="Times New Roman"/>
        <family val="1"/>
      </rPr>
      <t>Standard</t>
    </r>
    <r>
      <rPr>
        <b/>
        <sz val="12"/>
        <color indexed="8"/>
        <rFont val="微软雅黑"/>
        <family val="2"/>
        <charset val="134"/>
      </rPr>
      <t>：</t>
    </r>
    <r>
      <rPr>
        <sz val="12"/>
        <color theme="1"/>
        <rFont val="Times New Roman"/>
        <family val="1"/>
      </rPr>
      <t>D50</t>
    </r>
    <r>
      <rPr>
        <sz val="12"/>
        <color theme="1"/>
        <rFont val="微软雅黑"/>
        <family val="2"/>
        <charset val="134"/>
      </rPr>
      <t>面光源，表面照度</t>
    </r>
    <r>
      <rPr>
        <sz val="12"/>
        <color theme="1"/>
        <rFont val="Times New Roman"/>
        <family val="1"/>
      </rPr>
      <t>2000lux</t>
    </r>
    <r>
      <rPr>
        <sz val="12"/>
        <color theme="1"/>
        <rFont val="微软雅黑"/>
        <family val="2"/>
        <charset val="134"/>
      </rPr>
      <t>拍摄透射式</t>
    </r>
    <r>
      <rPr>
        <sz val="12"/>
        <color theme="1"/>
        <rFont val="Times New Roman"/>
        <family val="1"/>
      </rPr>
      <t>OECF</t>
    </r>
    <r>
      <rPr>
        <sz val="12"/>
        <color theme="1"/>
        <rFont val="微软雅黑"/>
        <family val="2"/>
        <charset val="134"/>
      </rPr>
      <t>测试卡。在显示器分辨率为</t>
    </r>
    <r>
      <rPr>
        <sz val="12"/>
        <color theme="1"/>
        <rFont val="Times New Roman"/>
        <family val="1"/>
      </rPr>
      <t>96ppi</t>
    </r>
    <r>
      <rPr>
        <sz val="12"/>
        <color theme="1"/>
        <rFont val="微软雅黑"/>
        <family val="2"/>
        <charset val="134"/>
      </rPr>
      <t>，观测距离为</t>
    </r>
    <r>
      <rPr>
        <sz val="12"/>
        <color theme="1"/>
        <rFont val="Times New Roman"/>
        <family val="1"/>
      </rPr>
      <t>0.5m</t>
    </r>
    <r>
      <rPr>
        <sz val="12"/>
        <color theme="1"/>
        <rFont val="微软雅黑"/>
        <family val="2"/>
        <charset val="134"/>
      </rPr>
      <t>时测得的视觉动态范围值应不小于</t>
    </r>
    <r>
      <rPr>
        <sz val="12"/>
        <color theme="1"/>
        <rFont val="Times New Roman"/>
        <family val="1"/>
      </rPr>
      <t xml:space="preserve"> 5</t>
    </r>
    <r>
      <rPr>
        <sz val="12"/>
        <color theme="1"/>
        <rFont val="微软雅黑"/>
        <family val="2"/>
        <charset val="134"/>
      </rPr>
      <t>，即</t>
    </r>
    <r>
      <rPr>
        <sz val="12"/>
        <color theme="1"/>
        <rFont val="Times New Roman"/>
        <family val="1"/>
      </rPr>
      <t>Dr&gt;5</t>
    </r>
    <r>
      <rPr>
        <sz val="12"/>
        <color theme="1"/>
        <rFont val="微软雅黑"/>
        <family val="2"/>
        <charset val="134"/>
      </rPr>
      <t>。</t>
    </r>
    <phoneticPr fontId="3" type="noConversion"/>
  </si>
  <si>
    <t>D65 + TE255</t>
    <phoneticPr fontId="3" type="noConversion"/>
  </si>
  <si>
    <t>对角线视场角</t>
    <phoneticPr fontId="3" type="noConversion"/>
  </si>
  <si>
    <r>
      <rPr>
        <b/>
        <sz val="12"/>
        <color indexed="8"/>
        <rFont val="Times New Roman"/>
        <family val="1"/>
      </rPr>
      <t>Standard:</t>
    </r>
    <r>
      <rPr>
        <sz val="12"/>
        <color indexed="8"/>
        <rFont val="宋体"/>
        <family val="3"/>
        <charset val="134"/>
      </rPr>
      <t>对角线视场角应不小于</t>
    </r>
    <r>
      <rPr>
        <sz val="12"/>
        <color indexed="8"/>
        <rFont val="Times New Roman"/>
        <family val="1"/>
      </rPr>
      <t>60°</t>
    </r>
    <r>
      <rPr>
        <sz val="12"/>
        <color indexed="8"/>
        <rFont val="宋体"/>
        <family val="3"/>
        <charset val="134"/>
      </rPr>
      <t>。</t>
    </r>
    <phoneticPr fontId="3" type="noConversion"/>
  </si>
  <si>
    <t>焦距S</t>
    <phoneticPr fontId="3" type="noConversion"/>
  </si>
  <si>
    <t>Result:</t>
    <phoneticPr fontId="3" type="noConversion"/>
  </si>
  <si>
    <t>前置</t>
    <phoneticPr fontId="3" type="noConversion"/>
  </si>
  <si>
    <t>后置</t>
    <phoneticPr fontId="3" type="noConversion"/>
  </si>
  <si>
    <t>前置</t>
    <phoneticPr fontId="3" type="noConversion"/>
  </si>
  <si>
    <t>后置</t>
    <phoneticPr fontId="3" type="noConversion"/>
  </si>
  <si>
    <t>视场角</t>
    <phoneticPr fontId="3" type="noConversion"/>
  </si>
  <si>
    <t>后置最大分辨率</t>
    <phoneticPr fontId="3" type="noConversion"/>
  </si>
  <si>
    <t>后置默认分辨率</t>
    <phoneticPr fontId="3" type="noConversion"/>
  </si>
  <si>
    <r>
      <t>10</t>
    </r>
    <r>
      <rPr>
        <sz val="12"/>
        <color indexed="8"/>
        <rFont val="宋体"/>
        <family val="3"/>
        <charset val="134"/>
      </rPr>
      <t>个以下（含）</t>
    </r>
    <phoneticPr fontId="3" type="noConversion"/>
  </si>
  <si>
    <r>
      <t xml:space="preserve">20 </t>
    </r>
    <r>
      <rPr>
        <sz val="12"/>
        <color indexed="8"/>
        <rFont val="宋体"/>
        <family val="3"/>
        <charset val="134"/>
      </rPr>
      <t>个以下（含）</t>
    </r>
    <phoneticPr fontId="3" type="noConversion"/>
  </si>
  <si>
    <t xml:space="preserve">1.增加“SFR”后置测试标准
2.增加“白平衡”TL84光源和A光源亮度测试项
3.修改“动态范围”测试标准
4.删除“色彩还原误差”A光源标准
5.删除“色彩饱和度”A光源和CWF光源标准
6.删除“像面亮度均匀性”DNP测试项
7.修改“像面亮度均匀性”标准
7.增加“坏点和缺陷”测试项
8.增加“视场角”测试项
</t>
    <phoneticPr fontId="5" type="noConversion"/>
  </si>
  <si>
    <t>光学有效像素总数</t>
    <phoneticPr fontId="3" type="noConversion"/>
  </si>
  <si>
    <t>视觉分辨率</t>
    <phoneticPr fontId="3" type="noConversion"/>
  </si>
  <si>
    <r>
      <rPr>
        <i/>
        <sz val="11"/>
        <color indexed="8"/>
        <rFont val="微软雅黑"/>
        <family val="2"/>
        <charset val="134"/>
      </rPr>
      <t>注：</t>
    </r>
    <r>
      <rPr>
        <sz val="11"/>
        <color indexed="8"/>
        <rFont val="微软雅黑"/>
        <family val="2"/>
        <charset val="134"/>
      </rPr>
      <t>理论极限分辨率（</t>
    </r>
    <r>
      <rPr>
        <sz val="11"/>
        <color indexed="8"/>
        <rFont val="Times New Roman"/>
        <family val="1"/>
      </rPr>
      <t>Nyquist</t>
    </r>
    <r>
      <rPr>
        <sz val="11"/>
        <color indexed="8"/>
        <rFont val="微软雅黑"/>
        <family val="2"/>
        <charset val="134"/>
      </rPr>
      <t>），即像高分辨率，是</t>
    </r>
    <r>
      <rPr>
        <sz val="11"/>
        <color indexed="8"/>
        <rFont val="Times New Roman"/>
        <family val="1"/>
      </rPr>
      <t>CMOS sensor</t>
    </r>
    <r>
      <rPr>
        <sz val="11"/>
        <color indexed="8"/>
        <rFont val="微软雅黑"/>
        <family val="2"/>
        <charset val="134"/>
      </rPr>
      <t>的物理特性，由其短边的像素数决定。理论上每个像素最多显示一条线，每两个相邻像素最多显示一对黑白线对或一个西门子星图周期。</t>
    </r>
    <phoneticPr fontId="3" type="noConversion"/>
  </si>
  <si>
    <t>白平衡</t>
    <phoneticPr fontId="3" type="noConversion"/>
  </si>
  <si>
    <r>
      <rPr>
        <b/>
        <sz val="12"/>
        <color indexed="8"/>
        <rFont val="微软雅黑"/>
        <family val="2"/>
        <charset val="134"/>
      </rPr>
      <t>工信部标准：</t>
    </r>
    <r>
      <rPr>
        <sz val="12"/>
        <color indexed="8"/>
        <rFont val="微软雅黑"/>
        <family val="2"/>
        <charset val="134"/>
      </rPr>
      <t xml:space="preserve"> D65、TL84光源：95% ~130 %
                A光源：90% ~125%</t>
    </r>
    <phoneticPr fontId="3" type="noConversion"/>
  </si>
  <si>
    <r>
      <rPr>
        <b/>
        <sz val="12"/>
        <color indexed="8"/>
        <rFont val="Times New Roman"/>
        <family val="1"/>
      </rPr>
      <t>Standard:</t>
    </r>
    <r>
      <rPr>
        <sz val="12"/>
        <color indexed="8"/>
        <rFont val="Times New Roman"/>
        <family val="1"/>
      </rPr>
      <t xml:space="preserve"> </t>
    </r>
    <r>
      <rPr>
        <sz val="12"/>
        <color indexed="8"/>
        <rFont val="微软雅黑"/>
        <family val="2"/>
        <charset val="134"/>
      </rPr>
      <t>在</t>
    </r>
    <r>
      <rPr>
        <sz val="12"/>
        <color indexed="8"/>
        <rFont val="Times New Roman"/>
        <family val="1"/>
      </rPr>
      <t>D65</t>
    </r>
    <r>
      <rPr>
        <sz val="12"/>
        <color indexed="8"/>
        <rFont val="微软雅黑"/>
        <family val="2"/>
        <charset val="134"/>
      </rPr>
      <t>光源</t>
    </r>
    <r>
      <rPr>
        <sz val="12"/>
        <color indexed="8"/>
        <rFont val="Times New Roman"/>
        <family val="1"/>
      </rPr>
      <t>1000 lux</t>
    </r>
    <r>
      <rPr>
        <sz val="12"/>
        <color indexed="8"/>
        <rFont val="微软雅黑"/>
        <family val="2"/>
        <charset val="134"/>
      </rPr>
      <t>下拍</t>
    </r>
    <r>
      <rPr>
        <sz val="12"/>
        <color indexed="8"/>
        <rFont val="Times New Roman"/>
        <family val="1"/>
      </rPr>
      <t>TE255</t>
    </r>
    <r>
      <rPr>
        <sz val="12"/>
        <color indexed="8"/>
        <rFont val="微软雅黑"/>
        <family val="2"/>
        <charset val="134"/>
      </rPr>
      <t>测试图卡，移动终端照相摄像设备输出图像像面周边亮度平均值相对于中心亮度平均值之比的百分比应大于</t>
    </r>
    <r>
      <rPr>
        <sz val="12"/>
        <color indexed="8"/>
        <rFont val="Times New Roman"/>
        <family val="1"/>
      </rPr>
      <t>60</t>
    </r>
    <r>
      <rPr>
        <sz val="12"/>
        <color indexed="8"/>
        <rFont val="微软雅黑"/>
        <family val="2"/>
        <charset val="134"/>
      </rPr>
      <t xml:space="preserve">％。
</t>
    </r>
    <r>
      <rPr>
        <sz val="12"/>
        <color indexed="8"/>
        <rFont val="Times New Roman"/>
        <family val="1"/>
      </rPr>
      <t xml:space="preserve">
</t>
    </r>
    <r>
      <rPr>
        <sz val="12"/>
        <color indexed="8"/>
        <rFont val="微软雅黑"/>
        <family val="2"/>
        <charset val="134"/>
      </rPr>
      <t>前置：</t>
    </r>
    <r>
      <rPr>
        <sz val="12"/>
        <color indexed="8"/>
        <rFont val="Times New Roman"/>
        <family val="1"/>
      </rPr>
      <t xml:space="preserve">Ki </t>
    </r>
    <r>
      <rPr>
        <sz val="12"/>
        <color indexed="8"/>
        <rFont val="微软雅黑"/>
        <family val="2"/>
        <charset val="134"/>
      </rPr>
      <t>≥</t>
    </r>
    <r>
      <rPr>
        <sz val="12"/>
        <color indexed="8"/>
        <rFont val="Times New Roman"/>
        <family val="1"/>
      </rPr>
      <t xml:space="preserve"> 80% </t>
    </r>
    <r>
      <rPr>
        <sz val="12"/>
        <color indexed="8"/>
        <rFont val="微软雅黑"/>
        <family val="2"/>
        <charset val="134"/>
      </rPr>
      <t>（</t>
    </r>
    <r>
      <rPr>
        <sz val="12"/>
        <color indexed="8"/>
        <rFont val="Times New Roman"/>
        <family val="1"/>
      </rPr>
      <t>D65+ TE255</t>
    </r>
    <r>
      <rPr>
        <sz val="12"/>
        <color indexed="8"/>
        <rFont val="微软雅黑"/>
        <family val="2"/>
        <charset val="134"/>
      </rPr>
      <t>）；</t>
    </r>
    <r>
      <rPr>
        <sz val="12"/>
        <color indexed="8"/>
        <rFont val="Times New Roman"/>
        <family val="1"/>
      </rPr>
      <t xml:space="preserve">
</t>
    </r>
    <r>
      <rPr>
        <sz val="12"/>
        <color indexed="8"/>
        <rFont val="微软雅黑"/>
        <family val="2"/>
        <charset val="134"/>
      </rPr>
      <t>后置：</t>
    </r>
    <r>
      <rPr>
        <sz val="12"/>
        <color indexed="8"/>
        <rFont val="Times New Roman"/>
        <family val="1"/>
      </rPr>
      <t xml:space="preserve">Ki </t>
    </r>
    <r>
      <rPr>
        <sz val="12"/>
        <color indexed="8"/>
        <rFont val="微软雅黑"/>
        <family val="2"/>
        <charset val="134"/>
      </rPr>
      <t>≥</t>
    </r>
    <r>
      <rPr>
        <sz val="12"/>
        <color indexed="8"/>
        <rFont val="Times New Roman"/>
        <family val="1"/>
      </rPr>
      <t xml:space="preserve"> 90% </t>
    </r>
    <r>
      <rPr>
        <sz val="12"/>
        <color indexed="8"/>
        <rFont val="微软雅黑"/>
        <family val="2"/>
        <charset val="134"/>
      </rPr>
      <t>（</t>
    </r>
    <r>
      <rPr>
        <sz val="12"/>
        <color indexed="8"/>
        <rFont val="Times New Roman"/>
        <family val="1"/>
      </rPr>
      <t>D65+ TE255</t>
    </r>
    <r>
      <rPr>
        <sz val="12"/>
        <color indexed="8"/>
        <rFont val="微软雅黑"/>
        <family val="2"/>
        <charset val="134"/>
      </rPr>
      <t>）；</t>
    </r>
    <r>
      <rPr>
        <sz val="12"/>
        <color indexed="8"/>
        <rFont val="Times New Roman"/>
        <family val="1"/>
      </rPr>
      <t/>
    </r>
    <phoneticPr fontId="3" type="noConversion"/>
  </si>
  <si>
    <r>
      <rPr>
        <b/>
        <sz val="12"/>
        <color indexed="8"/>
        <rFont val="微软雅黑"/>
        <family val="2"/>
        <charset val="134"/>
      </rPr>
      <t xml:space="preserve">Standard: </t>
    </r>
    <r>
      <rPr>
        <sz val="11"/>
        <color indexed="8"/>
        <rFont val="微软雅黑"/>
        <family val="2"/>
        <charset val="134"/>
      </rPr>
      <t xml:space="preserve">图像周边枕形或桶形畸变的绝对值均应不大于 </t>
    </r>
    <r>
      <rPr>
        <sz val="12"/>
        <color indexed="8"/>
        <rFont val="微软雅黑"/>
        <family val="2"/>
        <charset val="134"/>
      </rPr>
      <t>2%</t>
    </r>
    <phoneticPr fontId="3" type="noConversion"/>
  </si>
  <si>
    <r>
      <t>工信部标准：</t>
    </r>
    <r>
      <rPr>
        <sz val="12"/>
        <color theme="1"/>
        <rFont val="微软雅黑"/>
        <family val="2"/>
        <charset val="134"/>
      </rPr>
      <t>D65光源 ，照度700~1200 lux下 ，视频录制时长不小于60s，预览帧率需大于等于10fps，视频帧率需大于等于24fps</t>
    </r>
    <phoneticPr fontId="3" type="noConversion"/>
  </si>
  <si>
    <t>不能存在缺陷（在像素区域内，有两个或两个以上相邻坏点，被认作为缺陷）</t>
    <phoneticPr fontId="3" type="noConversion"/>
  </si>
  <si>
    <r>
      <rPr>
        <b/>
        <sz val="12"/>
        <color indexed="8"/>
        <rFont val="Times New Roman"/>
        <family val="1"/>
      </rPr>
      <t xml:space="preserve">Standard: </t>
    </r>
    <r>
      <rPr>
        <sz val="12"/>
        <color indexed="8"/>
        <rFont val="微软雅黑"/>
        <family val="2"/>
        <charset val="134"/>
      </rPr>
      <t>色卡</t>
    </r>
    <r>
      <rPr>
        <sz val="12"/>
        <color indexed="8"/>
        <rFont val="Times New Roman"/>
        <family val="1"/>
      </rPr>
      <t>24</t>
    </r>
    <r>
      <rPr>
        <sz val="12"/>
        <color indexed="8"/>
        <rFont val="微软雅黑"/>
        <family val="2"/>
        <charset val="134"/>
      </rPr>
      <t>各色块，</t>
    </r>
    <r>
      <rPr>
        <sz val="12"/>
        <color indexed="8"/>
        <rFont val="Times New Roman"/>
        <family val="1"/>
      </rPr>
      <t>D65</t>
    </r>
    <r>
      <rPr>
        <sz val="12"/>
        <color indexed="8"/>
        <rFont val="微软雅黑"/>
        <family val="2"/>
        <charset val="134"/>
      </rPr>
      <t>、</t>
    </r>
    <r>
      <rPr>
        <sz val="12"/>
        <color indexed="8"/>
        <rFont val="Times New Roman"/>
        <family val="1"/>
      </rPr>
      <t>TL84</t>
    </r>
    <r>
      <rPr>
        <sz val="12"/>
        <color indexed="8"/>
        <rFont val="微软雅黑"/>
        <family val="2"/>
        <charset val="134"/>
      </rPr>
      <t>光源</t>
    </r>
    <r>
      <rPr>
        <sz val="12"/>
        <color indexed="8"/>
        <rFont val="Times New Roman"/>
        <family val="1"/>
      </rPr>
      <t xml:space="preserve"> </t>
    </r>
    <r>
      <rPr>
        <sz val="12"/>
        <color indexed="8"/>
        <rFont val="微软雅黑"/>
        <family val="2"/>
        <charset val="134"/>
      </rPr>
      <t>△</t>
    </r>
    <r>
      <rPr>
        <sz val="12"/>
        <color indexed="8"/>
        <rFont val="Times New Roman"/>
        <family val="1"/>
      </rPr>
      <t>Eab</t>
    </r>
    <r>
      <rPr>
        <sz val="12"/>
        <color indexed="8"/>
        <rFont val="微软雅黑"/>
        <family val="2"/>
        <charset val="134"/>
      </rPr>
      <t>≤</t>
    </r>
    <r>
      <rPr>
        <sz val="12"/>
        <color indexed="8"/>
        <rFont val="Times New Roman"/>
        <family val="1"/>
      </rPr>
      <t>25</t>
    </r>
    <r>
      <rPr>
        <sz val="12"/>
        <color indexed="8"/>
        <rFont val="微软雅黑"/>
        <family val="2"/>
        <charset val="134"/>
      </rPr>
      <t>，</t>
    </r>
    <r>
      <rPr>
        <sz val="12"/>
        <color indexed="8"/>
        <rFont val="Times New Roman"/>
        <family val="1"/>
      </rPr>
      <t>A</t>
    </r>
    <r>
      <rPr>
        <sz val="12"/>
        <color indexed="8"/>
        <rFont val="微软雅黑"/>
        <family val="2"/>
        <charset val="134"/>
      </rPr>
      <t>光源</t>
    </r>
    <r>
      <rPr>
        <sz val="12"/>
        <color indexed="8"/>
        <rFont val="Times New Roman"/>
        <family val="1"/>
      </rPr>
      <t xml:space="preserve"> </t>
    </r>
    <r>
      <rPr>
        <sz val="12"/>
        <color indexed="8"/>
        <rFont val="微软雅黑"/>
        <family val="2"/>
        <charset val="134"/>
      </rPr>
      <t>△</t>
    </r>
    <r>
      <rPr>
        <sz val="12"/>
        <color indexed="8"/>
        <rFont val="Times New Roman"/>
        <family val="1"/>
      </rPr>
      <t>Eab</t>
    </r>
    <r>
      <rPr>
        <sz val="12"/>
        <color indexed="8"/>
        <rFont val="微软雅黑"/>
        <family val="2"/>
        <charset val="134"/>
      </rPr>
      <t>≤</t>
    </r>
    <r>
      <rPr>
        <sz val="12"/>
        <color indexed="8"/>
        <rFont val="Times New Roman"/>
        <family val="1"/>
      </rPr>
      <t>30</t>
    </r>
    <phoneticPr fontId="3" type="noConversion"/>
  </si>
  <si>
    <t>要求开发解决，与主观存在重大冲突需由组长技术评估是否可接受，禁止私自PASS</t>
    <phoneticPr fontId="3" type="noConversion"/>
  </si>
  <si>
    <t>必须解决并提交bug跟踪系统跟踪问题闭环解决到合入MP分支或版本</t>
    <phoneticPr fontId="3" type="noConversion"/>
  </si>
  <si>
    <t>客观测试阶段：
（1）项目初期首版参数，客观优先测试，客观测试OK，再测主观，测试前拿到golden模组；
（2）PVT首个版本，客观全面重测，并测试12颗limit模组，pvt前limit模组必须12颗一次性拿齐；
（3） MP前一周，客观全面重测，并测试12颗limit模组；（PVT到MP期间有色彩相关修改，可能会影响客观，必须充分验证保证一周后要发的MP版本OK）
（4） MP前一周到MP发首个版本期间，有色彩相关修改，要充分测试golden和limit的白平衡、色彩还原和饱和度，都PASS后才能提交参数；
（5） MP首个版本，客观全面重测，并测试12颗limit模组；
（6） MP之后，只要有色彩相关修改，要充分测试golden和limit的白平衡、色彩还原和饱和度，都PASS后才能合入下个MP版本；
（7）测试使用的golden模组和limit模组需要保存好,每科模组的编号都登记好；每次验证的客观数据都需要命名时间点和项目节点，方便问题回溯；
 此标准适用于所有项目，包括内部和外包验收项目</t>
    <phoneticPr fontId="3" type="noConversion"/>
  </si>
  <si>
    <t>V1.3</t>
    <phoneticPr fontId="5" type="noConversion"/>
  </si>
  <si>
    <t>V1.4</t>
    <phoneticPr fontId="5" type="noConversion"/>
  </si>
  <si>
    <t>V1.5</t>
    <phoneticPr fontId="5" type="noConversion"/>
  </si>
  <si>
    <t>V1.6</t>
    <phoneticPr fontId="5" type="noConversion"/>
  </si>
  <si>
    <t>V1.7</t>
    <phoneticPr fontId="5" type="noConversion"/>
  </si>
  <si>
    <t>PASS</t>
  </si>
  <si>
    <t>FAIL</t>
  </si>
  <si>
    <t>前置摄像头</t>
    <phoneticPr fontId="3" type="noConversion"/>
  </si>
  <si>
    <r>
      <rPr>
        <b/>
        <sz val="12"/>
        <color indexed="8"/>
        <rFont val="Times New Roman"/>
        <family val="1"/>
      </rPr>
      <t xml:space="preserve">Standard: </t>
    </r>
    <r>
      <rPr>
        <sz val="12"/>
        <color indexed="8"/>
        <rFont val="微软雅黑"/>
        <family val="2"/>
        <charset val="134"/>
      </rPr>
      <t>不低于标称的</t>
    </r>
    <r>
      <rPr>
        <sz val="12"/>
        <color indexed="8"/>
        <rFont val="Times New Roman"/>
        <family val="1"/>
      </rPr>
      <t>90%</t>
    </r>
    <phoneticPr fontId="3" type="noConversion"/>
  </si>
  <si>
    <r>
      <rPr>
        <b/>
        <sz val="12"/>
        <rFont val="Times New Roman"/>
        <family val="1"/>
      </rPr>
      <t xml:space="preserve">Standard: </t>
    </r>
    <r>
      <rPr>
        <sz val="12"/>
        <rFont val="微软雅黑"/>
        <family val="2"/>
        <charset val="134"/>
      </rPr>
      <t>色卡</t>
    </r>
    <r>
      <rPr>
        <sz val="12"/>
        <rFont val="Times New Roman"/>
        <family val="1"/>
      </rPr>
      <t>20~23</t>
    </r>
    <r>
      <rPr>
        <sz val="12"/>
        <rFont val="微软雅黑"/>
        <family val="2"/>
        <charset val="134"/>
      </rPr>
      <t>色块，</t>
    </r>
    <r>
      <rPr>
        <sz val="12"/>
        <rFont val="Times New Roman"/>
        <family val="1"/>
      </rPr>
      <t>D65</t>
    </r>
    <r>
      <rPr>
        <sz val="12"/>
        <rFont val="微软雅黑"/>
        <family val="2"/>
        <charset val="134"/>
      </rPr>
      <t>、</t>
    </r>
    <r>
      <rPr>
        <sz val="12"/>
        <rFont val="Times New Roman"/>
        <family val="1"/>
      </rPr>
      <t>TL84</t>
    </r>
    <r>
      <rPr>
        <sz val="12"/>
        <rFont val="微软雅黑"/>
        <family val="2"/>
        <charset val="134"/>
      </rPr>
      <t>光源</t>
    </r>
    <r>
      <rPr>
        <sz val="12"/>
        <rFont val="Times New Roman"/>
        <family val="1"/>
      </rPr>
      <t xml:space="preserve"> HSV</t>
    </r>
    <r>
      <rPr>
        <sz val="12"/>
        <rFont val="微软雅黑"/>
        <family val="2"/>
        <charset val="134"/>
      </rPr>
      <t>≤</t>
    </r>
    <r>
      <rPr>
        <sz val="12"/>
        <rFont val="Times New Roman"/>
        <family val="1"/>
      </rPr>
      <t>0.15</t>
    </r>
    <r>
      <rPr>
        <sz val="12"/>
        <rFont val="微软雅黑"/>
        <family val="2"/>
        <charset val="134"/>
      </rPr>
      <t>，</t>
    </r>
    <r>
      <rPr>
        <sz val="12"/>
        <rFont val="Times New Roman"/>
        <family val="1"/>
      </rPr>
      <t>A</t>
    </r>
    <r>
      <rPr>
        <sz val="12"/>
        <rFont val="微软雅黑"/>
        <family val="2"/>
        <charset val="134"/>
      </rPr>
      <t>光源</t>
    </r>
    <r>
      <rPr>
        <sz val="12"/>
        <rFont val="Times New Roman"/>
        <family val="1"/>
      </rPr>
      <t xml:space="preserve"> HSV</t>
    </r>
    <r>
      <rPr>
        <sz val="12"/>
        <rFont val="微软雅黑"/>
        <family val="2"/>
        <charset val="134"/>
      </rPr>
      <t>≤</t>
    </r>
    <r>
      <rPr>
        <sz val="12"/>
        <rFont val="Times New Roman"/>
        <family val="1"/>
      </rPr>
      <t>0.4</t>
    </r>
    <phoneticPr fontId="3" type="noConversion"/>
  </si>
  <si>
    <t>25 lux</t>
    <phoneticPr fontId="3" type="noConversion"/>
  </si>
  <si>
    <t>400 lux</t>
    <phoneticPr fontId="3" type="noConversion"/>
  </si>
  <si>
    <t>缺陷</t>
    <phoneticPr fontId="3" type="noConversion"/>
  </si>
  <si>
    <t>坏点</t>
    <phoneticPr fontId="3" type="noConversion"/>
  </si>
  <si>
    <t>TE255</t>
    <phoneticPr fontId="3" type="noConversion"/>
  </si>
  <si>
    <t>全黑环境</t>
    <phoneticPr fontId="3" type="noConversion"/>
  </si>
  <si>
    <t>G</t>
    <phoneticPr fontId="3" type="noConversion"/>
  </si>
  <si>
    <t>B</t>
    <phoneticPr fontId="3" type="noConversion"/>
  </si>
  <si>
    <t>后置</t>
    <phoneticPr fontId="3" type="noConversion"/>
  </si>
  <si>
    <t>暗电流</t>
    <phoneticPr fontId="3" type="noConversion"/>
  </si>
  <si>
    <t>暗电流</t>
    <phoneticPr fontId="3" type="noConversion"/>
  </si>
  <si>
    <r>
      <rPr>
        <b/>
        <sz val="12"/>
        <color indexed="8"/>
        <rFont val="Times New Roman"/>
        <family val="1"/>
      </rPr>
      <t>Standard</t>
    </r>
    <r>
      <rPr>
        <b/>
        <sz val="12"/>
        <color indexed="8"/>
        <rFont val="微软雅黑"/>
        <family val="2"/>
        <charset val="134"/>
      </rPr>
      <t>：</t>
    </r>
    <r>
      <rPr>
        <sz val="12"/>
        <color indexed="8"/>
        <rFont val="Times New Roman"/>
        <family val="1"/>
      </rPr>
      <t>D50</t>
    </r>
    <r>
      <rPr>
        <sz val="12"/>
        <color indexed="8"/>
        <rFont val="微软雅黑"/>
        <family val="2"/>
        <charset val="134"/>
      </rPr>
      <t>光源下，分别在</t>
    </r>
    <r>
      <rPr>
        <sz val="12"/>
        <color indexed="8"/>
        <rFont val="Times New Roman"/>
        <family val="1"/>
      </rPr>
      <t>1500lux</t>
    </r>
    <r>
      <rPr>
        <sz val="12"/>
        <color indexed="8"/>
        <rFont val="微软雅黑"/>
        <family val="2"/>
        <charset val="134"/>
      </rPr>
      <t>、</t>
    </r>
    <r>
      <rPr>
        <sz val="12"/>
        <color indexed="8"/>
        <rFont val="Times New Roman"/>
        <family val="1"/>
      </rPr>
      <t>200lux</t>
    </r>
    <r>
      <rPr>
        <sz val="12"/>
        <color indexed="8"/>
        <rFont val="微软雅黑"/>
        <family val="2"/>
        <charset val="134"/>
      </rPr>
      <t>、</t>
    </r>
    <r>
      <rPr>
        <sz val="12"/>
        <color indexed="8"/>
        <rFont val="Times New Roman"/>
        <family val="1"/>
      </rPr>
      <t>25lux</t>
    </r>
    <r>
      <rPr>
        <sz val="12"/>
        <color indexed="8"/>
        <rFont val="微软雅黑"/>
        <family val="2"/>
        <charset val="134"/>
      </rPr>
      <t>照度下拍摄枯叶图测试卡。每个照度下拍摄多次，选取对焦最准确的照片按以下观测条件进行分析计算，</t>
    </r>
    <r>
      <rPr>
        <sz val="12"/>
        <color indexed="8"/>
        <rFont val="Times New Roman"/>
        <family val="1"/>
      </rPr>
      <t>Acutance</t>
    </r>
    <r>
      <rPr>
        <sz val="12"/>
        <color indexed="8"/>
        <rFont val="微软雅黑"/>
        <family val="2"/>
        <charset val="134"/>
      </rPr>
      <t>需满足以下条件：</t>
    </r>
    <phoneticPr fontId="3" type="noConversion"/>
  </si>
  <si>
    <r>
      <rPr>
        <b/>
        <sz val="12"/>
        <color indexed="8"/>
        <rFont val="Malgun Gothic Semilight"/>
        <family val="2"/>
        <charset val="134"/>
      </rPr>
      <t xml:space="preserve">Standard: </t>
    </r>
    <r>
      <rPr>
        <sz val="12"/>
        <color indexed="8"/>
        <rFont val="微软雅黑"/>
        <family val="2"/>
        <charset val="134"/>
      </rPr>
      <t>全黑环境连拍10张
R,G,B三个通道暗电流&lt;0.25  (8bit)</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</si>
</sst>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0.00_ "/>
    <numFmt numFmtId="177" formatCode="0.00_);\(0.00\)"/>
    <numFmt numFmtId="178" formatCode="0.000_);\(0.000\)"/>
    <numFmt numFmtId="179" formatCode="0.000;[Red]0.000"/>
    <numFmt numFmtId="180" formatCode="0.0%"/>
    <numFmt numFmtId="181" formatCode="0_ "/>
  </numFmts>
  <fonts count="72" x14ac:knownFonts="1">
    <font>
      <sz val="11"/>
      <color indexed="8"/>
      <name val="宋体"/>
      <family val="2"/>
      <charset val="134"/>
    </font>
    <font>
      <u/>
      <sz val="11"/>
      <color indexed="12"/>
      <name val="宋体"/>
      <family val="2"/>
      <charset val="134"/>
    </font>
    <font>
      <sz val="11"/>
      <color indexed="8"/>
      <name val="宋体"/>
      <family val="3"/>
      <charset val="134"/>
    </font>
    <font>
      <sz val="9"/>
      <name val="宋体"/>
      <family val="2"/>
      <charset val="134"/>
    </font>
    <font>
      <sz val="9"/>
      <name val="宋体"/>
      <family val="2"/>
      <charset val="134"/>
      <scheme val="minor"/>
    </font>
    <font>
      <sz val="9"/>
      <name val="宋体"/>
      <family val="3"/>
      <charset val="134"/>
    </font>
    <font>
      <sz val="11"/>
      <color theme="1"/>
      <name val="宋体"/>
      <family val="3"/>
      <charset val="134"/>
      <scheme val="minor"/>
    </font>
    <font>
      <sz val="12"/>
      <color indexed="8"/>
      <name val="微软雅黑"/>
      <family val="2"/>
      <charset val="134"/>
    </font>
    <font>
      <u/>
      <sz val="12"/>
      <color indexed="12"/>
      <name val="微软雅黑"/>
      <family val="2"/>
      <charset val="134"/>
    </font>
    <font>
      <b/>
      <sz val="12"/>
      <color indexed="8"/>
      <name val="微软雅黑"/>
      <family val="2"/>
      <charset val="134"/>
    </font>
    <font>
      <sz val="12"/>
      <name val="微软雅黑"/>
      <family val="2"/>
      <charset val="134"/>
    </font>
    <font>
      <b/>
      <sz val="16"/>
      <color indexed="8"/>
      <name val="微软雅黑"/>
      <family val="2"/>
      <charset val="134"/>
    </font>
    <font>
      <sz val="11"/>
      <color indexed="8"/>
      <name val="微软雅黑"/>
      <family val="2"/>
      <charset val="134"/>
    </font>
    <font>
      <u/>
      <sz val="12"/>
      <color theme="10"/>
      <name val="微软雅黑"/>
      <family val="2"/>
      <charset val="134"/>
    </font>
    <font>
      <b/>
      <sz val="16"/>
      <name val="微软雅黑"/>
      <family val="2"/>
      <charset val="134"/>
    </font>
    <font>
      <i/>
      <sz val="11"/>
      <color indexed="8"/>
      <name val="微软雅黑"/>
      <family val="2"/>
      <charset val="134"/>
    </font>
    <font>
      <i/>
      <sz val="12"/>
      <color indexed="8"/>
      <name val="微软雅黑"/>
      <family val="2"/>
      <charset val="134"/>
    </font>
    <font>
      <sz val="12"/>
      <color indexed="8"/>
      <name val="Times New Roman"/>
      <family val="1"/>
    </font>
    <font>
      <u/>
      <sz val="12"/>
      <color indexed="12"/>
      <name val="Times New Roman"/>
      <family val="1"/>
    </font>
    <font>
      <b/>
      <sz val="16"/>
      <color indexed="8"/>
      <name val="Times New Roman"/>
      <family val="1"/>
    </font>
    <font>
      <b/>
      <sz val="12"/>
      <color indexed="8"/>
      <name val="Times New Roman"/>
      <family val="1"/>
    </font>
    <font>
      <sz val="12"/>
      <name val="Times New Roman"/>
      <family val="1"/>
    </font>
    <font>
      <sz val="12"/>
      <color theme="0" tint="-0.249977111117893"/>
      <name val="Times New Roman"/>
      <family val="1"/>
    </font>
    <font>
      <sz val="11"/>
      <color indexed="8"/>
      <name val="Times New Roman"/>
      <family val="1"/>
    </font>
    <font>
      <sz val="12"/>
      <color theme="1"/>
      <name val="Times New Roman"/>
      <family val="1"/>
    </font>
    <font>
      <u/>
      <sz val="12"/>
      <color theme="10"/>
      <name val="Times New Roman"/>
      <family val="1"/>
    </font>
    <font>
      <b/>
      <sz val="16"/>
      <name val="Times New Roman"/>
      <family val="1"/>
    </font>
    <font>
      <b/>
      <sz val="12"/>
      <name val="Times New Roman"/>
      <family val="1"/>
    </font>
    <font>
      <u/>
      <sz val="12"/>
      <color indexed="12"/>
      <name val="宋体"/>
      <family val="3"/>
      <charset val="134"/>
    </font>
    <font>
      <sz val="12"/>
      <color indexed="9"/>
      <name val="Times New Roman"/>
      <family val="1"/>
    </font>
    <font>
      <sz val="12"/>
      <color indexed="51"/>
      <name val="Times New Roman"/>
      <family val="1"/>
    </font>
    <font>
      <sz val="12"/>
      <color indexed="55"/>
      <name val="Times New Roman"/>
      <family val="1"/>
    </font>
    <font>
      <sz val="12"/>
      <name val="宋体"/>
      <family val="3"/>
      <charset val="134"/>
    </font>
    <font>
      <vertAlign val="superscript"/>
      <sz val="12"/>
      <color indexed="8"/>
      <name val="Times New Roman"/>
      <family val="1"/>
    </font>
    <font>
      <vertAlign val="subscript"/>
      <sz val="12"/>
      <color indexed="8"/>
      <name val="Times New Roman"/>
      <family val="1"/>
    </font>
    <font>
      <sz val="12"/>
      <color rgb="FFFF0000"/>
      <name val="Times New Roman"/>
      <family val="1"/>
    </font>
    <font>
      <sz val="12"/>
      <color rgb="FF0000FF"/>
      <name val="Times New Roman"/>
      <family val="1"/>
    </font>
    <font>
      <sz val="12"/>
      <color rgb="FF339933"/>
      <name val="Times New Roman"/>
      <family val="1"/>
    </font>
    <font>
      <u/>
      <sz val="11"/>
      <color indexed="12"/>
      <name val="微软雅黑"/>
      <family val="2"/>
      <charset val="134"/>
    </font>
    <font>
      <u/>
      <sz val="11"/>
      <color indexed="12"/>
      <name val="Times New Roman"/>
      <family val="1"/>
    </font>
    <font>
      <b/>
      <sz val="14"/>
      <color indexed="8"/>
      <name val="Times New Roman"/>
      <family val="1"/>
    </font>
    <font>
      <sz val="10"/>
      <color indexed="8"/>
      <name val="Times New Roman"/>
      <family val="1"/>
    </font>
    <font>
      <sz val="10"/>
      <color theme="1"/>
      <name val="宋体"/>
      <family val="3"/>
      <charset val="134"/>
      <scheme val="minor"/>
    </font>
    <font>
      <b/>
      <sz val="14"/>
      <name val="微软雅黑"/>
      <family val="2"/>
      <charset val="134"/>
    </font>
    <font>
      <b/>
      <sz val="12"/>
      <name val="微软雅黑"/>
      <family val="2"/>
      <charset val="134"/>
    </font>
    <font>
      <sz val="12"/>
      <color rgb="FF0000FF"/>
      <name val="微软雅黑"/>
      <family val="2"/>
      <charset val="134"/>
    </font>
    <font>
      <b/>
      <sz val="12"/>
      <color rgb="FF0000FF"/>
      <name val="微软雅黑"/>
      <family val="2"/>
      <charset val="134"/>
    </font>
    <font>
      <b/>
      <sz val="12"/>
      <color rgb="FFFF0000"/>
      <name val="Times New Roman"/>
      <family val="1"/>
    </font>
    <font>
      <b/>
      <sz val="12"/>
      <color rgb="FFFF0000"/>
      <name val="宋体"/>
      <family val="3"/>
      <charset val="134"/>
    </font>
    <font>
      <b/>
      <i/>
      <sz val="12"/>
      <color rgb="FFFF0000"/>
      <name val="Times New Roman"/>
      <family val="1"/>
    </font>
    <font>
      <sz val="12"/>
      <color indexed="8"/>
      <name val="宋体"/>
      <family val="3"/>
      <charset val="134"/>
    </font>
    <font>
      <sz val="12"/>
      <color rgb="FFFF0000"/>
      <name val="微软雅黑"/>
      <family val="2"/>
      <charset val="134"/>
    </font>
    <font>
      <sz val="12"/>
      <color theme="1" tint="0.499984740745262"/>
      <name val="微软雅黑"/>
      <family val="2"/>
      <charset val="134"/>
    </font>
    <font>
      <sz val="12"/>
      <color theme="0" tint="-0.249977111117893"/>
      <name val="微软雅黑"/>
      <family val="2"/>
      <charset val="134"/>
    </font>
    <font>
      <b/>
      <sz val="12"/>
      <color theme="1" tint="0.499984740745262"/>
      <name val="微软雅黑"/>
      <family val="2"/>
      <charset val="134"/>
    </font>
    <font>
      <sz val="12"/>
      <color theme="1" tint="0.499984740745262"/>
      <name val="宋体"/>
      <family val="3"/>
      <charset val="134"/>
    </font>
    <font>
      <sz val="14"/>
      <color rgb="FFFF0000"/>
      <name val="Times New Roman"/>
      <family val="1"/>
    </font>
    <font>
      <b/>
      <i/>
      <sz val="11"/>
      <color rgb="FFFF0000"/>
      <name val="Times New Roman"/>
      <family val="1"/>
    </font>
    <font>
      <b/>
      <sz val="11"/>
      <color theme="1"/>
      <name val="宋体"/>
      <family val="3"/>
      <charset val="134"/>
      <scheme val="minor"/>
    </font>
    <font>
      <sz val="12"/>
      <color theme="1"/>
      <name val="微软雅黑"/>
      <family val="2"/>
      <charset val="134"/>
    </font>
    <font>
      <sz val="12"/>
      <color rgb="FFFF0000"/>
      <name val="宋体"/>
      <family val="3"/>
      <charset val="134"/>
    </font>
    <font>
      <b/>
      <sz val="12"/>
      <color indexed="8"/>
      <name val="宋体"/>
      <family val="3"/>
      <charset val="134"/>
    </font>
    <font>
      <b/>
      <sz val="12"/>
      <color theme="1"/>
      <name val="微软雅黑"/>
      <family val="2"/>
      <charset val="134"/>
    </font>
    <font>
      <b/>
      <sz val="11"/>
      <color rgb="FFFF0000"/>
      <name val="Times New Roman"/>
      <family val="1"/>
    </font>
    <font>
      <b/>
      <sz val="11"/>
      <color rgb="FFFF0000"/>
      <name val="宋体"/>
      <family val="3"/>
      <charset val="134"/>
    </font>
    <font>
      <sz val="8"/>
      <color rgb="FF000000"/>
      <name val="宋体"/>
      <family val="3"/>
      <charset val="134"/>
    </font>
    <font>
      <b/>
      <sz val="12"/>
      <color rgb="FF000000"/>
      <name val="微软雅黑"/>
      <family val="2"/>
      <charset val="134"/>
    </font>
    <font>
      <b/>
      <sz val="12"/>
      <color theme="1"/>
      <name val="Times New Roman"/>
      <family val="1"/>
    </font>
    <font>
      <b/>
      <sz val="12"/>
      <color theme="1"/>
      <name val="宋体"/>
      <family val="3"/>
      <charset val="134"/>
    </font>
    <font>
      <b/>
      <sz val="11"/>
      <color indexed="8"/>
      <name val="宋体"/>
      <family val="3"/>
      <charset val="134"/>
    </font>
    <font>
      <b/>
      <sz val="12"/>
      <color indexed="8"/>
      <name val="Malgun Gothic Semilight"/>
      <family val="2"/>
      <charset val="134"/>
    </font>
    <font>
      <sz val="12"/>
      <color indexed="8"/>
      <name val="宋体"/>
      <family val="2"/>
      <charset val="134"/>
    </font>
  </fonts>
  <fills count="33">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0" tint="-0.34998626667073579"/>
        <bgColor indexed="64"/>
      </patternFill>
    </fill>
    <fill>
      <patternFill patternType="solid">
        <fgColor indexed="55"/>
        <bgColor indexed="64"/>
      </patternFill>
    </fill>
    <fill>
      <patternFill patternType="solid">
        <fgColor indexed="8"/>
        <bgColor indexed="64"/>
      </patternFill>
    </fill>
    <fill>
      <patternFill patternType="solid">
        <fgColor indexed="48"/>
        <bgColor indexed="64"/>
      </patternFill>
    </fill>
    <fill>
      <patternFill patternType="solid">
        <fgColor indexed="49"/>
        <bgColor indexed="64"/>
      </patternFill>
    </fill>
    <fill>
      <patternFill patternType="solid">
        <fgColor indexed="12"/>
        <bgColor indexed="64"/>
      </patternFill>
    </fill>
    <fill>
      <patternFill patternType="solid">
        <fgColor indexed="17"/>
        <bgColor indexed="64"/>
      </patternFill>
    </fill>
    <fill>
      <patternFill patternType="solid">
        <fgColor indexed="10"/>
        <bgColor indexed="64"/>
      </patternFill>
    </fill>
    <fill>
      <patternFill patternType="solid">
        <fgColor indexed="60"/>
        <bgColor indexed="64"/>
      </patternFill>
    </fill>
    <fill>
      <patternFill patternType="solid">
        <fgColor indexed="57"/>
        <bgColor indexed="64"/>
      </patternFill>
    </fill>
    <fill>
      <patternFill patternType="solid">
        <fgColor indexed="46"/>
        <bgColor indexed="64"/>
      </patternFill>
    </fill>
    <fill>
      <patternFill patternType="solid">
        <fgColor indexed="50"/>
        <bgColor indexed="64"/>
      </patternFill>
    </fill>
    <fill>
      <patternFill patternType="solid">
        <fgColor indexed="40"/>
        <bgColor indexed="64"/>
      </patternFill>
    </fill>
    <fill>
      <patternFill patternType="solid">
        <fgColor indexed="47"/>
        <bgColor indexed="64"/>
      </patternFill>
    </fill>
    <fill>
      <patternFill patternType="solid">
        <fgColor indexed="51"/>
        <bgColor indexed="64"/>
      </patternFill>
    </fill>
    <fill>
      <patternFill patternType="solid">
        <fgColor indexed="23"/>
        <bgColor indexed="64"/>
      </patternFill>
    </fill>
    <fill>
      <patternFill patternType="solid">
        <fgColor indexed="53"/>
        <bgColor indexed="64"/>
      </patternFill>
    </fill>
    <fill>
      <patternFill patternType="solid">
        <fgColor indexed="21"/>
        <bgColor indexed="64"/>
      </patternFill>
    </fill>
    <fill>
      <patternFill patternType="solid">
        <fgColor indexed="13"/>
        <bgColor indexed="64"/>
      </patternFill>
    </fill>
    <fill>
      <patternFill patternType="solid">
        <fgColor indexed="20"/>
        <bgColor indexed="64"/>
      </patternFill>
    </fill>
    <fill>
      <patternFill patternType="solid">
        <fgColor indexed="63"/>
        <bgColor indexed="64"/>
      </patternFill>
    </fill>
    <fill>
      <patternFill patternType="solid">
        <fgColor indexed="14"/>
        <bgColor indexed="64"/>
      </patternFill>
    </fill>
    <fill>
      <patternFill patternType="solid">
        <fgColor indexed="45"/>
        <bgColor indexed="64"/>
      </patternFill>
    </fill>
    <fill>
      <patternFill patternType="solid">
        <fgColor rgb="FFFF0000"/>
        <bgColor indexed="64"/>
      </patternFill>
    </fill>
    <fill>
      <patternFill patternType="solid">
        <fgColor rgb="FFFFFF00"/>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s>
  <cellStyleXfs count="19">
    <xf numFmtId="0" fontId="0" fillId="0" borderId="0">
      <alignment vertical="center"/>
    </xf>
    <xf numFmtId="0" fontId="1" fillId="0" borderId="0" applyNumberFormat="0" applyFill="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32" fillId="0" borderId="0">
      <alignment vertical="center"/>
    </xf>
    <xf numFmtId="0" fontId="32" fillId="0" borderId="0">
      <alignment vertical="center"/>
    </xf>
    <xf numFmtId="0" fontId="2" fillId="0" borderId="0">
      <alignment vertical="center"/>
    </xf>
    <xf numFmtId="0" fontId="2" fillId="0" borderId="0">
      <alignment vertical="center"/>
    </xf>
    <xf numFmtId="0" fontId="6" fillId="0" borderId="0">
      <alignment vertical="center"/>
    </xf>
    <xf numFmtId="0" fontId="6" fillId="0" borderId="0">
      <alignment vertical="center"/>
    </xf>
    <xf numFmtId="0" fontId="6" fillId="0" borderId="0">
      <alignment vertical="center"/>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6" fillId="0" borderId="0">
      <alignment vertical="center"/>
    </xf>
  </cellStyleXfs>
  <cellXfs count="438">
    <xf numFmtId="0" fontId="0" fillId="0" borderId="0" xfId="0">
      <alignment vertical="center"/>
    </xf>
    <xf numFmtId="0" fontId="9" fillId="2" borderId="0" xfId="0" applyFont="1" applyFill="1" applyBorder="1" applyAlignment="1" applyProtection="1">
      <alignment horizontal="left" vertical="center" wrapText="1"/>
    </xf>
    <xf numFmtId="0" fontId="18" fillId="2" borderId="0" xfId="1" applyFont="1" applyFill="1" applyAlignment="1" applyProtection="1">
      <alignment horizontal="center" vertical="center"/>
    </xf>
    <xf numFmtId="0" fontId="17" fillId="2" borderId="0" xfId="0" applyFont="1" applyFill="1" applyProtection="1">
      <alignment vertical="center"/>
    </xf>
    <xf numFmtId="0" fontId="17" fillId="2" borderId="1" xfId="0" applyFont="1" applyFill="1" applyBorder="1" applyProtection="1">
      <alignment vertical="center"/>
    </xf>
    <xf numFmtId="0" fontId="17" fillId="2" borderId="2" xfId="0" applyFont="1" applyFill="1" applyBorder="1" applyProtection="1">
      <alignment vertical="center"/>
    </xf>
    <xf numFmtId="0" fontId="17" fillId="2" borderId="8" xfId="0" applyFont="1" applyFill="1" applyBorder="1" applyProtection="1">
      <alignment vertical="center"/>
    </xf>
    <xf numFmtId="0" fontId="17" fillId="2" borderId="3" xfId="0" applyFont="1" applyFill="1" applyBorder="1" applyProtection="1">
      <alignment vertical="center"/>
    </xf>
    <xf numFmtId="0" fontId="17" fillId="2" borderId="9" xfId="0" applyFont="1" applyFill="1" applyBorder="1" applyProtection="1">
      <alignment vertical="center"/>
    </xf>
    <xf numFmtId="0" fontId="17" fillId="2" borderId="0" xfId="0" applyFont="1" applyFill="1" applyBorder="1" applyProtection="1">
      <alignment vertical="center"/>
    </xf>
    <xf numFmtId="0" fontId="20" fillId="2" borderId="0" xfId="0" applyFont="1" applyFill="1" applyBorder="1" applyAlignment="1" applyProtection="1">
      <alignment vertical="center"/>
    </xf>
    <xf numFmtId="0" fontId="17" fillId="4" borderId="4" xfId="0" applyFont="1" applyFill="1" applyBorder="1" applyAlignment="1" applyProtection="1">
      <alignment horizontal="center" vertical="center"/>
    </xf>
    <xf numFmtId="176" fontId="17" fillId="2" borderId="4" xfId="0" applyNumberFormat="1" applyFont="1" applyFill="1" applyBorder="1" applyAlignment="1" applyProtection="1">
      <alignment horizontal="center" vertical="center"/>
    </xf>
    <xf numFmtId="0" fontId="21" fillId="4" borderId="4" xfId="0" applyFont="1" applyFill="1" applyBorder="1" applyAlignment="1" applyProtection="1">
      <alignment horizontal="center" vertical="center"/>
    </xf>
    <xf numFmtId="176" fontId="21" fillId="2" borderId="4" xfId="0" applyNumberFormat="1" applyFont="1" applyFill="1" applyBorder="1" applyAlignment="1" applyProtection="1">
      <alignment horizontal="center" vertical="center"/>
    </xf>
    <xf numFmtId="0" fontId="17" fillId="2" borderId="6" xfId="0" applyFont="1" applyFill="1" applyBorder="1" applyProtection="1">
      <alignment vertical="center"/>
    </xf>
    <xf numFmtId="0" fontId="17" fillId="2" borderId="7" xfId="0" applyFont="1" applyFill="1" applyBorder="1" applyProtection="1">
      <alignment vertical="center"/>
    </xf>
    <xf numFmtId="0" fontId="17" fillId="2" borderId="10" xfId="0" applyFont="1" applyFill="1" applyBorder="1" applyProtection="1">
      <alignment vertical="center"/>
    </xf>
    <xf numFmtId="0" fontId="17" fillId="2" borderId="14" xfId="0" applyFont="1" applyFill="1" applyBorder="1" applyProtection="1">
      <alignment vertical="center"/>
    </xf>
    <xf numFmtId="0" fontId="24" fillId="2" borderId="4" xfId="0" applyFont="1" applyFill="1" applyBorder="1" applyAlignment="1" applyProtection="1">
      <alignment horizontal="center" vertical="center"/>
      <protection locked="0"/>
    </xf>
    <xf numFmtId="0" fontId="17" fillId="2" borderId="0" xfId="0" applyFont="1" applyFill="1" applyBorder="1" applyAlignment="1" applyProtection="1">
      <alignment vertical="center"/>
    </xf>
    <xf numFmtId="0" fontId="21" fillId="4" borderId="0" xfId="0" applyFont="1" applyFill="1" applyProtection="1">
      <alignment vertical="center"/>
    </xf>
    <xf numFmtId="0" fontId="25" fillId="4" borderId="0" xfId="1" applyFont="1" applyFill="1" applyAlignment="1" applyProtection="1">
      <alignment horizontal="center" vertical="center"/>
    </xf>
    <xf numFmtId="0" fontId="21" fillId="4" borderId="1" xfId="0" applyFont="1" applyFill="1" applyBorder="1" applyProtection="1">
      <alignment vertical="center"/>
    </xf>
    <xf numFmtId="0" fontId="21" fillId="4" borderId="2" xfId="0" applyFont="1" applyFill="1" applyBorder="1" applyProtection="1">
      <alignment vertical="center"/>
    </xf>
    <xf numFmtId="0" fontId="21" fillId="4" borderId="8" xfId="0" applyFont="1" applyFill="1" applyBorder="1" applyProtection="1">
      <alignment vertical="center"/>
    </xf>
    <xf numFmtId="0" fontId="21" fillId="4" borderId="3" xfId="0" applyFont="1" applyFill="1" applyBorder="1" applyProtection="1">
      <alignment vertical="center"/>
    </xf>
    <xf numFmtId="0" fontId="21" fillId="4" borderId="9" xfId="0" applyFont="1" applyFill="1" applyBorder="1" applyProtection="1">
      <alignment vertical="center"/>
    </xf>
    <xf numFmtId="0" fontId="21" fillId="4" borderId="0" xfId="0" applyFont="1" applyFill="1" applyBorder="1" applyProtection="1">
      <alignment vertical="center"/>
    </xf>
    <xf numFmtId="0" fontId="21" fillId="4" borderId="6" xfId="0" applyFont="1" applyFill="1" applyBorder="1" applyProtection="1">
      <alignment vertical="center"/>
    </xf>
    <xf numFmtId="0" fontId="21" fillId="4" borderId="7" xfId="0" applyFont="1" applyFill="1" applyBorder="1" applyProtection="1">
      <alignment vertical="center"/>
    </xf>
    <xf numFmtId="0" fontId="21" fillId="4" borderId="10" xfId="0" applyFont="1" applyFill="1" applyBorder="1" applyProtection="1">
      <alignment vertical="center"/>
    </xf>
    <xf numFmtId="0" fontId="29" fillId="2" borderId="0" xfId="0" applyFont="1" applyFill="1" applyProtection="1">
      <alignment vertical="center"/>
    </xf>
    <xf numFmtId="0" fontId="21" fillId="6" borderId="4" xfId="0" applyFont="1" applyFill="1" applyBorder="1" applyAlignment="1" applyProtection="1">
      <alignment horizontal="left" vertical="center"/>
    </xf>
    <xf numFmtId="0" fontId="21" fillId="5" borderId="4" xfId="0" applyFont="1" applyFill="1" applyBorder="1" applyAlignment="1" applyProtection="1">
      <alignment horizontal="left" vertical="center"/>
    </xf>
    <xf numFmtId="0" fontId="21" fillId="8" borderId="4" xfId="0" applyFont="1" applyFill="1" applyBorder="1" applyAlignment="1" applyProtection="1">
      <alignment horizontal="left" vertical="center"/>
    </xf>
    <xf numFmtId="0" fontId="21" fillId="7" borderId="4" xfId="0" applyFont="1" applyFill="1" applyBorder="1" applyAlignment="1" applyProtection="1">
      <alignment horizontal="left" vertical="center"/>
    </xf>
    <xf numFmtId="0" fontId="20" fillId="2" borderId="9" xfId="0" applyFont="1" applyFill="1" applyBorder="1" applyProtection="1">
      <alignment vertical="center"/>
    </xf>
    <xf numFmtId="0" fontId="20" fillId="2" borderId="0" xfId="0" applyFont="1" applyFill="1" applyBorder="1" applyProtection="1">
      <alignment vertical="center"/>
    </xf>
    <xf numFmtId="177" fontId="17" fillId="2" borderId="4" xfId="0" applyNumberFormat="1" applyFont="1" applyFill="1" applyBorder="1" applyAlignment="1" applyProtection="1">
      <alignment horizontal="center" vertical="center"/>
    </xf>
    <xf numFmtId="0" fontId="17" fillId="2" borderId="5" xfId="0" applyFont="1" applyFill="1" applyBorder="1" applyAlignment="1" applyProtection="1">
      <alignment horizontal="center" vertical="center"/>
      <protection locked="0"/>
    </xf>
    <xf numFmtId="10" fontId="17" fillId="2" borderId="0" xfId="0" applyNumberFormat="1" applyFont="1" applyFill="1" applyBorder="1" applyAlignment="1" applyProtection="1">
      <alignment horizontal="center" vertical="center"/>
    </xf>
    <xf numFmtId="0" fontId="17" fillId="2" borderId="0" xfId="0" applyFont="1" applyFill="1" applyBorder="1" applyAlignment="1" applyProtection="1">
      <alignment vertical="center" wrapText="1"/>
    </xf>
    <xf numFmtId="0" fontId="20" fillId="2" borderId="0" xfId="0" applyFont="1" applyFill="1" applyProtection="1">
      <alignment vertical="center"/>
    </xf>
    <xf numFmtId="177" fontId="17" fillId="2" borderId="4" xfId="0" applyNumberFormat="1" applyFont="1" applyFill="1" applyBorder="1" applyAlignment="1" applyProtection="1">
      <alignment horizontal="center" vertical="center"/>
      <protection locked="0"/>
    </xf>
    <xf numFmtId="0" fontId="17" fillId="2" borderId="3" xfId="0" applyFont="1" applyFill="1" applyBorder="1" applyAlignment="1" applyProtection="1">
      <alignment vertical="center" wrapText="1"/>
    </xf>
    <xf numFmtId="0" fontId="17" fillId="2" borderId="9" xfId="0" applyFont="1" applyFill="1" applyBorder="1" applyAlignment="1" applyProtection="1">
      <alignment vertical="center" wrapText="1"/>
    </xf>
    <xf numFmtId="0" fontId="17" fillId="2" borderId="0" xfId="0" applyFont="1" applyFill="1" applyAlignment="1" applyProtection="1">
      <alignment vertical="center" wrapText="1"/>
    </xf>
    <xf numFmtId="0" fontId="17" fillId="4" borderId="13" xfId="0" applyFont="1" applyFill="1" applyBorder="1" applyAlignment="1" applyProtection="1">
      <alignment horizontal="center" vertical="center"/>
    </xf>
    <xf numFmtId="0" fontId="17" fillId="4" borderId="14" xfId="0" applyFont="1" applyFill="1" applyBorder="1" applyAlignment="1" applyProtection="1">
      <alignment horizontal="center" vertical="center"/>
    </xf>
    <xf numFmtId="0" fontId="17" fillId="2" borderId="13" xfId="0" applyFont="1" applyFill="1" applyBorder="1" applyAlignment="1" applyProtection="1">
      <alignment horizontal="center" vertical="center"/>
    </xf>
    <xf numFmtId="0" fontId="17" fillId="2" borderId="14" xfId="0" applyFont="1" applyFill="1" applyBorder="1" applyAlignment="1" applyProtection="1">
      <alignment horizontal="center" vertical="center"/>
    </xf>
    <xf numFmtId="0" fontId="17" fillId="2" borderId="0" xfId="0" applyFont="1" applyFill="1" applyBorder="1" applyAlignment="1" applyProtection="1">
      <alignment horizontal="center" vertical="center"/>
    </xf>
    <xf numFmtId="0" fontId="23" fillId="2" borderId="0" xfId="0" applyFont="1" applyFill="1" applyProtection="1">
      <alignment vertical="center"/>
    </xf>
    <xf numFmtId="0" fontId="39" fillId="2" borderId="0" xfId="1" applyFont="1" applyFill="1" applyAlignment="1" applyProtection="1">
      <alignment horizontal="center" vertical="center"/>
    </xf>
    <xf numFmtId="0" fontId="23" fillId="2" borderId="1" xfId="0" applyFont="1" applyFill="1" applyBorder="1" applyProtection="1">
      <alignment vertical="center"/>
    </xf>
    <xf numFmtId="0" fontId="23" fillId="2" borderId="2" xfId="0" applyFont="1" applyFill="1" applyBorder="1" applyProtection="1">
      <alignment vertical="center"/>
    </xf>
    <xf numFmtId="0" fontId="23" fillId="2" borderId="8" xfId="0" applyFont="1" applyFill="1" applyBorder="1" applyProtection="1">
      <alignment vertical="center"/>
    </xf>
    <xf numFmtId="0" fontId="23" fillId="2" borderId="3" xfId="0" applyFont="1" applyFill="1" applyBorder="1" applyProtection="1">
      <alignment vertical="center"/>
    </xf>
    <xf numFmtId="0" fontId="23" fillId="2" borderId="9" xfId="0" applyFont="1" applyFill="1" applyBorder="1" applyProtection="1">
      <alignment vertical="center"/>
    </xf>
    <xf numFmtId="0" fontId="23" fillId="2" borderId="0" xfId="0" applyFont="1" applyFill="1" applyBorder="1" applyProtection="1">
      <alignment vertical="center"/>
    </xf>
    <xf numFmtId="0" fontId="23" fillId="2" borderId="0" xfId="0" applyFont="1" applyFill="1" applyBorder="1" applyAlignment="1" applyProtection="1">
      <alignment horizontal="center" vertical="center"/>
    </xf>
    <xf numFmtId="0" fontId="41" fillId="2" borderId="0" xfId="0" applyFont="1" applyFill="1" applyBorder="1" applyAlignment="1" applyProtection="1">
      <alignment horizontal="center" vertical="center"/>
    </xf>
    <xf numFmtId="0" fontId="23" fillId="2" borderId="6" xfId="0" applyFont="1" applyFill="1" applyBorder="1" applyProtection="1">
      <alignment vertical="center"/>
    </xf>
    <xf numFmtId="0" fontId="23" fillId="2" borderId="7" xfId="0" applyFont="1" applyFill="1" applyBorder="1" applyProtection="1">
      <alignment vertical="center"/>
    </xf>
    <xf numFmtId="0" fontId="23" fillId="2" borderId="10" xfId="0" applyFont="1" applyFill="1" applyBorder="1" applyProtection="1">
      <alignment vertical="center"/>
    </xf>
    <xf numFmtId="0" fontId="40" fillId="2" borderId="0" xfId="0" applyFont="1" applyFill="1" applyBorder="1" applyAlignment="1" applyProtection="1">
      <alignment horizontal="center" vertical="center"/>
    </xf>
    <xf numFmtId="0" fontId="9" fillId="2" borderId="0" xfId="0" applyFont="1" applyFill="1" applyBorder="1" applyAlignment="1" applyProtection="1">
      <alignment vertical="center"/>
    </xf>
    <xf numFmtId="0" fontId="9" fillId="2" borderId="3" xfId="0" applyFont="1" applyFill="1" applyBorder="1" applyAlignment="1" applyProtection="1">
      <alignment vertical="center"/>
    </xf>
    <xf numFmtId="0" fontId="17" fillId="2" borderId="4" xfId="0" applyFont="1" applyFill="1" applyBorder="1" applyAlignment="1" applyProtection="1">
      <alignment horizontal="center" vertical="center" wrapText="1"/>
    </xf>
    <xf numFmtId="0" fontId="17" fillId="2" borderId="4" xfId="0" applyFont="1" applyFill="1" applyBorder="1" applyAlignment="1" applyProtection="1">
      <alignment horizontal="center" vertical="center" wrapText="1"/>
      <protection locked="0"/>
    </xf>
    <xf numFmtId="0" fontId="12" fillId="2" borderId="0" xfId="0" applyFont="1" applyFill="1" applyBorder="1" applyAlignment="1" applyProtection="1">
      <alignment horizontal="center" vertical="center" wrapText="1"/>
    </xf>
    <xf numFmtId="0" fontId="17" fillId="2" borderId="4" xfId="0" applyNumberFormat="1" applyFont="1" applyFill="1" applyBorder="1" applyAlignment="1" applyProtection="1">
      <alignment horizontal="center" vertical="center" wrapText="1"/>
      <protection locked="0"/>
    </xf>
    <xf numFmtId="0" fontId="7" fillId="5" borderId="4" xfId="0" applyFont="1" applyFill="1" applyBorder="1" applyAlignment="1" applyProtection="1">
      <alignment horizontal="center" vertical="center" wrapText="1"/>
    </xf>
    <xf numFmtId="0" fontId="35" fillId="4" borderId="4" xfId="0" applyFont="1" applyFill="1" applyBorder="1" applyAlignment="1" applyProtection="1">
      <alignment horizontal="center" vertical="center"/>
    </xf>
    <xf numFmtId="0" fontId="37" fillId="4" borderId="4" xfId="0" applyFont="1" applyFill="1" applyBorder="1" applyAlignment="1" applyProtection="1">
      <alignment horizontal="center" vertical="center"/>
    </xf>
    <xf numFmtId="0" fontId="36" fillId="4" borderId="4" xfId="0" applyFont="1" applyFill="1" applyBorder="1" applyAlignment="1" applyProtection="1">
      <alignment horizontal="center" vertical="center"/>
    </xf>
    <xf numFmtId="0" fontId="7" fillId="2" borderId="15" xfId="0" applyFont="1" applyFill="1" applyBorder="1" applyProtection="1">
      <alignment vertical="center"/>
    </xf>
    <xf numFmtId="0" fontId="7" fillId="2" borderId="16" xfId="0" applyFont="1" applyFill="1" applyBorder="1" applyProtection="1">
      <alignment vertical="center"/>
    </xf>
    <xf numFmtId="0" fontId="7" fillId="2" borderId="17" xfId="0" applyFont="1" applyFill="1" applyBorder="1" applyProtection="1">
      <alignment vertical="center"/>
    </xf>
    <xf numFmtId="0" fontId="7" fillId="2" borderId="0" xfId="0" applyFont="1" applyFill="1" applyProtection="1">
      <alignment vertical="center"/>
    </xf>
    <xf numFmtId="0" fontId="7" fillId="2" borderId="18" xfId="0" applyFont="1" applyFill="1" applyBorder="1" applyProtection="1">
      <alignment vertical="center"/>
    </xf>
    <xf numFmtId="0" fontId="7" fillId="2" borderId="0" xfId="0" applyFont="1" applyFill="1" applyBorder="1" applyProtection="1">
      <alignment vertical="center"/>
    </xf>
    <xf numFmtId="0" fontId="7" fillId="2" borderId="19" xfId="0" applyFont="1" applyFill="1" applyBorder="1" applyProtection="1">
      <alignment vertical="center"/>
    </xf>
    <xf numFmtId="0" fontId="7" fillId="2" borderId="0" xfId="0" applyFont="1" applyFill="1" applyBorder="1" applyAlignment="1" applyProtection="1">
      <alignment horizontal="center" vertical="center"/>
    </xf>
    <xf numFmtId="0" fontId="8" fillId="2" borderId="0" xfId="1" applyFont="1" applyFill="1" applyBorder="1" applyAlignment="1" applyProtection="1">
      <alignment horizontal="center" vertical="center"/>
    </xf>
    <xf numFmtId="0" fontId="7" fillId="2" borderId="20" xfId="0" applyFont="1" applyFill="1" applyBorder="1" applyProtection="1">
      <alignment vertical="center"/>
    </xf>
    <xf numFmtId="0" fontId="7" fillId="2" borderId="21" xfId="0" applyFont="1" applyFill="1" applyBorder="1" applyProtection="1">
      <alignment vertical="center"/>
    </xf>
    <xf numFmtId="0" fontId="7" fillId="2" borderId="22" xfId="0" applyFont="1" applyFill="1" applyBorder="1" applyProtection="1">
      <alignment vertical="center"/>
    </xf>
    <xf numFmtId="0" fontId="9" fillId="2" borderId="0" xfId="0" applyFont="1" applyFill="1" applyBorder="1" applyAlignment="1" applyProtection="1">
      <alignment horizontal="left" vertical="center"/>
    </xf>
    <xf numFmtId="0" fontId="6" fillId="4" borderId="0" xfId="3" applyFill="1">
      <alignment vertical="center"/>
    </xf>
    <xf numFmtId="0" fontId="42" fillId="4" borderId="0" xfId="3" applyFont="1" applyFill="1">
      <alignment vertical="center"/>
    </xf>
    <xf numFmtId="0" fontId="44" fillId="4" borderId="4" xfId="9" applyFont="1" applyFill="1" applyBorder="1" applyAlignment="1">
      <alignment horizontal="center" vertical="center" wrapText="1"/>
    </xf>
    <xf numFmtId="0" fontId="10" fillId="4" borderId="4" xfId="9" applyFont="1" applyFill="1" applyBorder="1" applyAlignment="1">
      <alignment horizontal="center" vertical="center" wrapText="1"/>
    </xf>
    <xf numFmtId="0" fontId="21" fillId="4" borderId="4" xfId="9" applyFont="1" applyFill="1" applyBorder="1" applyAlignment="1">
      <alignment horizontal="center" vertical="center"/>
    </xf>
    <xf numFmtId="14" fontId="21" fillId="4" borderId="4" xfId="9" applyNumberFormat="1" applyFont="1" applyFill="1" applyBorder="1" applyAlignment="1">
      <alignment horizontal="center" vertical="center"/>
    </xf>
    <xf numFmtId="0" fontId="17" fillId="2" borderId="4" xfId="0" applyFont="1" applyFill="1" applyBorder="1" applyAlignment="1" applyProtection="1">
      <alignment horizontal="center" vertical="center"/>
      <protection locked="0"/>
    </xf>
    <xf numFmtId="0" fontId="45" fillId="2" borderId="0" xfId="1" applyFont="1" applyFill="1" applyBorder="1" applyAlignment="1" applyProtection="1">
      <alignment horizontal="center" vertical="center"/>
    </xf>
    <xf numFmtId="0" fontId="46" fillId="2" borderId="0" xfId="0" applyFont="1" applyFill="1" applyBorder="1" applyAlignment="1" applyProtection="1">
      <alignment horizontal="center" vertical="center"/>
    </xf>
    <xf numFmtId="0" fontId="8" fillId="2" borderId="0" xfId="1" applyFont="1" applyFill="1" applyBorder="1" applyAlignment="1" applyProtection="1">
      <alignment horizontal="left" vertical="center"/>
    </xf>
    <xf numFmtId="0" fontId="17" fillId="2" borderId="0" xfId="0" applyFont="1" applyFill="1" applyBorder="1" applyAlignment="1" applyProtection="1">
      <alignment horizontal="left" vertical="center" wrapText="1"/>
    </xf>
    <xf numFmtId="0" fontId="17" fillId="2" borderId="0" xfId="0" applyFont="1" applyFill="1" applyBorder="1" applyAlignment="1" applyProtection="1">
      <alignment horizontal="left" vertical="center"/>
    </xf>
    <xf numFmtId="0" fontId="17" fillId="5" borderId="4" xfId="0" applyFont="1" applyFill="1" applyBorder="1" applyAlignment="1" applyProtection="1">
      <alignment horizontal="center" vertical="center" wrapText="1"/>
    </xf>
    <xf numFmtId="0" fontId="17" fillId="2" borderId="0" xfId="0" applyFont="1" applyFill="1" applyAlignment="1" applyProtection="1">
      <alignment horizontal="center" vertical="center"/>
    </xf>
    <xf numFmtId="0" fontId="17" fillId="5" borderId="4" xfId="0" applyFont="1" applyFill="1" applyBorder="1" applyAlignment="1" applyProtection="1">
      <alignment horizontal="center" vertical="center"/>
    </xf>
    <xf numFmtId="0" fontId="17" fillId="5" borderId="5" xfId="0" applyFont="1" applyFill="1" applyBorder="1" applyAlignment="1" applyProtection="1">
      <alignment horizontal="center" vertical="center"/>
    </xf>
    <xf numFmtId="0" fontId="9" fillId="2" borderId="0" xfId="0" applyFont="1" applyFill="1" applyBorder="1" applyAlignment="1" applyProtection="1">
      <alignment horizontal="center" vertical="center"/>
    </xf>
    <xf numFmtId="0" fontId="20" fillId="2" borderId="0" xfId="0" applyFont="1" applyFill="1" applyBorder="1" applyAlignment="1" applyProtection="1">
      <alignment horizontal="center" vertical="center"/>
    </xf>
    <xf numFmtId="0" fontId="20" fillId="2" borderId="0" xfId="0" applyFont="1" applyFill="1" applyBorder="1" applyAlignment="1" applyProtection="1">
      <alignment horizontal="left" vertical="center"/>
    </xf>
    <xf numFmtId="0" fontId="7" fillId="5" borderId="4" xfId="0" applyFont="1" applyFill="1" applyBorder="1" applyAlignment="1" applyProtection="1">
      <alignment horizontal="center" vertical="center"/>
    </xf>
    <xf numFmtId="0" fontId="17" fillId="5" borderId="13" xfId="0" applyFont="1" applyFill="1" applyBorder="1" applyAlignment="1" applyProtection="1">
      <alignment horizontal="center" vertical="center" wrapText="1"/>
    </xf>
    <xf numFmtId="0" fontId="7" fillId="5" borderId="13" xfId="0" applyFont="1" applyFill="1" applyBorder="1" applyAlignment="1" applyProtection="1">
      <alignment horizontal="center" vertical="center"/>
    </xf>
    <xf numFmtId="0" fontId="17" fillId="2" borderId="0" xfId="0" applyFont="1" applyFill="1" applyBorder="1" applyAlignment="1" applyProtection="1">
      <alignment horizontal="center" vertical="center" wrapText="1"/>
    </xf>
    <xf numFmtId="0" fontId="23" fillId="2" borderId="0" xfId="0" applyFont="1" applyFill="1" applyBorder="1" applyAlignment="1" applyProtection="1">
      <alignment horizontal="left" vertical="center" wrapText="1"/>
    </xf>
    <xf numFmtId="0" fontId="9" fillId="2" borderId="0" xfId="0" applyFont="1" applyFill="1" applyBorder="1" applyAlignment="1" applyProtection="1">
      <alignment horizontal="right" vertical="center"/>
    </xf>
    <xf numFmtId="0" fontId="45" fillId="0" borderId="0" xfId="0" applyFont="1" applyAlignment="1" applyProtection="1">
      <alignment horizontal="center" vertical="center"/>
    </xf>
    <xf numFmtId="0" fontId="45" fillId="4" borderId="0" xfId="0" applyFont="1" applyFill="1" applyBorder="1" applyAlignment="1" applyProtection="1">
      <alignment horizontal="center" vertical="center"/>
    </xf>
    <xf numFmtId="180" fontId="17" fillId="2" borderId="4" xfId="0" applyNumberFormat="1" applyFont="1" applyFill="1" applyBorder="1" applyAlignment="1" applyProtection="1">
      <alignment horizontal="center" vertical="center"/>
      <protection locked="0"/>
    </xf>
    <xf numFmtId="0" fontId="17" fillId="2" borderId="3" xfId="0" applyFont="1" applyFill="1" applyBorder="1" applyAlignment="1" applyProtection="1">
      <alignment vertical="center"/>
    </xf>
    <xf numFmtId="0" fontId="17" fillId="5" borderId="4" xfId="0" applyFont="1" applyFill="1" applyBorder="1" applyAlignment="1" applyProtection="1">
      <alignment horizontal="center" vertical="center" wrapText="1"/>
      <protection locked="0"/>
    </xf>
    <xf numFmtId="0" fontId="17" fillId="2" borderId="13" xfId="0" applyFont="1" applyFill="1" applyBorder="1" applyAlignment="1" applyProtection="1">
      <alignment horizontal="center" vertical="center" wrapText="1"/>
      <protection locked="0"/>
    </xf>
    <xf numFmtId="0" fontId="19" fillId="2" borderId="0" xfId="0" applyFont="1" applyFill="1" applyBorder="1" applyAlignment="1" applyProtection="1">
      <alignment horizontal="center" vertical="center"/>
    </xf>
    <xf numFmtId="0" fontId="17" fillId="5" borderId="11" xfId="0" applyFont="1" applyFill="1" applyBorder="1" applyAlignment="1" applyProtection="1">
      <alignment horizontal="center" vertical="center"/>
    </xf>
    <xf numFmtId="0" fontId="50" fillId="5" borderId="4" xfId="0" applyFont="1" applyFill="1" applyBorder="1" applyAlignment="1" applyProtection="1">
      <alignment horizontal="center" vertical="center"/>
    </xf>
    <xf numFmtId="0" fontId="17" fillId="4" borderId="0" xfId="0" applyFont="1" applyFill="1" applyBorder="1" applyAlignment="1" applyProtection="1">
      <alignment horizontal="center" vertical="center"/>
    </xf>
    <xf numFmtId="0" fontId="17" fillId="2" borderId="9" xfId="0" applyFont="1" applyFill="1" applyBorder="1" applyAlignment="1" applyProtection="1">
      <alignment vertical="center"/>
    </xf>
    <xf numFmtId="176" fontId="17" fillId="2" borderId="0" xfId="0" applyNumberFormat="1" applyFont="1" applyFill="1" applyBorder="1" applyAlignment="1" applyProtection="1">
      <alignment horizontal="center" vertical="center"/>
    </xf>
    <xf numFmtId="176" fontId="21" fillId="2" borderId="0" xfId="0" applyNumberFormat="1" applyFont="1" applyFill="1" applyBorder="1" applyAlignment="1" applyProtection="1">
      <alignment horizontal="center" vertical="center"/>
    </xf>
    <xf numFmtId="0" fontId="24" fillId="2" borderId="0" xfId="0" applyFont="1" applyFill="1" applyBorder="1" applyAlignment="1" applyProtection="1">
      <alignment horizontal="center" vertical="center"/>
      <protection locked="0"/>
    </xf>
    <xf numFmtId="0" fontId="22" fillId="2" borderId="0" xfId="0" applyFont="1" applyFill="1" applyBorder="1" applyAlignment="1" applyProtection="1">
      <alignment horizontal="center" vertical="center"/>
      <protection locked="0"/>
    </xf>
    <xf numFmtId="0" fontId="50" fillId="5" borderId="11" xfId="0" applyFont="1" applyFill="1" applyBorder="1" applyAlignment="1" applyProtection="1">
      <alignment horizontal="center" vertical="center"/>
    </xf>
    <xf numFmtId="0" fontId="17" fillId="4" borderId="0" xfId="0" applyFont="1" applyFill="1" applyBorder="1" applyAlignment="1" applyProtection="1">
      <alignment horizontal="center" vertical="center" wrapText="1"/>
    </xf>
    <xf numFmtId="0" fontId="17" fillId="2" borderId="0" xfId="0" applyFont="1" applyFill="1" applyBorder="1" applyAlignment="1" applyProtection="1">
      <alignment horizontal="left" vertical="center"/>
    </xf>
    <xf numFmtId="0" fontId="35" fillId="4" borderId="0" xfId="0" applyFont="1" applyFill="1" applyBorder="1" applyAlignment="1" applyProtection="1">
      <alignment horizontal="left" vertical="center"/>
    </xf>
    <xf numFmtId="0" fontId="49" fillId="2" borderId="0" xfId="0" applyFont="1" applyFill="1" applyBorder="1" applyAlignment="1" applyProtection="1">
      <alignment horizontal="left" vertical="center"/>
    </xf>
    <xf numFmtId="0" fontId="35" fillId="4" borderId="9" xfId="0" applyFont="1" applyFill="1" applyBorder="1" applyAlignment="1" applyProtection="1">
      <alignment horizontal="left" vertical="center"/>
    </xf>
    <xf numFmtId="0" fontId="35" fillId="2" borderId="0" xfId="0" applyFont="1" applyFill="1" applyBorder="1" applyAlignment="1" applyProtection="1">
      <alignment horizontal="left" vertical="center"/>
    </xf>
    <xf numFmtId="0" fontId="17" fillId="4" borderId="3" xfId="0" applyFont="1" applyFill="1" applyBorder="1" applyProtection="1">
      <alignment vertical="center"/>
    </xf>
    <xf numFmtId="0" fontId="17" fillId="4" borderId="0" xfId="0" applyFont="1" applyFill="1" applyBorder="1" applyAlignment="1" applyProtection="1">
      <alignment horizontal="left" vertical="center" wrapText="1"/>
    </xf>
    <xf numFmtId="0" fontId="17" fillId="4" borderId="9" xfId="0" applyFont="1" applyFill="1" applyBorder="1" applyProtection="1">
      <alignment vertical="center"/>
    </xf>
    <xf numFmtId="0" fontId="17" fillId="4" borderId="0" xfId="0" applyFont="1" applyFill="1" applyProtection="1">
      <alignment vertical="center"/>
    </xf>
    <xf numFmtId="0" fontId="47" fillId="4" borderId="0" xfId="0" applyFont="1" applyFill="1" applyBorder="1" applyAlignment="1" applyProtection="1">
      <alignment vertical="center"/>
    </xf>
    <xf numFmtId="0" fontId="53" fillId="0" borderId="4" xfId="0" applyFont="1" applyBorder="1" applyAlignment="1">
      <alignment horizontal="center" vertical="center"/>
    </xf>
    <xf numFmtId="0" fontId="52" fillId="5" borderId="13" xfId="0" applyFont="1" applyFill="1" applyBorder="1" applyAlignment="1" applyProtection="1">
      <alignment horizontal="center" vertical="center" wrapText="1"/>
    </xf>
    <xf numFmtId="0" fontId="55" fillId="2" borderId="13" xfId="0" applyFont="1" applyFill="1" applyBorder="1" applyAlignment="1" applyProtection="1">
      <alignment horizontal="center" vertical="center" wrapText="1"/>
      <protection locked="0"/>
    </xf>
    <xf numFmtId="0" fontId="21" fillId="4" borderId="0" xfId="0" applyFont="1" applyFill="1" applyAlignment="1" applyProtection="1">
      <alignment vertical="center" wrapText="1"/>
    </xf>
    <xf numFmtId="0" fontId="49" fillId="2" borderId="0" xfId="0" applyFont="1" applyFill="1" applyBorder="1" applyAlignment="1" applyProtection="1">
      <alignment horizontal="left" vertical="center"/>
    </xf>
    <xf numFmtId="0" fontId="56" fillId="4" borderId="0" xfId="0" applyFont="1" applyFill="1" applyAlignment="1" applyProtection="1">
      <alignment vertical="center" wrapText="1"/>
    </xf>
    <xf numFmtId="0" fontId="49" fillId="2" borderId="0" xfId="0" applyFont="1" applyFill="1" applyBorder="1" applyProtection="1">
      <alignment vertical="center"/>
    </xf>
    <xf numFmtId="0" fontId="49" fillId="4" borderId="0" xfId="0" applyFont="1" applyFill="1" applyBorder="1" applyAlignment="1" applyProtection="1">
      <alignment horizontal="left" vertical="center"/>
    </xf>
    <xf numFmtId="0" fontId="57" fillId="2" borderId="7" xfId="0" applyFont="1" applyFill="1" applyBorder="1" applyProtection="1">
      <alignment vertical="center"/>
    </xf>
    <xf numFmtId="0" fontId="58" fillId="4" borderId="4" xfId="3" applyFont="1" applyFill="1" applyBorder="1" applyAlignment="1">
      <alignment horizontal="center" vertical="center"/>
    </xf>
    <xf numFmtId="0" fontId="21" fillId="2" borderId="4" xfId="0" applyFont="1" applyFill="1" applyBorder="1" applyAlignment="1" applyProtection="1">
      <alignment horizontal="center" vertical="center"/>
      <protection locked="0"/>
    </xf>
    <xf numFmtId="0" fontId="49" fillId="2" borderId="10" xfId="0" applyFont="1" applyFill="1" applyBorder="1" applyAlignment="1" applyProtection="1">
      <alignment horizontal="left" vertical="center"/>
    </xf>
    <xf numFmtId="0" fontId="49" fillId="2" borderId="9" xfId="0" applyFont="1" applyFill="1" applyBorder="1" applyAlignment="1" applyProtection="1">
      <alignment horizontal="left" vertical="center"/>
    </xf>
    <xf numFmtId="0" fontId="49" fillId="2" borderId="3" xfId="0" applyFont="1" applyFill="1" applyBorder="1" applyAlignment="1" applyProtection="1">
      <alignment horizontal="left" vertical="center"/>
    </xf>
    <xf numFmtId="0" fontId="24" fillId="2" borderId="13" xfId="0" applyFont="1" applyFill="1" applyBorder="1" applyAlignment="1" applyProtection="1">
      <alignment horizontal="center" vertical="center" wrapText="1"/>
    </xf>
    <xf numFmtId="0" fontId="59" fillId="4" borderId="0" xfId="0" applyFont="1" applyFill="1" applyProtection="1">
      <alignment vertical="center"/>
    </xf>
    <xf numFmtId="0" fontId="59" fillId="4" borderId="0" xfId="0" applyFont="1" applyFill="1" applyAlignment="1" applyProtection="1">
      <alignment horizontal="center" vertical="center"/>
    </xf>
    <xf numFmtId="0" fontId="7" fillId="2" borderId="0" xfId="0" applyFont="1" applyFill="1" applyAlignment="1" applyProtection="1">
      <alignment horizontal="center" vertical="center"/>
    </xf>
    <xf numFmtId="0" fontId="51" fillId="32" borderId="0" xfId="0" applyFont="1" applyFill="1" applyAlignment="1" applyProtection="1">
      <alignment horizontal="center" vertical="center"/>
    </xf>
    <xf numFmtId="0" fontId="7" fillId="31" borderId="0" xfId="0" applyFont="1" applyFill="1" applyAlignment="1" applyProtection="1">
      <alignment horizontal="center" vertical="center"/>
    </xf>
    <xf numFmtId="0" fontId="47" fillId="2" borderId="0" xfId="0" applyFont="1" applyFill="1" applyBorder="1" applyAlignment="1" applyProtection="1">
      <alignment horizontal="left" vertical="center"/>
    </xf>
    <xf numFmtId="0" fontId="17" fillId="2" borderId="0" xfId="0" applyFont="1" applyFill="1" applyAlignment="1" applyProtection="1">
      <alignment horizontal="left" vertical="center" wrapText="1"/>
    </xf>
    <xf numFmtId="0" fontId="17" fillId="2" borderId="4" xfId="0" applyFont="1" applyFill="1" applyBorder="1" applyAlignment="1" applyProtection="1">
      <alignment horizontal="center" vertical="center"/>
    </xf>
    <xf numFmtId="0" fontId="17" fillId="2" borderId="0" xfId="0" applyFont="1" applyFill="1" applyBorder="1" applyAlignment="1" applyProtection="1">
      <alignment horizontal="left" vertical="center"/>
    </xf>
    <xf numFmtId="0" fontId="17" fillId="5" borderId="4" xfId="0" applyFont="1" applyFill="1" applyBorder="1" applyAlignment="1" applyProtection="1">
      <alignment horizontal="center" vertical="center"/>
    </xf>
    <xf numFmtId="0" fontId="50" fillId="4" borderId="11" xfId="0" applyFont="1" applyFill="1" applyBorder="1" applyAlignment="1" applyProtection="1">
      <alignment horizontal="center" vertical="center"/>
    </xf>
    <xf numFmtId="0" fontId="59" fillId="2" borderId="0" xfId="0" applyFont="1" applyFill="1" applyBorder="1" applyProtection="1">
      <alignment vertical="center"/>
    </xf>
    <xf numFmtId="0" fontId="63" fillId="2" borderId="7" xfId="0" applyFont="1" applyFill="1" applyBorder="1" applyProtection="1">
      <alignment vertical="center"/>
    </xf>
    <xf numFmtId="0" fontId="0" fillId="4" borderId="0" xfId="0" applyFill="1" applyBorder="1">
      <alignment vertical="center"/>
    </xf>
    <xf numFmtId="0" fontId="0" fillId="4" borderId="0" xfId="0" applyFill="1">
      <alignment vertical="center"/>
    </xf>
    <xf numFmtId="0" fontId="17" fillId="2" borderId="4" xfId="0" applyFont="1" applyFill="1" applyBorder="1" applyAlignment="1" applyProtection="1">
      <alignment horizontal="left" vertical="center"/>
    </xf>
    <xf numFmtId="0" fontId="61" fillId="2" borderId="0" xfId="0" applyFont="1" applyFill="1" applyBorder="1" applyAlignment="1" applyProtection="1">
      <alignment horizontal="center" vertical="center"/>
    </xf>
    <xf numFmtId="0" fontId="0" fillId="4" borderId="1" xfId="0" applyFill="1" applyBorder="1">
      <alignment vertical="center"/>
    </xf>
    <xf numFmtId="0" fontId="0" fillId="4" borderId="2" xfId="0" applyFill="1" applyBorder="1">
      <alignment vertical="center"/>
    </xf>
    <xf numFmtId="0" fontId="0" fillId="4" borderId="8" xfId="0" applyFill="1" applyBorder="1">
      <alignment vertical="center"/>
    </xf>
    <xf numFmtId="0" fontId="0" fillId="4" borderId="3" xfId="0" applyFill="1" applyBorder="1">
      <alignment vertical="center"/>
    </xf>
    <xf numFmtId="0" fontId="0" fillId="4" borderId="9" xfId="0"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0" xfId="0" applyFill="1" applyBorder="1">
      <alignment vertical="center"/>
    </xf>
    <xf numFmtId="0" fontId="50" fillId="4" borderId="0" xfId="0" applyFont="1" applyFill="1" applyBorder="1" applyAlignment="1" applyProtection="1">
      <alignment horizontal="center" vertical="center"/>
    </xf>
    <xf numFmtId="0" fontId="66" fillId="4" borderId="3" xfId="0" applyFont="1" applyFill="1" applyBorder="1" applyAlignment="1">
      <alignment vertical="center" wrapText="1"/>
    </xf>
    <xf numFmtId="0" fontId="65" fillId="4" borderId="9" xfId="0" applyFont="1" applyFill="1" applyBorder="1" applyAlignment="1">
      <alignment vertical="center" wrapText="1"/>
    </xf>
    <xf numFmtId="0" fontId="17" fillId="2" borderId="0" xfId="0" applyFont="1" applyFill="1" applyBorder="1" applyAlignment="1" applyProtection="1">
      <alignment vertical="center"/>
      <protection locked="0"/>
    </xf>
    <xf numFmtId="0" fontId="8" fillId="2" borderId="0" xfId="1" applyFont="1" applyFill="1" applyBorder="1" applyAlignment="1" applyProtection="1">
      <alignment horizontal="left" vertical="center"/>
    </xf>
    <xf numFmtId="0" fontId="17" fillId="2" borderId="0" xfId="0" applyFont="1" applyFill="1" applyBorder="1" applyAlignment="1" applyProtection="1">
      <alignment horizontal="center" vertical="center"/>
      <protection locked="0"/>
    </xf>
    <xf numFmtId="0" fontId="17" fillId="2" borderId="0" xfId="0" applyFont="1" applyFill="1" applyBorder="1" applyAlignment="1" applyProtection="1">
      <alignment horizontal="left" vertical="center" wrapText="1"/>
    </xf>
    <xf numFmtId="0" fontId="17" fillId="2" borderId="4" xfId="0" applyFont="1" applyFill="1" applyBorder="1" applyAlignment="1" applyProtection="1">
      <alignment horizontal="center" vertical="center"/>
    </xf>
    <xf numFmtId="0" fontId="17" fillId="2" borderId="0" xfId="0" applyFont="1" applyFill="1" applyBorder="1" applyAlignment="1" applyProtection="1">
      <alignment horizontal="left" vertical="center"/>
    </xf>
    <xf numFmtId="0" fontId="17" fillId="5" borderId="11" xfId="0" applyFont="1" applyFill="1" applyBorder="1" applyAlignment="1" applyProtection="1">
      <alignment horizontal="center" vertical="center"/>
    </xf>
    <xf numFmtId="0" fontId="19" fillId="2" borderId="0" xfId="0" applyFont="1" applyFill="1" applyBorder="1" applyAlignment="1" applyProtection="1">
      <alignment horizontal="center" vertical="center" readingOrder="1"/>
    </xf>
    <xf numFmtId="0" fontId="17" fillId="5" borderId="4" xfId="0" applyFont="1" applyFill="1" applyBorder="1" applyAlignment="1" applyProtection="1">
      <alignment horizontal="center" vertical="center"/>
    </xf>
    <xf numFmtId="0" fontId="17" fillId="5" borderId="4" xfId="0" applyFont="1" applyFill="1" applyBorder="1" applyAlignment="1" applyProtection="1">
      <alignment horizontal="center" vertical="center" wrapText="1"/>
    </xf>
    <xf numFmtId="0" fontId="23" fillId="2" borderId="0" xfId="0" applyFont="1" applyFill="1" applyBorder="1" applyAlignment="1" applyProtection="1">
      <alignment horizontal="left" wrapText="1"/>
    </xf>
    <xf numFmtId="0" fontId="9" fillId="2" borderId="0" xfId="0" applyFont="1" applyFill="1" applyBorder="1" applyAlignment="1" applyProtection="1">
      <alignment horizontal="center" vertical="center"/>
    </xf>
    <xf numFmtId="0" fontId="49" fillId="2" borderId="0" xfId="0" applyFont="1" applyFill="1" applyBorder="1" applyAlignment="1" applyProtection="1">
      <alignment horizontal="left" vertical="center"/>
    </xf>
    <xf numFmtId="0" fontId="21" fillId="4" borderId="0" xfId="0" applyFont="1" applyFill="1" applyBorder="1" applyAlignment="1" applyProtection="1">
      <alignment horizontal="left" vertical="center"/>
    </xf>
    <xf numFmtId="0" fontId="17" fillId="4" borderId="0" xfId="0" applyFont="1" applyFill="1" applyBorder="1" applyProtection="1">
      <alignment vertical="center"/>
    </xf>
    <xf numFmtId="0" fontId="20" fillId="2" borderId="4" xfId="0" applyFont="1" applyFill="1" applyBorder="1" applyAlignment="1" applyProtection="1">
      <alignment vertical="center"/>
    </xf>
    <xf numFmtId="0" fontId="7" fillId="4" borderId="0" xfId="0" applyFont="1" applyFill="1" applyBorder="1" applyAlignment="1" applyProtection="1">
      <alignment horizontal="center" vertical="center"/>
    </xf>
    <xf numFmtId="177" fontId="17" fillId="4" borderId="0" xfId="0" applyNumberFormat="1" applyFont="1" applyFill="1" applyBorder="1" applyAlignment="1" applyProtection="1">
      <alignment horizontal="center" vertical="center"/>
    </xf>
    <xf numFmtId="0" fontId="21" fillId="4" borderId="0" xfId="0" applyFont="1" applyFill="1" applyBorder="1" applyAlignment="1" applyProtection="1">
      <alignment horizontal="center" vertical="center"/>
    </xf>
    <xf numFmtId="178" fontId="21" fillId="4" borderId="0" xfId="0" applyNumberFormat="1" applyFont="1" applyFill="1" applyBorder="1" applyAlignment="1" applyProtection="1">
      <alignment horizontal="center" vertical="center"/>
    </xf>
    <xf numFmtId="0" fontId="17" fillId="2" borderId="4" xfId="0" applyFont="1" applyFill="1" applyBorder="1" applyAlignment="1" applyProtection="1">
      <alignment horizontal="center" vertical="center"/>
    </xf>
    <xf numFmtId="0" fontId="17" fillId="2" borderId="0" xfId="0" applyFont="1" applyFill="1" applyBorder="1" applyAlignment="1" applyProtection="1">
      <alignment horizontal="left" vertical="center"/>
    </xf>
    <xf numFmtId="0" fontId="17" fillId="2" borderId="0" xfId="0" applyFont="1" applyFill="1" applyBorder="1" applyAlignment="1" applyProtection="1">
      <alignment horizontal="center" vertical="center"/>
      <protection locked="0"/>
    </xf>
    <xf numFmtId="0" fontId="17" fillId="2" borderId="4" xfId="0" applyFont="1" applyFill="1" applyBorder="1" applyAlignment="1" applyProtection="1">
      <alignment horizontal="center" vertical="center"/>
      <protection locked="0"/>
    </xf>
    <xf numFmtId="0" fontId="17" fillId="4" borderId="0" xfId="0" applyFont="1" applyFill="1" applyBorder="1" applyAlignment="1" applyProtection="1">
      <alignment horizontal="left" vertical="center"/>
    </xf>
    <xf numFmtId="0" fontId="7" fillId="4" borderId="4" xfId="0" applyFont="1" applyFill="1" applyBorder="1" applyAlignment="1" applyProtection="1">
      <alignment horizontal="center" vertical="center"/>
    </xf>
    <xf numFmtId="0" fontId="7" fillId="5" borderId="4" xfId="0" applyFont="1" applyFill="1" applyBorder="1" applyAlignment="1" applyProtection="1">
      <alignment horizontal="center" vertical="center"/>
    </xf>
    <xf numFmtId="0" fontId="7" fillId="4" borderId="4" xfId="0" applyNumberFormat="1" applyFont="1" applyFill="1" applyBorder="1" applyAlignment="1" applyProtection="1">
      <alignment horizontal="center" vertical="center"/>
    </xf>
    <xf numFmtId="180" fontId="7" fillId="5" borderId="4" xfId="0" applyNumberFormat="1" applyFont="1" applyFill="1" applyBorder="1" applyAlignment="1" applyProtection="1">
      <alignment horizontal="center" vertical="center"/>
    </xf>
    <xf numFmtId="181" fontId="7" fillId="4" borderId="4" xfId="0" applyNumberFormat="1" applyFont="1" applyFill="1" applyBorder="1" applyAlignment="1" applyProtection="1">
      <alignment horizontal="center" vertical="center"/>
    </xf>
    <xf numFmtId="0" fontId="10" fillId="4" borderId="4" xfId="0" applyFont="1" applyFill="1" applyBorder="1" applyAlignment="1" applyProtection="1">
      <alignment horizontal="center" vertical="center"/>
    </xf>
    <xf numFmtId="0" fontId="7" fillId="4" borderId="4" xfId="0" applyFont="1" applyFill="1" applyBorder="1" applyAlignment="1" applyProtection="1">
      <alignment horizontal="center" vertical="center"/>
    </xf>
    <xf numFmtId="0" fontId="21" fillId="4" borderId="5" xfId="0" applyFont="1" applyFill="1" applyBorder="1" applyAlignment="1" applyProtection="1">
      <alignment horizontal="center" vertical="center"/>
    </xf>
    <xf numFmtId="0" fontId="17" fillId="2" borderId="4" xfId="0" applyFont="1" applyFill="1" applyBorder="1" applyAlignment="1" applyProtection="1">
      <alignment horizontal="center" vertical="center"/>
    </xf>
    <xf numFmtId="0" fontId="7" fillId="4" borderId="4" xfId="0" applyFont="1" applyFill="1" applyBorder="1" applyAlignment="1" applyProtection="1">
      <alignment horizontal="center" vertical="center"/>
    </xf>
    <xf numFmtId="0" fontId="9" fillId="2" borderId="5" xfId="0" applyFont="1" applyFill="1" applyBorder="1" applyAlignment="1" applyProtection="1">
      <alignment horizontal="center" vertical="center" wrapText="1"/>
    </xf>
    <xf numFmtId="0" fontId="9" fillId="2" borderId="13" xfId="0" applyFont="1" applyFill="1" applyBorder="1" applyAlignment="1" applyProtection="1">
      <alignment horizontal="center" vertical="center" wrapText="1"/>
    </xf>
    <xf numFmtId="0" fontId="8" fillId="2" borderId="0" xfId="1" applyFont="1" applyFill="1" applyBorder="1" applyAlignment="1" applyProtection="1">
      <alignment horizontal="left" vertical="center"/>
    </xf>
    <xf numFmtId="0" fontId="7" fillId="2" borderId="1" xfId="0" applyFont="1" applyFill="1" applyBorder="1" applyAlignment="1" applyProtection="1">
      <alignment horizontal="center" vertical="center" wrapText="1"/>
      <protection locked="0"/>
    </xf>
    <xf numFmtId="0" fontId="7" fillId="2" borderId="2" xfId="0" applyFont="1" applyFill="1" applyBorder="1" applyAlignment="1" applyProtection="1">
      <alignment horizontal="center" vertical="center" wrapText="1"/>
      <protection locked="0"/>
    </xf>
    <xf numFmtId="0" fontId="7" fillId="2" borderId="8" xfId="0" applyFont="1" applyFill="1" applyBorder="1" applyAlignment="1" applyProtection="1">
      <alignment horizontal="center" vertical="center" wrapText="1"/>
      <protection locked="0"/>
    </xf>
    <xf numFmtId="0" fontId="7" fillId="2" borderId="6" xfId="0" applyFont="1" applyFill="1" applyBorder="1" applyAlignment="1" applyProtection="1">
      <alignment horizontal="center" vertical="center" wrapText="1"/>
      <protection locked="0"/>
    </xf>
    <xf numFmtId="0" fontId="7" fillId="2" borderId="7" xfId="0" applyFont="1" applyFill="1" applyBorder="1" applyAlignment="1" applyProtection="1">
      <alignment horizontal="center" vertical="center" wrapText="1"/>
      <protection locked="0"/>
    </xf>
    <xf numFmtId="0" fontId="7" fillId="2" borderId="10" xfId="0" applyFont="1" applyFill="1" applyBorder="1" applyAlignment="1" applyProtection="1">
      <alignment horizontal="center" vertical="center" wrapText="1"/>
      <protection locked="0"/>
    </xf>
    <xf numFmtId="0" fontId="7" fillId="2" borderId="4" xfId="0" applyFont="1" applyFill="1" applyBorder="1" applyAlignment="1" applyProtection="1">
      <alignment horizontal="left" vertical="top" wrapText="1"/>
    </xf>
    <xf numFmtId="0" fontId="7" fillId="2" borderId="4" xfId="0" applyFont="1" applyFill="1" applyBorder="1" applyAlignment="1" applyProtection="1">
      <alignment horizontal="left" vertical="top"/>
    </xf>
    <xf numFmtId="0" fontId="11" fillId="2" borderId="0" xfId="0" applyFont="1" applyFill="1" applyBorder="1" applyAlignment="1" applyProtection="1">
      <alignment horizontal="center" vertical="center"/>
    </xf>
    <xf numFmtId="0" fontId="10" fillId="4" borderId="1" xfId="0" applyFont="1" applyFill="1" applyBorder="1" applyAlignment="1" applyProtection="1">
      <alignment horizontal="center" vertical="center"/>
    </xf>
    <xf numFmtId="0" fontId="10" fillId="4" borderId="8" xfId="0" applyFont="1" applyFill="1" applyBorder="1" applyAlignment="1" applyProtection="1">
      <alignment horizontal="center" vertical="center"/>
    </xf>
    <xf numFmtId="0" fontId="10" fillId="4" borderId="3" xfId="0" applyFont="1" applyFill="1" applyBorder="1" applyAlignment="1" applyProtection="1">
      <alignment horizontal="center" vertical="center"/>
    </xf>
    <xf numFmtId="0" fontId="10" fillId="4" borderId="9" xfId="0" applyFont="1" applyFill="1" applyBorder="1" applyAlignment="1" applyProtection="1">
      <alignment horizontal="center" vertical="center"/>
    </xf>
    <xf numFmtId="0" fontId="10" fillId="4" borderId="6" xfId="0" applyFont="1" applyFill="1" applyBorder="1" applyAlignment="1" applyProtection="1">
      <alignment horizontal="center" vertical="center"/>
    </xf>
    <xf numFmtId="0" fontId="10" fillId="4" borderId="10" xfId="0" applyFont="1" applyFill="1" applyBorder="1" applyAlignment="1" applyProtection="1">
      <alignment horizontal="center" vertical="center"/>
    </xf>
    <xf numFmtId="0" fontId="20" fillId="2" borderId="0" xfId="0" applyFont="1" applyFill="1" applyBorder="1" applyAlignment="1" applyProtection="1">
      <alignment horizontal="left" vertical="center" wrapText="1"/>
    </xf>
    <xf numFmtId="0" fontId="17" fillId="2" borderId="0" xfId="0" applyFont="1" applyFill="1" applyBorder="1" applyAlignment="1" applyProtection="1">
      <alignment horizontal="left" vertical="center" wrapText="1"/>
    </xf>
    <xf numFmtId="0" fontId="17" fillId="5" borderId="4" xfId="0" applyFont="1" applyFill="1" applyBorder="1" applyAlignment="1" applyProtection="1">
      <alignment horizontal="center" vertical="center" wrapText="1"/>
    </xf>
    <xf numFmtId="0" fontId="23" fillId="2" borderId="0" xfId="0" applyFont="1" applyFill="1" applyBorder="1" applyAlignment="1" applyProtection="1">
      <alignment horizontal="left" wrapText="1"/>
    </xf>
    <xf numFmtId="0" fontId="19" fillId="2" borderId="0" xfId="0" applyFont="1" applyFill="1" applyBorder="1" applyAlignment="1" applyProtection="1">
      <alignment horizontal="center" vertical="center"/>
    </xf>
    <xf numFmtId="0" fontId="20" fillId="2" borderId="0" xfId="0" applyFont="1" applyFill="1" applyBorder="1" applyAlignment="1" applyProtection="1">
      <alignment horizontal="left" vertical="top" wrapText="1"/>
    </xf>
    <xf numFmtId="0" fontId="17" fillId="2" borderId="0" xfId="0" applyFont="1" applyFill="1" applyBorder="1" applyAlignment="1" applyProtection="1">
      <alignment horizontal="left" vertical="top" wrapText="1"/>
    </xf>
    <xf numFmtId="0" fontId="17" fillId="2" borderId="4" xfId="0" applyFont="1" applyFill="1" applyBorder="1" applyAlignment="1" applyProtection="1">
      <alignment horizontal="center" vertical="center"/>
    </xf>
    <xf numFmtId="0" fontId="17" fillId="2" borderId="0" xfId="0" applyFont="1" applyFill="1" applyBorder="1" applyAlignment="1" applyProtection="1">
      <alignment horizontal="left" vertical="center"/>
    </xf>
    <xf numFmtId="0" fontId="17" fillId="2" borderId="0" xfId="0" applyFont="1" applyFill="1" applyAlignment="1" applyProtection="1">
      <alignment horizontal="center" vertical="center"/>
    </xf>
    <xf numFmtId="0" fontId="11" fillId="2" borderId="0" xfId="0" applyFont="1" applyFill="1" applyBorder="1" applyAlignment="1" applyProtection="1">
      <alignment horizontal="center" vertical="center" readingOrder="1"/>
    </xf>
    <xf numFmtId="0" fontId="19" fillId="2" borderId="0" xfId="0" applyFont="1" applyFill="1" applyBorder="1" applyAlignment="1" applyProtection="1">
      <alignment horizontal="center" vertical="center" readingOrder="1"/>
    </xf>
    <xf numFmtId="0" fontId="17" fillId="5" borderId="4" xfId="0" applyFont="1" applyFill="1" applyBorder="1" applyAlignment="1" applyProtection="1">
      <alignment horizontal="center" vertical="center"/>
    </xf>
    <xf numFmtId="0" fontId="17" fillId="2" borderId="0" xfId="0" applyFont="1" applyFill="1" applyBorder="1" applyAlignment="1" applyProtection="1">
      <alignment horizontal="center" vertical="center"/>
      <protection locked="0"/>
    </xf>
    <xf numFmtId="0" fontId="7" fillId="2" borderId="0" xfId="0" applyFont="1" applyFill="1" applyBorder="1" applyAlignment="1" applyProtection="1">
      <alignment horizontal="left" vertical="top" wrapText="1"/>
    </xf>
    <xf numFmtId="0" fontId="17" fillId="2" borderId="9" xfId="0" applyFont="1" applyFill="1" applyBorder="1" applyAlignment="1" applyProtection="1">
      <alignment horizontal="left" vertical="top" wrapText="1"/>
    </xf>
    <xf numFmtId="0" fontId="24" fillId="2" borderId="5" xfId="0" applyFont="1" applyFill="1" applyBorder="1" applyAlignment="1" applyProtection="1">
      <alignment horizontal="center" vertical="center"/>
      <protection locked="0"/>
    </xf>
    <xf numFmtId="0" fontId="24" fillId="2" borderId="13" xfId="0" applyFont="1" applyFill="1" applyBorder="1" applyAlignment="1" applyProtection="1">
      <alignment horizontal="center" vertical="center"/>
      <protection locked="0"/>
    </xf>
    <xf numFmtId="0" fontId="17" fillId="2" borderId="5" xfId="0" applyFont="1" applyFill="1" applyBorder="1" applyAlignment="1" applyProtection="1">
      <alignment horizontal="center" vertical="center"/>
      <protection locked="0"/>
    </xf>
    <xf numFmtId="0" fontId="17" fillId="2" borderId="14" xfId="0" applyFont="1" applyFill="1" applyBorder="1" applyAlignment="1" applyProtection="1">
      <alignment horizontal="center" vertical="center"/>
      <protection locked="0"/>
    </xf>
    <xf numFmtId="0" fontId="17" fillId="2" borderId="13" xfId="0" applyFont="1" applyFill="1" applyBorder="1" applyAlignment="1" applyProtection="1">
      <alignment horizontal="center" vertical="center"/>
      <protection locked="0"/>
    </xf>
    <xf numFmtId="0" fontId="12" fillId="2" borderId="2" xfId="0" applyFont="1" applyFill="1" applyBorder="1" applyAlignment="1" applyProtection="1">
      <alignment horizontal="left"/>
    </xf>
    <xf numFmtId="0" fontId="17" fillId="5" borderId="11" xfId="0" applyFont="1" applyFill="1" applyBorder="1" applyAlignment="1" applyProtection="1">
      <alignment horizontal="center" vertical="center"/>
    </xf>
    <xf numFmtId="0" fontId="23" fillId="5" borderId="12" xfId="0" applyFont="1" applyFill="1" applyBorder="1" applyProtection="1">
      <alignment vertical="center"/>
    </xf>
    <xf numFmtId="0" fontId="21" fillId="4" borderId="4" xfId="0" applyFont="1" applyFill="1" applyBorder="1" applyAlignment="1" applyProtection="1">
      <alignment horizontal="center" vertical="center"/>
    </xf>
    <xf numFmtId="178" fontId="21" fillId="4" borderId="4" xfId="0" applyNumberFormat="1" applyFont="1" applyFill="1" applyBorder="1" applyAlignment="1" applyProtection="1">
      <alignment horizontal="center" vertical="center"/>
    </xf>
    <xf numFmtId="178" fontId="21" fillId="4" borderId="11" xfId="0" applyNumberFormat="1" applyFont="1" applyFill="1" applyBorder="1" applyAlignment="1" applyProtection="1">
      <alignment horizontal="center" vertical="center"/>
    </xf>
    <xf numFmtId="178" fontId="21" fillId="4" borderId="23" xfId="0" applyNumberFormat="1" applyFont="1" applyFill="1" applyBorder="1" applyAlignment="1" applyProtection="1">
      <alignment horizontal="center" vertical="center"/>
    </xf>
    <xf numFmtId="178" fontId="21" fillId="4" borderId="12" xfId="0" applyNumberFormat="1" applyFont="1" applyFill="1" applyBorder="1" applyAlignment="1" applyProtection="1">
      <alignment horizontal="center" vertical="center"/>
    </xf>
    <xf numFmtId="0" fontId="21" fillId="4" borderId="5" xfId="0" applyFont="1" applyFill="1" applyBorder="1" applyAlignment="1" applyProtection="1">
      <alignment horizontal="center" vertical="center"/>
    </xf>
    <xf numFmtId="0" fontId="21" fillId="4" borderId="14" xfId="0" applyFont="1" applyFill="1" applyBorder="1" applyAlignment="1" applyProtection="1">
      <alignment horizontal="center" vertical="center"/>
    </xf>
    <xf numFmtId="0" fontId="21" fillId="5" borderId="11" xfId="0" applyFont="1" applyFill="1" applyBorder="1" applyAlignment="1" applyProtection="1">
      <alignment horizontal="center" vertical="center"/>
    </xf>
    <xf numFmtId="0" fontId="21" fillId="5" borderId="23" xfId="0" applyFont="1" applyFill="1" applyBorder="1" applyAlignment="1" applyProtection="1">
      <alignment horizontal="center" vertical="center"/>
    </xf>
    <xf numFmtId="0" fontId="21" fillId="5" borderId="12" xfId="0" applyFont="1" applyFill="1" applyBorder="1" applyAlignment="1" applyProtection="1">
      <alignment horizontal="center" vertical="center"/>
    </xf>
    <xf numFmtId="0" fontId="21" fillId="4" borderId="0" xfId="0" applyFont="1" applyFill="1" applyBorder="1" applyAlignment="1" applyProtection="1">
      <alignment horizontal="left" vertical="center"/>
    </xf>
    <xf numFmtId="0" fontId="14" fillId="4" borderId="0" xfId="0" applyFont="1" applyFill="1" applyBorder="1" applyAlignment="1" applyProtection="1">
      <alignment horizontal="center" vertical="center"/>
    </xf>
    <xf numFmtId="0" fontId="26" fillId="4" borderId="0" xfId="0" applyFont="1" applyFill="1" applyBorder="1" applyAlignment="1" applyProtection="1">
      <alignment horizontal="center" vertical="center"/>
    </xf>
    <xf numFmtId="0" fontId="27" fillId="4" borderId="0" xfId="0" applyFont="1" applyFill="1" applyBorder="1" applyAlignment="1" applyProtection="1">
      <alignment horizontal="left" vertical="center"/>
    </xf>
    <xf numFmtId="0" fontId="21" fillId="4" borderId="0" xfId="0" applyFont="1" applyFill="1" applyBorder="1" applyAlignment="1" applyProtection="1">
      <alignment horizontal="center" vertical="center"/>
      <protection locked="0"/>
    </xf>
    <xf numFmtId="0" fontId="21" fillId="5" borderId="4" xfId="0" applyFont="1" applyFill="1" applyBorder="1" applyAlignment="1" applyProtection="1">
      <alignment horizontal="center" vertical="center"/>
    </xf>
    <xf numFmtId="0" fontId="10" fillId="5" borderId="4" xfId="0" applyFont="1" applyFill="1" applyBorder="1" applyAlignment="1" applyProtection="1">
      <alignment horizontal="center" vertical="center"/>
    </xf>
    <xf numFmtId="0" fontId="68" fillId="4" borderId="0" xfId="0" applyFont="1" applyFill="1" applyBorder="1" applyAlignment="1" applyProtection="1">
      <alignment horizontal="center" vertical="center"/>
    </xf>
    <xf numFmtId="0" fontId="67" fillId="4" borderId="0" xfId="0" applyFont="1" applyFill="1" applyBorder="1" applyAlignment="1" applyProtection="1">
      <alignment horizontal="center" vertical="center"/>
    </xf>
    <xf numFmtId="0" fontId="47" fillId="4" borderId="0" xfId="0" applyFont="1" applyFill="1" applyBorder="1" applyAlignment="1" applyProtection="1">
      <alignment horizontal="center" vertical="center"/>
    </xf>
    <xf numFmtId="0" fontId="47" fillId="4" borderId="0" xfId="0" applyFont="1" applyFill="1" applyBorder="1" applyAlignment="1" applyProtection="1">
      <alignment horizontal="left" vertical="center" wrapText="1"/>
    </xf>
    <xf numFmtId="0" fontId="47" fillId="4" borderId="9" xfId="0" applyFont="1" applyFill="1" applyBorder="1" applyAlignment="1" applyProtection="1">
      <alignment horizontal="left" vertical="center" wrapText="1"/>
    </xf>
    <xf numFmtId="0" fontId="10" fillId="5" borderId="2" xfId="0" applyFont="1" applyFill="1" applyBorder="1" applyAlignment="1" applyProtection="1">
      <alignment horizontal="center" vertical="center"/>
    </xf>
    <xf numFmtId="0" fontId="21" fillId="5" borderId="7" xfId="0" applyFont="1" applyFill="1" applyBorder="1" applyAlignment="1" applyProtection="1">
      <alignment horizontal="center" vertical="center"/>
    </xf>
    <xf numFmtId="0" fontId="10" fillId="5" borderId="11" xfId="0" applyFont="1" applyFill="1" applyBorder="1" applyAlignment="1" applyProtection="1">
      <alignment horizontal="center" vertical="center"/>
    </xf>
    <xf numFmtId="0" fontId="10" fillId="5" borderId="23" xfId="0" applyFont="1" applyFill="1" applyBorder="1" applyAlignment="1" applyProtection="1">
      <alignment horizontal="center" vertical="center"/>
    </xf>
    <xf numFmtId="0" fontId="10" fillId="5" borderId="12" xfId="0" applyFont="1" applyFill="1" applyBorder="1" applyAlignment="1" applyProtection="1">
      <alignment horizontal="center" vertical="center"/>
    </xf>
    <xf numFmtId="0" fontId="35" fillId="4" borderId="0" xfId="0" applyFont="1" applyFill="1" applyBorder="1" applyAlignment="1" applyProtection="1">
      <alignment horizontal="center" vertical="center"/>
    </xf>
    <xf numFmtId="0" fontId="17" fillId="5" borderId="5" xfId="0" applyFont="1" applyFill="1" applyBorder="1" applyAlignment="1" applyProtection="1">
      <alignment horizontal="center" vertical="center"/>
    </xf>
    <xf numFmtId="0" fontId="17" fillId="5" borderId="13" xfId="0" applyFont="1" applyFill="1" applyBorder="1" applyAlignment="1" applyProtection="1">
      <alignment horizontal="center" vertical="center"/>
    </xf>
    <xf numFmtId="0" fontId="23" fillId="2" borderId="0" xfId="0" applyFont="1" applyFill="1" applyBorder="1" applyAlignment="1" applyProtection="1">
      <alignment horizontal="left" vertical="center" wrapText="1"/>
    </xf>
    <xf numFmtId="0" fontId="17" fillId="2" borderId="11" xfId="0" applyNumberFormat="1" applyFont="1" applyFill="1" applyBorder="1" applyAlignment="1" applyProtection="1">
      <alignment horizontal="center" vertical="center"/>
      <protection locked="0"/>
    </xf>
    <xf numFmtId="0" fontId="17" fillId="2" borderId="12" xfId="0" applyNumberFormat="1" applyFont="1" applyFill="1" applyBorder="1" applyAlignment="1" applyProtection="1">
      <alignment horizontal="center" vertical="center"/>
      <protection locked="0"/>
    </xf>
    <xf numFmtId="0" fontId="9" fillId="2" borderId="0" xfId="0" applyFont="1" applyFill="1" applyBorder="1" applyAlignment="1" applyProtection="1">
      <alignment horizontal="center" vertical="center"/>
    </xf>
    <xf numFmtId="0" fontId="17" fillId="2" borderId="4" xfId="0" applyFont="1" applyFill="1" applyBorder="1" applyAlignment="1" applyProtection="1">
      <alignment horizontal="center" vertical="center"/>
      <protection locked="0"/>
    </xf>
    <xf numFmtId="10" fontId="7" fillId="5" borderId="11" xfId="0" applyNumberFormat="1" applyFont="1" applyFill="1" applyBorder="1" applyAlignment="1" applyProtection="1">
      <alignment horizontal="center" vertical="center"/>
    </xf>
    <xf numFmtId="10" fontId="7" fillId="5" borderId="12" xfId="0" applyNumberFormat="1" applyFont="1" applyFill="1" applyBorder="1" applyAlignment="1" applyProtection="1">
      <alignment horizontal="center" vertical="center"/>
    </xf>
    <xf numFmtId="0" fontId="7" fillId="4" borderId="11" xfId="0" applyFont="1" applyFill="1" applyBorder="1" applyAlignment="1" applyProtection="1">
      <alignment horizontal="center" vertical="center"/>
    </xf>
    <xf numFmtId="0" fontId="7" fillId="4" borderId="23" xfId="0" applyFont="1" applyFill="1" applyBorder="1" applyAlignment="1" applyProtection="1">
      <alignment horizontal="center" vertical="center"/>
    </xf>
    <xf numFmtId="0" fontId="7" fillId="4" borderId="12" xfId="0" applyFont="1" applyFill="1" applyBorder="1" applyAlignment="1" applyProtection="1">
      <alignment horizontal="center" vertical="center"/>
    </xf>
    <xf numFmtId="0" fontId="7" fillId="2" borderId="0" xfId="0" applyFont="1" applyFill="1" applyBorder="1" applyAlignment="1" applyProtection="1">
      <alignment horizontal="left" vertical="center" wrapText="1"/>
    </xf>
    <xf numFmtId="0" fontId="7" fillId="5" borderId="1" xfId="0" applyFont="1" applyFill="1" applyBorder="1" applyAlignment="1" applyProtection="1">
      <alignment horizontal="center" vertical="center"/>
    </xf>
    <xf numFmtId="0" fontId="7" fillId="5" borderId="2" xfId="0" applyFont="1" applyFill="1" applyBorder="1" applyAlignment="1" applyProtection="1">
      <alignment horizontal="center" vertical="center"/>
    </xf>
    <xf numFmtId="0" fontId="7" fillId="5" borderId="8" xfId="0" applyFont="1" applyFill="1" applyBorder="1" applyAlignment="1" applyProtection="1">
      <alignment horizontal="center" vertical="center"/>
    </xf>
    <xf numFmtId="0" fontId="7" fillId="5" borderId="6" xfId="0" applyFont="1" applyFill="1" applyBorder="1" applyAlignment="1" applyProtection="1">
      <alignment horizontal="center" vertical="center"/>
    </xf>
    <xf numFmtId="0" fontId="7" fillId="5" borderId="7" xfId="0" applyFont="1" applyFill="1" applyBorder="1" applyAlignment="1" applyProtection="1">
      <alignment horizontal="center" vertical="center"/>
    </xf>
    <xf numFmtId="0" fontId="7" fillId="5" borderId="10" xfId="0" applyFont="1" applyFill="1" applyBorder="1" applyAlignment="1" applyProtection="1">
      <alignment horizontal="center" vertical="center"/>
    </xf>
    <xf numFmtId="0" fontId="17" fillId="5" borderId="12" xfId="0" applyFont="1" applyFill="1" applyBorder="1" applyAlignment="1" applyProtection="1">
      <alignment horizontal="center" vertical="center"/>
    </xf>
    <xf numFmtId="0" fontId="29" fillId="10" borderId="6" xfId="18" applyFont="1" applyFill="1" applyBorder="1" applyAlignment="1" applyProtection="1">
      <alignment vertical="center" shrinkToFit="1"/>
    </xf>
    <xf numFmtId="0" fontId="29" fillId="10" borderId="7" xfId="18" applyFont="1" applyFill="1" applyBorder="1" applyAlignment="1" applyProtection="1">
      <alignment vertical="center" shrinkToFit="1"/>
    </xf>
    <xf numFmtId="0" fontId="21" fillId="9" borderId="3" xfId="18" applyFont="1" applyFill="1" applyBorder="1" applyAlignment="1" applyProtection="1">
      <alignment vertical="center" shrinkToFit="1"/>
    </xf>
    <xf numFmtId="0" fontId="21" fillId="9" borderId="0" xfId="18" applyFont="1" applyFill="1" applyBorder="1" applyAlignment="1" applyProtection="1">
      <alignment vertical="center" shrinkToFit="1"/>
    </xf>
    <xf numFmtId="0" fontId="21" fillId="3" borderId="3" xfId="18" applyFont="1" applyFill="1" applyBorder="1" applyAlignment="1" applyProtection="1">
      <alignment vertical="center" shrinkToFit="1"/>
    </xf>
    <xf numFmtId="0" fontId="21" fillId="3" borderId="0" xfId="18" applyFont="1" applyFill="1" applyBorder="1" applyAlignment="1" applyProtection="1">
      <alignment vertical="center" shrinkToFit="1"/>
    </xf>
    <xf numFmtId="0" fontId="30" fillId="13" borderId="3" xfId="18" applyFont="1" applyFill="1" applyBorder="1" applyAlignment="1" applyProtection="1">
      <alignment vertical="center" shrinkToFit="1"/>
    </xf>
    <xf numFmtId="0" fontId="30" fillId="13" borderId="0" xfId="18" applyFont="1" applyFill="1" applyBorder="1" applyAlignment="1" applyProtection="1">
      <alignment vertical="center" shrinkToFit="1"/>
    </xf>
    <xf numFmtId="0" fontId="21" fillId="14" borderId="3" xfId="18" applyFont="1" applyFill="1" applyBorder="1" applyAlignment="1" applyProtection="1">
      <alignment vertical="center" shrinkToFit="1"/>
    </xf>
    <xf numFmtId="0" fontId="21" fillId="14" borderId="0" xfId="18" applyFont="1" applyFill="1" applyBorder="1" applyAlignment="1" applyProtection="1">
      <alignment vertical="center" shrinkToFit="1"/>
    </xf>
    <xf numFmtId="0" fontId="21" fillId="15" borderId="3" xfId="18" applyFont="1" applyFill="1" applyBorder="1" applyAlignment="1" applyProtection="1">
      <alignment vertical="center" shrinkToFit="1"/>
    </xf>
    <xf numFmtId="0" fontId="21" fillId="15" borderId="0" xfId="18" applyFont="1" applyFill="1" applyBorder="1" applyAlignment="1" applyProtection="1">
      <alignment vertical="center" shrinkToFit="1"/>
    </xf>
    <xf numFmtId="0" fontId="21" fillId="23" borderId="3" xfId="18" applyFont="1" applyFill="1" applyBorder="1" applyAlignment="1" applyProtection="1">
      <alignment vertical="center" shrinkToFit="1"/>
    </xf>
    <xf numFmtId="0" fontId="21" fillId="23" borderId="0" xfId="18" applyFont="1" applyFill="1" applyBorder="1" applyAlignment="1" applyProtection="1">
      <alignment vertical="center" shrinkToFit="1"/>
    </xf>
    <xf numFmtId="0" fontId="31" fillId="28" borderId="3" xfId="18" applyFont="1" applyFill="1" applyBorder="1" applyAlignment="1" applyProtection="1">
      <alignment vertical="center" shrinkToFit="1"/>
    </xf>
    <xf numFmtId="0" fontId="31" fillId="28" borderId="0" xfId="18" applyFont="1" applyFill="1" applyBorder="1" applyAlignment="1" applyProtection="1">
      <alignment vertical="center" shrinkToFit="1"/>
    </xf>
    <xf numFmtId="0" fontId="21" fillId="30" borderId="3" xfId="18" applyFont="1" applyFill="1" applyBorder="1" applyAlignment="1" applyProtection="1">
      <alignment vertical="center" shrinkToFit="1"/>
    </xf>
    <xf numFmtId="0" fontId="21" fillId="30" borderId="0" xfId="18" applyFont="1" applyFill="1" applyBorder="1" applyAlignment="1" applyProtection="1">
      <alignment vertical="center" shrinkToFit="1"/>
    </xf>
    <xf numFmtId="0" fontId="21" fillId="25" borderId="3" xfId="18" applyFont="1" applyFill="1" applyBorder="1" applyAlignment="1" applyProtection="1">
      <alignment vertical="center" shrinkToFit="1"/>
    </xf>
    <xf numFmtId="0" fontId="21" fillId="25" borderId="0" xfId="18" applyFont="1" applyFill="1" applyBorder="1" applyAlignment="1" applyProtection="1">
      <alignment vertical="center" shrinkToFit="1"/>
    </xf>
    <xf numFmtId="0" fontId="21" fillId="2" borderId="3" xfId="18" applyFont="1" applyFill="1" applyBorder="1" applyAlignment="1" applyProtection="1">
      <alignment vertical="center" shrinkToFit="1"/>
    </xf>
    <xf numFmtId="0" fontId="21" fillId="2" borderId="0" xfId="18" applyFont="1" applyFill="1" applyBorder="1" applyAlignment="1" applyProtection="1">
      <alignment vertical="center" shrinkToFit="1"/>
    </xf>
    <xf numFmtId="0" fontId="21" fillId="29" borderId="3" xfId="18" applyFont="1" applyFill="1" applyBorder="1" applyAlignment="1" applyProtection="1">
      <alignment vertical="center" shrinkToFit="1"/>
    </xf>
    <xf numFmtId="0" fontId="21" fillId="29" borderId="0" xfId="18" applyFont="1" applyFill="1" applyBorder="1" applyAlignment="1" applyProtection="1">
      <alignment vertical="center" shrinkToFit="1"/>
    </xf>
    <xf numFmtId="0" fontId="21" fillId="19" borderId="3" xfId="18" applyFont="1" applyFill="1" applyBorder="1" applyAlignment="1" applyProtection="1">
      <alignment vertical="center" shrinkToFit="1"/>
    </xf>
    <xf numFmtId="0" fontId="21" fillId="19" borderId="0" xfId="18" applyFont="1" applyFill="1" applyBorder="1" applyAlignment="1" applyProtection="1">
      <alignment vertical="center" shrinkToFit="1"/>
    </xf>
    <xf numFmtId="0" fontId="59" fillId="2" borderId="0" xfId="0" applyFont="1" applyFill="1" applyBorder="1" applyAlignment="1" applyProtection="1">
      <alignment horizontal="left" vertical="center"/>
    </xf>
    <xf numFmtId="0" fontId="49" fillId="2" borderId="0" xfId="0" applyFont="1" applyFill="1" applyBorder="1" applyAlignment="1" applyProtection="1">
      <alignment horizontal="left" vertical="center"/>
    </xf>
    <xf numFmtId="0" fontId="17" fillId="4" borderId="0" xfId="0" applyFont="1" applyFill="1" applyBorder="1" applyAlignment="1" applyProtection="1">
      <alignment horizontal="left" vertical="center"/>
    </xf>
    <xf numFmtId="0" fontId="21" fillId="21" borderId="3" xfId="18" applyFont="1" applyFill="1" applyBorder="1" applyAlignment="1" applyProtection="1">
      <alignment vertical="center" shrinkToFit="1"/>
    </xf>
    <xf numFmtId="0" fontId="21" fillId="21" borderId="0" xfId="18" applyFont="1" applyFill="1" applyBorder="1" applyAlignment="1" applyProtection="1">
      <alignment vertical="center" shrinkToFit="1"/>
    </xf>
    <xf numFmtId="0" fontId="17" fillId="2" borderId="7" xfId="0" applyFont="1" applyFill="1" applyBorder="1" applyAlignment="1" applyProtection="1">
      <alignment horizontal="center" vertical="center"/>
      <protection locked="0"/>
    </xf>
    <xf numFmtId="0" fontId="21" fillId="26" borderId="3" xfId="18" applyFont="1" applyFill="1" applyBorder="1" applyAlignment="1" applyProtection="1">
      <alignment vertical="center" shrinkToFit="1"/>
    </xf>
    <xf numFmtId="0" fontId="21" fillId="26" borderId="0" xfId="18" applyFont="1" applyFill="1" applyBorder="1" applyAlignment="1" applyProtection="1">
      <alignment vertical="center" shrinkToFit="1"/>
    </xf>
    <xf numFmtId="0" fontId="21" fillId="27" borderId="3" xfId="18" applyFont="1" applyFill="1" applyBorder="1" applyAlignment="1" applyProtection="1">
      <alignment vertical="center" shrinkToFit="1"/>
    </xf>
    <xf numFmtId="0" fontId="21" fillId="27" borderId="0" xfId="18" applyFont="1" applyFill="1" applyBorder="1" applyAlignment="1" applyProtection="1">
      <alignment vertical="center" shrinkToFit="1"/>
    </xf>
    <xf numFmtId="0" fontId="21" fillId="20" borderId="3" xfId="18" applyFont="1" applyFill="1" applyBorder="1" applyAlignment="1" applyProtection="1">
      <alignment vertical="center" shrinkToFit="1"/>
    </xf>
    <xf numFmtId="0" fontId="21" fillId="20" borderId="0" xfId="18" applyFont="1" applyFill="1" applyBorder="1" applyAlignment="1" applyProtection="1">
      <alignment vertical="center" shrinkToFit="1"/>
    </xf>
    <xf numFmtId="0" fontId="21" fillId="22" borderId="3" xfId="18" applyFont="1" applyFill="1" applyBorder="1" applyAlignment="1" applyProtection="1">
      <alignment vertical="center" shrinkToFit="1"/>
    </xf>
    <xf numFmtId="0" fontId="21" fillId="22" borderId="0" xfId="18" applyFont="1" applyFill="1" applyBorder="1" applyAlignment="1" applyProtection="1">
      <alignment vertical="center" shrinkToFit="1"/>
    </xf>
    <xf numFmtId="0" fontId="21" fillId="24" borderId="3" xfId="18" applyFont="1" applyFill="1" applyBorder="1" applyAlignment="1" applyProtection="1">
      <alignment vertical="center" shrinkToFit="1"/>
    </xf>
    <xf numFmtId="0" fontId="21" fillId="24" borderId="0" xfId="18" applyFont="1" applyFill="1" applyBorder="1" applyAlignment="1" applyProtection="1">
      <alignment vertical="center" shrinkToFit="1"/>
    </xf>
    <xf numFmtId="0" fontId="21" fillId="11" borderId="3" xfId="18" applyFont="1" applyFill="1" applyBorder="1" applyAlignment="1" applyProtection="1">
      <alignment vertical="center" shrinkToFit="1"/>
    </xf>
    <xf numFmtId="0" fontId="21" fillId="11" borderId="0" xfId="18" applyFont="1" applyFill="1" applyBorder="1" applyAlignment="1" applyProtection="1">
      <alignment vertical="center" shrinkToFit="1"/>
    </xf>
    <xf numFmtId="0" fontId="21" fillId="12" borderId="3" xfId="18" applyFont="1" applyFill="1" applyBorder="1" applyAlignment="1" applyProtection="1">
      <alignment vertical="center" shrinkToFit="1"/>
    </xf>
    <xf numFmtId="0" fontId="21" fillId="12" borderId="0" xfId="18" applyFont="1" applyFill="1" applyBorder="1" applyAlignment="1" applyProtection="1">
      <alignment vertical="center" shrinkToFit="1"/>
    </xf>
    <xf numFmtId="0" fontId="21" fillId="16" borderId="3" xfId="18" applyFont="1" applyFill="1" applyBorder="1" applyAlignment="1" applyProtection="1">
      <alignment vertical="center" shrinkToFit="1"/>
    </xf>
    <xf numFmtId="0" fontId="21" fillId="16" borderId="0" xfId="18" applyFont="1" applyFill="1" applyBorder="1" applyAlignment="1" applyProtection="1">
      <alignment vertical="center" shrinkToFit="1"/>
    </xf>
    <xf numFmtId="0" fontId="21" fillId="17" borderId="3" xfId="18" applyFont="1" applyFill="1" applyBorder="1" applyAlignment="1" applyProtection="1">
      <alignment vertical="center" shrinkToFit="1"/>
    </xf>
    <xf numFmtId="0" fontId="21" fillId="17" borderId="0" xfId="18" applyFont="1" applyFill="1" applyBorder="1" applyAlignment="1" applyProtection="1">
      <alignment vertical="center" shrinkToFit="1"/>
    </xf>
    <xf numFmtId="0" fontId="21" fillId="18" borderId="3" xfId="18" applyFont="1" applyFill="1" applyBorder="1" applyAlignment="1" applyProtection="1">
      <alignment vertical="center" shrinkToFit="1"/>
    </xf>
    <xf numFmtId="0" fontId="21" fillId="18" borderId="0" xfId="18" applyFont="1" applyFill="1" applyBorder="1" applyAlignment="1" applyProtection="1">
      <alignment vertical="center" shrinkToFit="1"/>
    </xf>
    <xf numFmtId="0" fontId="17" fillId="2" borderId="7" xfId="0" applyFont="1" applyFill="1" applyBorder="1" applyAlignment="1" applyProtection="1">
      <alignment horizontal="center" vertical="center"/>
    </xf>
    <xf numFmtId="0" fontId="7" fillId="4" borderId="4" xfId="0" applyFont="1" applyFill="1" applyBorder="1" applyAlignment="1" applyProtection="1">
      <alignment horizontal="center" vertical="center"/>
    </xf>
    <xf numFmtId="0" fontId="7" fillId="5" borderId="4" xfId="0" applyFont="1" applyFill="1" applyBorder="1" applyAlignment="1" applyProtection="1">
      <alignment horizontal="center" vertical="center"/>
    </xf>
    <xf numFmtId="0" fontId="10" fillId="5" borderId="7" xfId="0" applyFont="1" applyFill="1" applyBorder="1" applyAlignment="1" applyProtection="1">
      <alignment horizontal="center" vertical="center"/>
    </xf>
    <xf numFmtId="0" fontId="9" fillId="2" borderId="0" xfId="0" applyFont="1" applyFill="1" applyAlignment="1" applyProtection="1">
      <alignment horizontal="center" vertical="center"/>
    </xf>
    <xf numFmtId="0" fontId="17" fillId="2" borderId="0" xfId="0" applyFont="1" applyFill="1" applyBorder="1" applyAlignment="1" applyProtection="1">
      <alignment horizontal="center" vertical="center" wrapText="1"/>
    </xf>
    <xf numFmtId="179" fontId="17" fillId="2" borderId="4" xfId="0" applyNumberFormat="1" applyFont="1" applyFill="1" applyBorder="1" applyAlignment="1" applyProtection="1">
      <alignment horizontal="center" vertical="center"/>
    </xf>
    <xf numFmtId="0" fontId="17" fillId="0" borderId="0" xfId="0" applyFont="1" applyBorder="1" applyAlignment="1" applyProtection="1">
      <alignment horizontal="left" vertical="top" wrapText="1"/>
    </xf>
    <xf numFmtId="0" fontId="12" fillId="4" borderId="11" xfId="0" applyFont="1" applyFill="1" applyBorder="1" applyAlignment="1" applyProtection="1">
      <alignment horizontal="center" vertical="center" wrapText="1"/>
    </xf>
    <xf numFmtId="0" fontId="12" fillId="4" borderId="12" xfId="0" applyFont="1" applyFill="1" applyBorder="1" applyAlignment="1" applyProtection="1">
      <alignment horizontal="center" vertical="center" wrapText="1"/>
    </xf>
    <xf numFmtId="0" fontId="7" fillId="5" borderId="11" xfId="0" applyFont="1" applyFill="1" applyBorder="1" applyAlignment="1" applyProtection="1">
      <alignment horizontal="center" vertical="center"/>
    </xf>
    <xf numFmtId="0" fontId="7" fillId="5" borderId="23" xfId="0" applyFont="1" applyFill="1" applyBorder="1" applyAlignment="1" applyProtection="1">
      <alignment horizontal="center" vertical="center"/>
    </xf>
    <xf numFmtId="0" fontId="7" fillId="5" borderId="12" xfId="0" applyFont="1" applyFill="1" applyBorder="1" applyAlignment="1" applyProtection="1">
      <alignment horizontal="center" vertical="center"/>
    </xf>
    <xf numFmtId="0" fontId="7" fillId="5" borderId="5" xfId="0" applyFont="1" applyFill="1" applyBorder="1" applyAlignment="1" applyProtection="1">
      <alignment horizontal="center" vertical="center"/>
    </xf>
    <xf numFmtId="0" fontId="7" fillId="5" borderId="13" xfId="0" applyFont="1" applyFill="1" applyBorder="1" applyAlignment="1" applyProtection="1">
      <alignment horizontal="center" vertical="center"/>
    </xf>
    <xf numFmtId="0" fontId="20" fillId="5" borderId="1" xfId="0" applyFont="1" applyFill="1" applyBorder="1" applyAlignment="1" applyProtection="1">
      <alignment horizontal="center" vertical="center"/>
    </xf>
    <xf numFmtId="0" fontId="20" fillId="5" borderId="8" xfId="0" applyFont="1" applyFill="1" applyBorder="1" applyAlignment="1" applyProtection="1">
      <alignment horizontal="center" vertical="center"/>
    </xf>
    <xf numFmtId="0" fontId="20" fillId="5" borderId="6" xfId="0" applyFont="1" applyFill="1" applyBorder="1" applyAlignment="1" applyProtection="1">
      <alignment horizontal="center" vertical="center"/>
    </xf>
    <xf numFmtId="0" fontId="20" fillId="5" borderId="10" xfId="0" applyFont="1" applyFill="1" applyBorder="1" applyAlignment="1" applyProtection="1">
      <alignment horizontal="center" vertical="center"/>
    </xf>
    <xf numFmtId="0" fontId="7" fillId="4" borderId="11" xfId="0" applyFont="1" applyFill="1" applyBorder="1" applyAlignment="1" applyProtection="1">
      <alignment horizontal="center" vertical="center" wrapText="1"/>
    </xf>
    <xf numFmtId="0" fontId="7" fillId="4" borderId="12" xfId="0" applyFont="1" applyFill="1" applyBorder="1" applyAlignment="1" applyProtection="1">
      <alignment horizontal="center" vertical="center" wrapText="1"/>
    </xf>
    <xf numFmtId="0" fontId="17" fillId="5" borderId="5" xfId="0" applyFont="1" applyFill="1" applyBorder="1" applyAlignment="1" applyProtection="1">
      <alignment horizontal="center" vertical="center" wrapText="1"/>
    </xf>
    <xf numFmtId="0" fontId="17" fillId="5" borderId="13" xfId="0" applyFont="1" applyFill="1" applyBorder="1" applyAlignment="1" applyProtection="1">
      <alignment horizontal="center" vertical="center" wrapText="1"/>
    </xf>
    <xf numFmtId="0" fontId="62" fillId="2" borderId="2" xfId="0" applyFont="1" applyFill="1" applyBorder="1" applyAlignment="1" applyProtection="1">
      <alignment horizontal="left" vertical="center" wrapText="1"/>
    </xf>
    <xf numFmtId="0" fontId="16" fillId="2" borderId="2" xfId="0" applyFont="1" applyFill="1" applyBorder="1" applyAlignment="1" applyProtection="1">
      <alignment horizontal="left" vertical="center" wrapText="1"/>
    </xf>
    <xf numFmtId="0" fontId="49" fillId="2" borderId="0" xfId="0" applyFont="1" applyFill="1" applyBorder="1" applyAlignment="1" applyProtection="1">
      <alignment horizontal="left" vertical="center" wrapText="1"/>
    </xf>
    <xf numFmtId="0" fontId="12" fillId="2" borderId="0" xfId="0" applyFont="1" applyFill="1" applyBorder="1" applyAlignment="1" applyProtection="1">
      <alignment horizontal="left" vertical="center"/>
    </xf>
    <xf numFmtId="0" fontId="23" fillId="2" borderId="0" xfId="0" applyFont="1" applyFill="1" applyBorder="1" applyAlignment="1" applyProtection="1">
      <alignment horizontal="left" vertical="center"/>
    </xf>
    <xf numFmtId="10" fontId="17" fillId="2" borderId="11" xfId="0" applyNumberFormat="1" applyFont="1" applyFill="1" applyBorder="1" applyAlignment="1" applyProtection="1">
      <alignment horizontal="center" vertical="center"/>
      <protection locked="0"/>
    </xf>
    <xf numFmtId="10" fontId="17" fillId="2" borderId="23" xfId="0" applyNumberFormat="1" applyFont="1" applyFill="1" applyBorder="1" applyAlignment="1" applyProtection="1">
      <alignment horizontal="center" vertical="center"/>
      <protection locked="0"/>
    </xf>
    <xf numFmtId="10" fontId="17" fillId="2" borderId="12" xfId="0" applyNumberFormat="1" applyFont="1" applyFill="1" applyBorder="1" applyAlignment="1" applyProtection="1">
      <alignment horizontal="center" vertical="center"/>
      <protection locked="0"/>
    </xf>
    <xf numFmtId="0" fontId="17" fillId="4" borderId="0" xfId="0" applyFont="1" applyFill="1" applyBorder="1" applyAlignment="1" applyProtection="1">
      <alignment horizontal="center" vertical="center"/>
      <protection locked="0"/>
    </xf>
    <xf numFmtId="0" fontId="17" fillId="5" borderId="11" xfId="0" applyFont="1" applyFill="1" applyBorder="1" applyAlignment="1" applyProtection="1">
      <alignment horizontal="center" vertical="center" wrapText="1"/>
    </xf>
    <xf numFmtId="0" fontId="17" fillId="5" borderId="12" xfId="0" applyFont="1" applyFill="1" applyBorder="1" applyAlignment="1" applyProtection="1">
      <alignment horizontal="center" vertical="center" wrapText="1"/>
    </xf>
    <xf numFmtId="0" fontId="54" fillId="2" borderId="0" xfId="0" applyFont="1" applyFill="1" applyBorder="1" applyAlignment="1" applyProtection="1">
      <alignment horizontal="center" vertical="center"/>
    </xf>
    <xf numFmtId="0" fontId="11" fillId="2" borderId="3" xfId="0" applyFont="1" applyFill="1" applyBorder="1" applyAlignment="1" applyProtection="1">
      <alignment horizontal="center" vertical="center" readingOrder="1"/>
    </xf>
    <xf numFmtId="0" fontId="11" fillId="2" borderId="9" xfId="0" applyFont="1" applyFill="1" applyBorder="1" applyAlignment="1" applyProtection="1">
      <alignment horizontal="center" vertical="center" readingOrder="1"/>
    </xf>
    <xf numFmtId="0" fontId="11" fillId="4" borderId="3" xfId="0" applyFont="1" applyFill="1" applyBorder="1" applyAlignment="1">
      <alignment horizontal="center" vertical="center"/>
    </xf>
    <xf numFmtId="0" fontId="0" fillId="4" borderId="0" xfId="0" applyFill="1" applyBorder="1" applyAlignment="1">
      <alignment horizontal="center" vertical="center"/>
    </xf>
    <xf numFmtId="0" fontId="0" fillId="4" borderId="9" xfId="0" applyFill="1" applyBorder="1" applyAlignment="1">
      <alignment horizontal="center" vertical="center"/>
    </xf>
    <xf numFmtId="0" fontId="10" fillId="4" borderId="11" xfId="9" applyFont="1" applyFill="1" applyBorder="1" applyAlignment="1">
      <alignment vertical="center" wrapText="1"/>
    </xf>
    <xf numFmtId="0" fontId="21" fillId="4" borderId="23" xfId="9" applyFont="1" applyFill="1" applyBorder="1" applyAlignment="1">
      <alignment vertical="center" wrapText="1"/>
    </xf>
    <xf numFmtId="0" fontId="21" fillId="4" borderId="12" xfId="9" applyFont="1" applyFill="1" applyBorder="1" applyAlignment="1">
      <alignment vertical="center" wrapText="1"/>
    </xf>
    <xf numFmtId="0" fontId="10" fillId="4" borderId="11" xfId="9" applyFont="1" applyFill="1" applyBorder="1" applyAlignment="1">
      <alignment horizontal="center" vertical="center" wrapText="1"/>
    </xf>
    <xf numFmtId="0" fontId="10" fillId="4" borderId="23" xfId="9" applyFont="1" applyFill="1" applyBorder="1" applyAlignment="1">
      <alignment horizontal="center" vertical="center" wrapText="1"/>
    </xf>
    <xf numFmtId="0" fontId="10" fillId="4" borderId="12" xfId="9" applyFont="1" applyFill="1" applyBorder="1" applyAlignment="1">
      <alignment horizontal="center" vertical="center" wrapText="1"/>
    </xf>
    <xf numFmtId="0" fontId="43" fillId="5" borderId="1" xfId="9" applyFont="1" applyFill="1" applyBorder="1" applyAlignment="1">
      <alignment horizontal="center" vertical="center" wrapText="1"/>
    </xf>
    <xf numFmtId="0" fontId="43" fillId="5" borderId="2" xfId="9" applyFont="1" applyFill="1" applyBorder="1" applyAlignment="1">
      <alignment horizontal="center" vertical="center" wrapText="1"/>
    </xf>
    <xf numFmtId="0" fontId="10" fillId="5" borderId="2" xfId="9" applyFont="1" applyFill="1" applyBorder="1" applyAlignment="1">
      <alignment wrapText="1"/>
    </xf>
    <xf numFmtId="0" fontId="10" fillId="5" borderId="8" xfId="9" applyFont="1" applyFill="1" applyBorder="1" applyAlignment="1">
      <alignment wrapText="1"/>
    </xf>
    <xf numFmtId="0" fontId="43" fillId="5" borderId="6" xfId="9" applyFont="1" applyFill="1" applyBorder="1" applyAlignment="1">
      <alignment horizontal="center" vertical="center" wrapText="1"/>
    </xf>
    <xf numFmtId="0" fontId="43" fillId="5" borderId="7" xfId="9" applyFont="1" applyFill="1" applyBorder="1" applyAlignment="1">
      <alignment horizontal="center" vertical="center" wrapText="1"/>
    </xf>
    <xf numFmtId="0" fontId="10" fillId="5" borderId="7" xfId="9" applyFont="1" applyFill="1" applyBorder="1" applyAlignment="1">
      <alignment wrapText="1"/>
    </xf>
    <xf numFmtId="0" fontId="10" fillId="5" borderId="10" xfId="9" applyFont="1" applyFill="1" applyBorder="1" applyAlignment="1">
      <alignment wrapText="1"/>
    </xf>
    <xf numFmtId="0" fontId="44" fillId="4" borderId="11" xfId="9" applyFont="1" applyFill="1" applyBorder="1" applyAlignment="1">
      <alignment horizontal="center" vertical="center" wrapText="1"/>
    </xf>
    <xf numFmtId="0" fontId="44" fillId="4" borderId="23" xfId="9" applyFont="1" applyFill="1" applyBorder="1" applyAlignment="1">
      <alignment vertical="center" wrapText="1"/>
    </xf>
    <xf numFmtId="0" fontId="44" fillId="4" borderId="12" xfId="9" applyFont="1" applyFill="1" applyBorder="1" applyAlignment="1">
      <alignment vertical="center" wrapText="1"/>
    </xf>
    <xf numFmtId="0" fontId="21" fillId="4" borderId="11" xfId="9" applyFont="1" applyFill="1" applyBorder="1" applyAlignment="1">
      <alignment horizontal="left" vertical="center" wrapText="1"/>
    </xf>
    <xf numFmtId="0" fontId="21" fillId="4" borderId="23" xfId="9" applyFont="1" applyFill="1" applyBorder="1" applyAlignment="1">
      <alignment horizontal="left" vertical="center" wrapText="1"/>
    </xf>
    <xf numFmtId="0" fontId="21" fillId="4" borderId="12" xfId="9" applyFont="1" applyFill="1" applyBorder="1" applyAlignment="1">
      <alignment horizontal="left" vertical="center" wrapText="1"/>
    </xf>
    <xf numFmtId="0" fontId="21" fillId="4" borderId="11" xfId="9" applyFont="1" applyFill="1" applyBorder="1" applyAlignment="1">
      <alignment vertical="center" wrapText="1"/>
    </xf>
    <xf numFmtId="0" fontId="0" fillId="0" borderId="4" xfId="0" applyBorder="1" applyAlignment="1">
      <alignment horizontal="center" vertical="center"/>
    </xf>
    <xf numFmtId="0" fontId="0" fillId="0" borderId="0" xfId="0" applyBorder="1">
      <alignment vertical="center"/>
    </xf>
    <xf numFmtId="0" fontId="0" fillId="0" borderId="15" xfId="0" applyBorder="1">
      <alignment vertical="center"/>
    </xf>
    <xf numFmtId="0" fontId="11" fillId="2" borderId="16" xfId="0" applyFont="1" applyFill="1" applyBorder="1" applyAlignment="1" applyProtection="1">
      <alignment horizontal="center" vertical="center" readingOrder="1"/>
    </xf>
    <xf numFmtId="0" fontId="0" fillId="0" borderId="17" xfId="0" applyBorder="1">
      <alignment vertical="center"/>
    </xf>
    <xf numFmtId="0" fontId="0" fillId="0" borderId="18" xfId="0" applyBorder="1">
      <alignment vertical="center"/>
    </xf>
    <xf numFmtId="0" fontId="71" fillId="0" borderId="0" xfId="0" applyFont="1" applyBorder="1" applyAlignment="1">
      <alignment horizontal="left" vertical="top" wrapText="1"/>
    </xf>
    <xf numFmtId="0" fontId="0" fillId="0" borderId="0" xfId="0" applyBorder="1" applyAlignment="1">
      <alignment horizontal="left" vertical="top"/>
    </xf>
    <xf numFmtId="0" fontId="0" fillId="0" borderId="19" xfId="0" applyBorder="1">
      <alignment vertical="center"/>
    </xf>
    <xf numFmtId="0" fontId="0" fillId="0" borderId="20" xfId="0" applyBorder="1">
      <alignment vertical="center"/>
    </xf>
    <xf numFmtId="0" fontId="0" fillId="0" borderId="21" xfId="0" applyBorder="1">
      <alignment vertical="center"/>
    </xf>
    <xf numFmtId="0" fontId="0" fillId="0" borderId="22" xfId="0" applyBorder="1">
      <alignment vertical="center"/>
    </xf>
    <xf numFmtId="0" fontId="0" fillId="5" borderId="4" xfId="0" applyFill="1" applyBorder="1" applyAlignment="1">
      <alignment horizontal="center" vertical="center"/>
    </xf>
    <xf numFmtId="0" fontId="69" fillId="0" borderId="0" xfId="0" applyFont="1" applyBorder="1">
      <alignment vertical="center"/>
    </xf>
    <xf numFmtId="0" fontId="69" fillId="5" borderId="4" xfId="0" applyFont="1" applyFill="1" applyBorder="1" applyAlignment="1">
      <alignment horizontal="center" vertical="center"/>
    </xf>
  </cellXfs>
  <cellStyles count="19">
    <cellStyle name="常规" xfId="0" builtinId="0"/>
    <cellStyle name="常规 10" xfId="3"/>
    <cellStyle name="常规 11" xfId="4"/>
    <cellStyle name="常规 12" xfId="5"/>
    <cellStyle name="常规 13" xfId="6"/>
    <cellStyle name="常规 14" xfId="7"/>
    <cellStyle name="常规 15" xfId="8"/>
    <cellStyle name="常规 2" xfId="2"/>
    <cellStyle name="常规 2 2" xfId="9"/>
    <cellStyle name="常规 3 2" xfId="10"/>
    <cellStyle name="常规 4" xfId="11"/>
    <cellStyle name="常规 5" xfId="12"/>
    <cellStyle name="常规 6" xfId="18"/>
    <cellStyle name="常规 7" xfId="13"/>
    <cellStyle name="常规 8" xfId="14"/>
    <cellStyle name="常规 9" xfId="15"/>
    <cellStyle name="超链接" xfId="1" builtinId="8"/>
    <cellStyle name="超链接 2 2" xfId="16"/>
    <cellStyle name="超链接 3 2" xfId="17"/>
  </cellStyles>
  <dxfs count="189">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b/>
        <i val="0"/>
        <color indexed="12"/>
      </font>
      <fill>
        <patternFill>
          <fgColor indexed="10"/>
          <bgColor indexed="11"/>
        </patternFill>
      </fill>
    </dxf>
    <dxf>
      <font>
        <b/>
        <i val="0"/>
        <color indexed="10"/>
      </font>
      <fill>
        <patternFill>
          <fgColor indexed="10"/>
          <bgColor indexed="13"/>
        </patternFill>
      </fill>
    </dxf>
    <dxf>
      <font>
        <b/>
        <i val="0"/>
        <color indexed="12"/>
      </font>
      <fill>
        <patternFill>
          <fgColor indexed="10"/>
          <bgColor indexed="11"/>
        </patternFill>
      </fill>
    </dxf>
    <dxf>
      <font>
        <b/>
        <i val="0"/>
        <color indexed="10"/>
      </font>
      <fill>
        <patternFill>
          <fgColor indexed="10"/>
          <bgColor indexed="13"/>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auto="1"/>
      </font>
      <fill>
        <patternFill>
          <bgColor rgb="FFFF0000"/>
        </patternFill>
      </fill>
    </dxf>
    <dxf>
      <fill>
        <patternFill>
          <bgColor rgb="FFFF0000"/>
        </patternFill>
      </fill>
    </dxf>
    <dxf>
      <font>
        <b/>
        <i val="0"/>
        <color theme="1"/>
      </font>
      <fill>
        <patternFill>
          <bgColor rgb="FFFF0000"/>
        </patternFill>
      </fill>
    </dxf>
    <dxf>
      <font>
        <b/>
        <i val="0"/>
        <color rgb="FF0000FF"/>
      </font>
      <fill>
        <patternFill>
          <bgColor rgb="FF37E948"/>
        </patternFill>
      </fill>
    </dxf>
    <dxf>
      <font>
        <b/>
        <i val="0"/>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1"/>
      </font>
      <fill>
        <patternFill>
          <bgColor rgb="FFFF0000"/>
        </patternFill>
      </fill>
    </dxf>
    <dxf>
      <font>
        <color rgb="FFFF0000"/>
      </font>
      <fill>
        <patternFill>
          <bgColor rgb="FFFFFF00"/>
        </patternFill>
      </fill>
    </dxf>
    <dxf>
      <font>
        <color theme="1"/>
      </font>
      <fill>
        <patternFill>
          <bgColor rgb="FFFF0000"/>
        </patternFill>
      </fill>
    </dxf>
    <dxf>
      <font>
        <b/>
        <i val="0"/>
        <color rgb="FFFF0000"/>
      </font>
      <fill>
        <patternFill patternType="solid">
          <bgColor rgb="FFFFFF00"/>
        </patternFill>
      </fill>
    </dxf>
    <dxf>
      <font>
        <b/>
        <i val="0"/>
        <color theme="1"/>
      </font>
      <fill>
        <patternFill>
          <bgColor rgb="FFFF0000"/>
        </patternFill>
      </fill>
    </dxf>
    <dxf>
      <font>
        <b/>
        <i val="0"/>
        <color rgb="FF0000FF"/>
      </font>
      <fill>
        <patternFill>
          <bgColor rgb="FF37E948"/>
        </patternFill>
      </fill>
    </dxf>
    <dxf>
      <font>
        <b/>
        <i val="0"/>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
      <font>
        <b/>
        <i val="0"/>
        <color rgb="FFFF0000"/>
      </font>
      <fill>
        <patternFill>
          <bgColor rgb="FFFFFF00"/>
        </patternFill>
      </fill>
    </dxf>
    <dxf>
      <font>
        <b/>
        <i val="0"/>
        <color rgb="FF0000FF"/>
      </font>
      <fill>
        <patternFill>
          <bgColor rgb="FF00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
      <font>
        <b/>
        <i val="0"/>
        <color indexed="12"/>
      </font>
      <fill>
        <patternFill>
          <fgColor indexed="10"/>
          <bgColor indexed="11"/>
        </patternFill>
      </fill>
    </dxf>
    <dxf>
      <font>
        <b/>
        <i val="0"/>
        <color indexed="10"/>
      </font>
      <fill>
        <patternFill>
          <fgColor indexed="10"/>
          <bgColor indexed="13"/>
        </patternFill>
      </fill>
    </dxf>
    <dxf>
      <font>
        <color theme="1"/>
      </font>
      <fill>
        <patternFill>
          <bgColor rgb="FFFF0000"/>
        </patternFill>
      </fill>
    </dxf>
    <dxf>
      <font>
        <color theme="1"/>
      </font>
      <fill>
        <patternFill>
          <bgColor rgb="FFFF0000"/>
        </patternFill>
      </fill>
    </dxf>
    <dxf>
      <font>
        <b/>
        <i val="0"/>
        <color indexed="12"/>
      </font>
      <fill>
        <patternFill>
          <fgColor indexed="10"/>
          <bgColor indexed="11"/>
        </patternFill>
      </fill>
    </dxf>
    <dxf>
      <font>
        <b/>
        <i val="0"/>
        <color indexed="10"/>
      </font>
      <fill>
        <patternFill>
          <fgColor indexed="10"/>
          <bgColor indexed="13"/>
        </patternFill>
      </fill>
    </dxf>
    <dxf>
      <font>
        <b/>
        <i val="0"/>
        <color indexed="12"/>
      </font>
      <fill>
        <patternFill>
          <fgColor indexed="10"/>
          <bgColor indexed="11"/>
        </patternFill>
      </fill>
    </dxf>
    <dxf>
      <font>
        <b/>
        <i val="0"/>
        <color indexed="10"/>
      </font>
      <fill>
        <patternFill>
          <fgColor indexed="10"/>
          <bgColor indexed="13"/>
        </patternFill>
      </fill>
    </dxf>
    <dxf>
      <font>
        <b/>
        <i val="0"/>
        <color rgb="FFFF0000"/>
      </font>
      <fill>
        <patternFill>
          <bgColor rgb="FFFFFF00"/>
        </patternFill>
      </fill>
    </dxf>
    <dxf>
      <font>
        <color theme="1"/>
      </font>
      <fill>
        <patternFill>
          <bgColor rgb="FFFF0000"/>
        </patternFill>
      </fill>
    </dxf>
    <dxf>
      <font>
        <b/>
        <i val="0"/>
        <color rgb="FFFF0000"/>
      </font>
      <fill>
        <patternFill>
          <bgColor rgb="FFFFFF00"/>
        </patternFill>
      </fill>
    </dxf>
    <dxf>
      <font>
        <color theme="1"/>
      </font>
      <fill>
        <patternFill>
          <bgColor rgb="FFFF0000"/>
        </patternFill>
      </fill>
    </dxf>
    <dxf>
      <font>
        <color rgb="FFFF0000"/>
      </font>
      <fill>
        <patternFill>
          <bgColor rgb="FFFFFF00"/>
        </patternFill>
      </fill>
    </dxf>
    <dxf>
      <font>
        <color theme="1"/>
      </font>
      <fill>
        <patternFill>
          <bgColor rgb="FFFF0000"/>
        </patternFill>
      </fill>
    </dxf>
    <dxf>
      <fill>
        <patternFill>
          <bgColor rgb="FFFF0000"/>
        </patternFill>
      </fill>
    </dxf>
    <dxf>
      <font>
        <b/>
        <i val="0"/>
        <color theme="1"/>
      </font>
      <fill>
        <patternFill>
          <bgColor rgb="FFFF0000"/>
        </patternFill>
      </fill>
    </dxf>
    <dxf>
      <font>
        <color rgb="FFFF0000"/>
      </font>
      <fill>
        <patternFill>
          <bgColor rgb="FFFFFF00"/>
        </patternFill>
      </fill>
    </dxf>
    <dxf>
      <font>
        <color rgb="FFFF0000"/>
      </font>
      <fill>
        <patternFill>
          <bgColor rgb="FFFFFF00"/>
        </patternFill>
      </fill>
    </dxf>
    <dxf>
      <font>
        <b/>
        <i val="0"/>
        <color theme="1"/>
      </font>
      <fill>
        <patternFill>
          <bgColor rgb="FFFF0000"/>
        </patternFill>
      </fill>
    </dxf>
    <dxf>
      <font>
        <color rgb="FFFF0000"/>
      </font>
      <fill>
        <patternFill>
          <bgColor rgb="FFFFFF00"/>
        </patternFill>
      </fill>
    </dxf>
    <dxf>
      <font>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
      <font>
        <b/>
        <i val="0"/>
        <color indexed="12"/>
      </font>
      <fill>
        <patternFill>
          <fgColor indexed="10"/>
          <bgColor indexed="11"/>
        </patternFill>
      </fill>
    </dxf>
    <dxf>
      <font>
        <b/>
        <i val="0"/>
        <color indexed="10"/>
      </font>
      <fill>
        <patternFill>
          <fgColor indexed="10"/>
          <bgColor indexed="13"/>
        </patternFill>
      </fill>
    </dxf>
    <dxf>
      <font>
        <b/>
        <i val="0"/>
        <color theme="1"/>
      </font>
      <fill>
        <patternFill>
          <bgColor rgb="FFFF0000"/>
        </patternFill>
      </fill>
    </dxf>
    <dxf>
      <font>
        <b/>
        <i val="0"/>
        <color rgb="FF0000FF"/>
      </font>
      <fill>
        <patternFill>
          <bgColor rgb="FF37E948"/>
        </patternFill>
      </fill>
    </dxf>
    <dxf>
      <font>
        <b/>
        <i val="0"/>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color rgb="FFFF0000"/>
      </font>
      <fill>
        <patternFill>
          <bgColor rgb="FFFFFF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color rgb="FFFF0000"/>
      </font>
      <fill>
        <patternFill>
          <bgColor rgb="FFFFFF00"/>
        </patternFill>
      </fill>
    </dxf>
    <dxf>
      <font>
        <b/>
        <i val="0"/>
        <strike val="0"/>
        <color rgb="FFFF0000"/>
      </font>
      <fill>
        <patternFill>
          <bgColor rgb="FFFFFF00"/>
        </patternFill>
      </fill>
    </dxf>
    <dxf>
      <font>
        <b/>
        <i val="0"/>
        <strike val="0"/>
        <color rgb="FF0000FF"/>
      </font>
      <fill>
        <patternFill>
          <bgColor rgb="FF00FF00"/>
        </patternFill>
      </fill>
    </dxf>
    <dxf>
      <font>
        <b/>
        <i val="0"/>
        <color rgb="FFFF0000"/>
      </font>
      <fill>
        <patternFill>
          <bgColor rgb="FFFFFF00"/>
        </patternFill>
      </fill>
    </dxf>
    <dxf>
      <font>
        <b/>
        <i val="0"/>
        <color rgb="FF0000FF"/>
      </font>
      <fill>
        <patternFill>
          <bgColor rgb="FF92D050"/>
        </patternFill>
      </fill>
    </dxf>
    <dxf>
      <font>
        <b/>
        <i val="0"/>
        <color indexed="10"/>
      </font>
      <fill>
        <patternFill>
          <fgColor indexed="10"/>
          <bgColor indexed="13"/>
        </patternFill>
      </fill>
    </dxf>
    <dxf>
      <font>
        <b/>
        <i val="0"/>
        <color indexed="12"/>
      </font>
      <fill>
        <patternFill>
          <fgColor indexed="10"/>
          <bgColor indexed="11"/>
        </patternFill>
      </fill>
    </dxf>
    <dxf>
      <font>
        <b/>
        <i val="0"/>
        <color rgb="FFFF0000"/>
      </font>
      <fill>
        <patternFill>
          <bgColor rgb="FFFFFF00"/>
        </patternFill>
      </fill>
    </dxf>
    <dxf>
      <font>
        <b/>
        <i val="0"/>
        <color rgb="FF0000FF"/>
      </font>
      <fill>
        <patternFill>
          <bgColor rgb="FF00FF00"/>
        </patternFill>
      </fill>
    </dxf>
    <dxf>
      <font>
        <b/>
        <i val="0"/>
        <strike val="0"/>
        <color rgb="FFFF0000"/>
      </font>
      <fill>
        <patternFill>
          <bgColor rgb="FFFFFF00"/>
        </patternFill>
      </fill>
    </dxf>
    <dxf>
      <font>
        <b/>
        <i val="0"/>
        <strike val="0"/>
        <color rgb="FF0000FF"/>
      </font>
      <fill>
        <patternFill>
          <bgColor rgb="FF00FF00"/>
        </patternFill>
      </fill>
    </dxf>
    <dxf>
      <font>
        <b/>
        <i val="0"/>
        <color rgb="FFFF0000"/>
      </font>
      <fill>
        <patternFill>
          <bgColor rgb="FFFFFF00"/>
        </patternFill>
      </fill>
    </dxf>
    <dxf>
      <font>
        <b/>
        <i val="0"/>
        <color rgb="FF0000FF"/>
      </font>
      <fill>
        <patternFill>
          <bgColor rgb="FF92D050"/>
        </patternFill>
      </fill>
    </dxf>
    <dxf>
      <font>
        <b/>
        <i val="0"/>
        <color indexed="10"/>
      </font>
      <fill>
        <patternFill>
          <fgColor indexed="10"/>
          <bgColor indexed="13"/>
        </patternFill>
      </fill>
    </dxf>
    <dxf>
      <font>
        <b/>
        <i val="0"/>
        <color indexed="12"/>
      </font>
      <fill>
        <patternFill>
          <fgColor indexed="10"/>
          <bgColor indexed="11"/>
        </patternFill>
      </fill>
    </dxf>
    <dxf>
      <font>
        <b/>
        <i val="0"/>
        <color rgb="FFFF0000"/>
      </font>
      <fill>
        <patternFill>
          <bgColor rgb="FFFFFF00"/>
        </patternFill>
      </fill>
    </dxf>
    <dxf>
      <font>
        <b/>
        <i val="0"/>
        <color rgb="FF0000FF"/>
      </font>
      <fill>
        <patternFill>
          <bgColor rgb="FF00FF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b/>
        <i val="0"/>
        <color indexed="12"/>
      </font>
      <fill>
        <patternFill>
          <fgColor indexed="10"/>
          <bgColor indexed="11"/>
        </patternFill>
      </fill>
    </dxf>
    <dxf>
      <font>
        <b/>
        <i val="0"/>
        <color indexed="10"/>
      </font>
      <fill>
        <patternFill>
          <fgColor indexed="10"/>
          <bgColor indexed="13"/>
        </patternFill>
      </fill>
    </dxf>
    <dxf>
      <font>
        <b/>
        <i val="0"/>
        <color indexed="12"/>
      </font>
      <fill>
        <patternFill>
          <fgColor indexed="10"/>
          <bgColor indexed="11"/>
        </patternFill>
      </fill>
    </dxf>
    <dxf>
      <font>
        <b/>
        <i val="0"/>
        <color indexed="10"/>
      </font>
      <fill>
        <patternFill>
          <fgColor indexed="10"/>
          <bgColor indexed="13"/>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indexed="12"/>
      </font>
      <fill>
        <patternFill>
          <fgColor indexed="10"/>
          <bgColor indexed="11"/>
        </patternFill>
      </fill>
    </dxf>
    <dxf>
      <font>
        <b/>
        <i val="0"/>
        <color indexed="10"/>
      </font>
      <fill>
        <patternFill>
          <fgColor indexed="10"/>
          <bgColor indexed="13"/>
        </patternFill>
      </fill>
    </dxf>
    <dxf>
      <font>
        <b/>
        <i val="0"/>
        <color rgb="FF0000FF"/>
      </font>
      <fill>
        <patternFill>
          <bgColor rgb="FF00FF00"/>
        </patternFill>
      </fill>
    </dxf>
    <dxf>
      <font>
        <b/>
        <i val="0"/>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s>
  <tableStyles count="0" defaultTableStyle="TableStyleMedium9" defaultPivotStyle="PivotStyleLight16"/>
  <colors>
    <mruColors>
      <color rgb="FF0000FF"/>
      <color rgb="FF21FF2C"/>
      <color rgb="FF00FF00"/>
      <color rgb="FF339933"/>
      <color rgb="FF37E948"/>
      <color rgb="FF4FDC44"/>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15823</xdr:colOff>
      <xdr:row>8</xdr:row>
      <xdr:rowOff>15873</xdr:rowOff>
    </xdr:from>
    <xdr:to>
      <xdr:col>9</xdr:col>
      <xdr:colOff>382877</xdr:colOff>
      <xdr:row>16</xdr:row>
      <xdr:rowOff>67541</xdr:rowOff>
    </xdr:to>
    <xdr:pic>
      <xdr:nvPicPr>
        <xdr:cNvPr id="3" name="图片 2" descr="C:\Users\Administrator\AppData\Roaming\feiq\RichOle\112312370.bmp"/>
        <xdr:cNvPicPr>
          <a:picLocks noChangeAspect="1" noChangeArrowheads="1"/>
        </xdr:cNvPicPr>
      </xdr:nvPicPr>
      <xdr:blipFill>
        <a:blip xmlns:r="http://schemas.openxmlformats.org/officeDocument/2006/relationships" r:embed="rId1" cstate="print"/>
        <a:stretch>
          <a:fillRect/>
        </a:stretch>
      </xdr:blipFill>
      <xdr:spPr bwMode="auto">
        <a:xfrm>
          <a:off x="3230511" y="1420811"/>
          <a:ext cx="2438741" cy="16709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V51"/>
  <sheetViews>
    <sheetView zoomScale="70" zoomScaleNormal="70" workbookViewId="0">
      <selection activeCell="Z46" sqref="Z46"/>
    </sheetView>
  </sheetViews>
  <sheetFormatPr defaultColWidth="9" defaultRowHeight="17.25" x14ac:dyDescent="0.15"/>
  <cols>
    <col min="1" max="1" width="3.375" style="80" customWidth="1"/>
    <col min="2" max="2" width="2.25" style="80" customWidth="1"/>
    <col min="3" max="7" width="12.375" style="80" customWidth="1"/>
    <col min="8" max="8" width="15.875" style="80" customWidth="1"/>
    <col min="9" max="10" width="10.625" style="80" customWidth="1"/>
    <col min="11" max="11" width="2.375" style="80" customWidth="1"/>
    <col min="12" max="16384" width="9" style="80"/>
  </cols>
  <sheetData>
    <row r="1" spans="2:22" ht="18" thickBot="1" x14ac:dyDescent="0.2"/>
    <row r="2" spans="2:22" ht="8.25" customHeight="1" x14ac:dyDescent="0.15">
      <c r="B2" s="77"/>
      <c r="C2" s="78"/>
      <c r="D2" s="78"/>
      <c r="E2" s="78"/>
      <c r="F2" s="78"/>
      <c r="G2" s="78"/>
      <c r="H2" s="78"/>
      <c r="I2" s="78"/>
      <c r="J2" s="78"/>
      <c r="K2" s="79"/>
      <c r="M2" s="229" t="s">
        <v>323</v>
      </c>
      <c r="N2" s="230"/>
      <c r="O2" s="230"/>
      <c r="P2" s="230"/>
      <c r="Q2" s="230"/>
      <c r="R2" s="230"/>
      <c r="S2" s="230"/>
      <c r="T2" s="230"/>
      <c r="U2" s="230"/>
      <c r="V2" s="230"/>
    </row>
    <row r="3" spans="2:22" ht="22.5" x14ac:dyDescent="0.15">
      <c r="B3" s="81"/>
      <c r="C3" s="231" t="s">
        <v>146</v>
      </c>
      <c r="D3" s="231"/>
      <c r="E3" s="231"/>
      <c r="F3" s="231"/>
      <c r="G3" s="231"/>
      <c r="H3" s="231"/>
      <c r="I3" s="231"/>
      <c r="J3" s="231"/>
      <c r="K3" s="83"/>
      <c r="M3" s="230"/>
      <c r="N3" s="230"/>
      <c r="O3" s="230"/>
      <c r="P3" s="230"/>
      <c r="Q3" s="230"/>
      <c r="R3" s="230"/>
      <c r="S3" s="230"/>
      <c r="T3" s="230"/>
      <c r="U3" s="230"/>
      <c r="V3" s="230"/>
    </row>
    <row r="4" spans="2:22" x14ac:dyDescent="0.15">
      <c r="B4" s="81"/>
      <c r="C4" s="82"/>
      <c r="D4" s="82"/>
      <c r="E4" s="82"/>
      <c r="F4" s="82"/>
      <c r="G4" s="82"/>
      <c r="H4" s="82"/>
      <c r="I4" s="82"/>
      <c r="J4" s="82"/>
      <c r="K4" s="83"/>
      <c r="M4" s="230"/>
      <c r="N4" s="230"/>
      <c r="O4" s="230"/>
      <c r="P4" s="230"/>
      <c r="Q4" s="230"/>
      <c r="R4" s="230"/>
      <c r="S4" s="230"/>
      <c r="T4" s="230"/>
      <c r="U4" s="230"/>
      <c r="V4" s="230"/>
    </row>
    <row r="5" spans="2:22" ht="18" x14ac:dyDescent="0.15">
      <c r="B5" s="81"/>
      <c r="C5" s="89" t="s">
        <v>147</v>
      </c>
      <c r="D5" s="106"/>
      <c r="E5" s="106"/>
      <c r="F5" s="106"/>
      <c r="G5" s="106"/>
      <c r="H5" s="114" t="s">
        <v>148</v>
      </c>
      <c r="I5" s="106" t="s">
        <v>149</v>
      </c>
      <c r="J5" s="106" t="s">
        <v>150</v>
      </c>
      <c r="K5" s="83"/>
      <c r="M5" s="230"/>
      <c r="N5" s="230"/>
      <c r="O5" s="230"/>
      <c r="P5" s="230"/>
      <c r="Q5" s="230"/>
      <c r="R5" s="230"/>
      <c r="S5" s="230"/>
      <c r="T5" s="230"/>
      <c r="U5" s="230"/>
      <c r="V5" s="230"/>
    </row>
    <row r="6" spans="2:22" ht="18" x14ac:dyDescent="0.15">
      <c r="B6" s="81"/>
      <c r="C6" s="106"/>
      <c r="D6" s="106"/>
      <c r="E6" s="106"/>
      <c r="F6" s="106"/>
      <c r="G6" s="106"/>
      <c r="H6" s="106"/>
      <c r="I6" s="106"/>
      <c r="J6" s="106"/>
      <c r="K6" s="83"/>
      <c r="M6" s="230"/>
      <c r="N6" s="230"/>
      <c r="O6" s="230"/>
      <c r="P6" s="230"/>
      <c r="Q6" s="230"/>
      <c r="R6" s="230"/>
      <c r="S6" s="230"/>
      <c r="T6" s="230"/>
      <c r="U6" s="230"/>
      <c r="V6" s="230"/>
    </row>
    <row r="7" spans="2:22" x14ac:dyDescent="0.15">
      <c r="B7" s="81"/>
      <c r="C7" s="222" t="s">
        <v>151</v>
      </c>
      <c r="D7" s="222"/>
      <c r="E7" s="222"/>
      <c r="F7" s="222"/>
      <c r="G7" s="222"/>
      <c r="H7" s="222"/>
      <c r="I7" s="115" t="str">
        <f>像素及分辨率!E9</f>
        <v>PASS</v>
      </c>
      <c r="J7" s="97" t="str">
        <f>像素及分辨率!F9</f>
        <v>FAIL</v>
      </c>
      <c r="K7" s="83"/>
      <c r="M7" s="230"/>
      <c r="N7" s="230"/>
      <c r="O7" s="230"/>
      <c r="P7" s="230"/>
      <c r="Q7" s="230"/>
      <c r="R7" s="230"/>
      <c r="S7" s="230"/>
      <c r="T7" s="230"/>
      <c r="U7" s="230"/>
      <c r="V7" s="230"/>
    </row>
    <row r="8" spans="2:22" ht="18" x14ac:dyDescent="0.15">
      <c r="B8" s="81"/>
      <c r="C8" s="89"/>
      <c r="D8" s="89"/>
      <c r="E8" s="89"/>
      <c r="F8" s="89"/>
      <c r="G8" s="89"/>
      <c r="H8" s="89"/>
      <c r="I8" s="98"/>
      <c r="J8" s="98"/>
      <c r="K8" s="83"/>
      <c r="M8" s="230"/>
      <c r="N8" s="230"/>
      <c r="O8" s="230"/>
      <c r="P8" s="230"/>
      <c r="Q8" s="230"/>
      <c r="R8" s="230"/>
      <c r="S8" s="230"/>
      <c r="T8" s="230"/>
      <c r="U8" s="230"/>
      <c r="V8" s="230"/>
    </row>
    <row r="9" spans="2:22" x14ac:dyDescent="0.15">
      <c r="B9" s="81"/>
      <c r="C9" s="222" t="s">
        <v>153</v>
      </c>
      <c r="D9" s="222"/>
      <c r="E9" s="222"/>
      <c r="F9" s="222"/>
      <c r="G9" s="222"/>
      <c r="H9" s="222"/>
      <c r="I9" s="116">
        <f>像素及分辨率!E34</f>
        <v>0</v>
      </c>
      <c r="J9" s="116">
        <f>像素及分辨率!F34</f>
        <v>0</v>
      </c>
      <c r="K9" s="83"/>
      <c r="M9" s="230"/>
      <c r="N9" s="230"/>
      <c r="O9" s="230"/>
      <c r="P9" s="230"/>
      <c r="Q9" s="230"/>
      <c r="R9" s="230"/>
      <c r="S9" s="230"/>
      <c r="T9" s="230"/>
      <c r="U9" s="230"/>
      <c r="V9" s="230"/>
    </row>
    <row r="10" spans="2:22" ht="18" x14ac:dyDescent="0.15">
      <c r="B10" s="81"/>
      <c r="C10" s="89"/>
      <c r="D10" s="89"/>
      <c r="E10" s="89"/>
      <c r="F10" s="89"/>
      <c r="G10" s="89"/>
      <c r="H10" s="89"/>
      <c r="I10" s="98"/>
      <c r="J10" s="98"/>
      <c r="K10" s="83"/>
      <c r="M10" s="230"/>
      <c r="N10" s="230"/>
      <c r="O10" s="230"/>
      <c r="P10" s="230"/>
      <c r="Q10" s="230"/>
      <c r="R10" s="230"/>
      <c r="S10" s="230"/>
      <c r="T10" s="230"/>
      <c r="U10" s="230"/>
      <c r="V10" s="230"/>
    </row>
    <row r="11" spans="2:22" x14ac:dyDescent="0.15">
      <c r="B11" s="81"/>
      <c r="C11" s="222" t="s">
        <v>154</v>
      </c>
      <c r="D11" s="222"/>
      <c r="E11" s="222"/>
      <c r="F11" s="222"/>
      <c r="G11" s="222"/>
      <c r="H11" s="222"/>
      <c r="I11" s="97">
        <f>像素及分辨率!H47</f>
        <v>0</v>
      </c>
      <c r="J11" s="97">
        <f>像素及分辨率!H54</f>
        <v>0</v>
      </c>
      <c r="K11" s="83"/>
      <c r="M11" s="230"/>
      <c r="N11" s="230"/>
      <c r="O11" s="230"/>
      <c r="P11" s="230"/>
      <c r="Q11" s="230"/>
      <c r="R11" s="230"/>
      <c r="S11" s="230"/>
      <c r="T11" s="230"/>
      <c r="U11" s="230"/>
      <c r="V11" s="230"/>
    </row>
    <row r="12" spans="2:22" ht="18" x14ac:dyDescent="0.15">
      <c r="B12" s="81"/>
      <c r="C12" s="89"/>
      <c r="D12" s="89"/>
      <c r="E12" s="89"/>
      <c r="F12" s="89"/>
      <c r="G12" s="89"/>
      <c r="H12" s="89"/>
      <c r="I12" s="98"/>
      <c r="J12" s="98"/>
      <c r="K12" s="83"/>
      <c r="M12" s="230"/>
      <c r="N12" s="230"/>
      <c r="O12" s="230"/>
      <c r="P12" s="230"/>
      <c r="Q12" s="230"/>
      <c r="R12" s="230"/>
      <c r="S12" s="230"/>
      <c r="T12" s="230"/>
      <c r="U12" s="230"/>
      <c r="V12" s="230"/>
    </row>
    <row r="13" spans="2:22" x14ac:dyDescent="0.15">
      <c r="B13" s="81"/>
      <c r="C13" s="222" t="s">
        <v>155</v>
      </c>
      <c r="D13" s="222"/>
      <c r="E13" s="222"/>
      <c r="F13" s="222"/>
      <c r="G13" s="222"/>
      <c r="H13" s="222"/>
      <c r="I13" s="97">
        <f>白平衡!F12</f>
        <v>0</v>
      </c>
      <c r="J13" s="97">
        <f>白平衡!J12</f>
        <v>0</v>
      </c>
      <c r="K13" s="83"/>
      <c r="M13" s="230"/>
      <c r="N13" s="230"/>
      <c r="O13" s="230"/>
      <c r="P13" s="230"/>
      <c r="Q13" s="230"/>
      <c r="R13" s="230"/>
      <c r="S13" s="230"/>
      <c r="T13" s="230"/>
      <c r="U13" s="230"/>
      <c r="V13" s="230"/>
    </row>
    <row r="14" spans="2:22" x14ac:dyDescent="0.15">
      <c r="B14" s="81"/>
      <c r="C14" s="186"/>
      <c r="D14" s="186"/>
      <c r="E14" s="186"/>
      <c r="F14" s="186"/>
      <c r="G14" s="186"/>
      <c r="H14" s="186"/>
      <c r="I14" s="97">
        <f>白平衡!F29</f>
        <v>0</v>
      </c>
      <c r="J14" s="97">
        <f>白平衡!J29</f>
        <v>0</v>
      </c>
      <c r="K14" s="83"/>
      <c r="M14" s="230"/>
      <c r="N14" s="230"/>
      <c r="O14" s="230"/>
      <c r="P14" s="230"/>
      <c r="Q14" s="230"/>
      <c r="R14" s="230"/>
      <c r="S14" s="230"/>
      <c r="T14" s="230"/>
      <c r="U14" s="230"/>
      <c r="V14" s="230"/>
    </row>
    <row r="15" spans="2:22" ht="18" x14ac:dyDescent="0.15">
      <c r="B15" s="81"/>
      <c r="C15" s="89"/>
      <c r="D15" s="89"/>
      <c r="E15" s="89"/>
      <c r="F15" s="89"/>
      <c r="G15" s="89"/>
      <c r="H15" s="89"/>
      <c r="I15" s="98"/>
      <c r="J15" s="98"/>
      <c r="K15" s="83"/>
      <c r="M15" s="230"/>
      <c r="N15" s="230"/>
      <c r="O15" s="230"/>
      <c r="P15" s="230"/>
      <c r="Q15" s="230"/>
      <c r="R15" s="230"/>
      <c r="S15" s="230"/>
      <c r="T15" s="230"/>
      <c r="U15" s="230"/>
      <c r="V15" s="230"/>
    </row>
    <row r="16" spans="2:22" x14ac:dyDescent="0.15">
      <c r="B16" s="81"/>
      <c r="C16" s="222" t="s">
        <v>156</v>
      </c>
      <c r="D16" s="222"/>
      <c r="E16" s="222"/>
      <c r="F16" s="222"/>
      <c r="G16" s="222"/>
      <c r="H16" s="222"/>
      <c r="I16" s="97">
        <f>动态范围!D9</f>
        <v>0</v>
      </c>
      <c r="J16" s="97">
        <f>动态范围!F9</f>
        <v>0</v>
      </c>
      <c r="K16" s="83"/>
      <c r="M16" s="230"/>
      <c r="N16" s="230"/>
      <c r="O16" s="230"/>
      <c r="P16" s="230"/>
      <c r="Q16" s="230"/>
      <c r="R16" s="230"/>
      <c r="S16" s="230"/>
      <c r="T16" s="230"/>
      <c r="U16" s="230"/>
      <c r="V16" s="230"/>
    </row>
    <row r="17" spans="2:22" ht="18" x14ac:dyDescent="0.15">
      <c r="B17" s="81"/>
      <c r="C17" s="89"/>
      <c r="D17" s="89"/>
      <c r="E17" s="89"/>
      <c r="F17" s="89"/>
      <c r="G17" s="89"/>
      <c r="H17" s="89"/>
      <c r="I17" s="98"/>
      <c r="J17" s="98"/>
      <c r="K17" s="83"/>
      <c r="M17" s="230"/>
      <c r="N17" s="230"/>
      <c r="O17" s="230"/>
      <c r="P17" s="230"/>
      <c r="Q17" s="230"/>
      <c r="R17" s="230"/>
      <c r="S17" s="230"/>
      <c r="T17" s="230"/>
      <c r="U17" s="230"/>
      <c r="V17" s="230"/>
    </row>
    <row r="18" spans="2:22" x14ac:dyDescent="0.15">
      <c r="B18" s="81"/>
      <c r="C18" s="222" t="s">
        <v>158</v>
      </c>
      <c r="D18" s="222"/>
      <c r="E18" s="222"/>
      <c r="F18" s="222"/>
      <c r="G18" s="222"/>
      <c r="H18" s="222"/>
      <c r="I18" s="97">
        <f>色彩还原误差与饱和度!E15</f>
        <v>0</v>
      </c>
      <c r="J18" s="97">
        <f>色彩还原误差与饱和度!G15</f>
        <v>0</v>
      </c>
      <c r="K18" s="83"/>
      <c r="M18" s="230"/>
      <c r="N18" s="230"/>
      <c r="O18" s="230"/>
      <c r="P18" s="230"/>
      <c r="Q18" s="230"/>
      <c r="R18" s="230"/>
      <c r="S18" s="230"/>
      <c r="T18" s="230"/>
      <c r="U18" s="230"/>
      <c r="V18" s="230"/>
    </row>
    <row r="19" spans="2:22" x14ac:dyDescent="0.15">
      <c r="B19" s="81"/>
      <c r="C19" s="99"/>
      <c r="D19" s="99"/>
      <c r="E19" s="99"/>
      <c r="F19" s="99"/>
      <c r="G19" s="99"/>
      <c r="H19" s="99"/>
      <c r="I19" s="97"/>
      <c r="J19" s="97"/>
      <c r="K19" s="83"/>
      <c r="M19" s="230"/>
      <c r="N19" s="230"/>
      <c r="O19" s="230"/>
      <c r="P19" s="230"/>
      <c r="Q19" s="230"/>
      <c r="R19" s="230"/>
      <c r="S19" s="230"/>
      <c r="T19" s="230"/>
      <c r="U19" s="230"/>
      <c r="V19" s="230"/>
    </row>
    <row r="20" spans="2:22" x14ac:dyDescent="0.15">
      <c r="B20" s="81"/>
      <c r="C20" s="222" t="s">
        <v>159</v>
      </c>
      <c r="D20" s="222"/>
      <c r="E20" s="222"/>
      <c r="F20" s="222"/>
      <c r="G20" s="222"/>
      <c r="H20" s="222"/>
      <c r="I20" s="97">
        <f>色彩还原误差与饱和度!F51</f>
        <v>0</v>
      </c>
      <c r="J20" s="97">
        <f>色彩还原误差与饱和度!H51</f>
        <v>0</v>
      </c>
      <c r="K20" s="83"/>
      <c r="M20" s="230"/>
      <c r="N20" s="230"/>
      <c r="O20" s="230"/>
      <c r="P20" s="230"/>
      <c r="Q20" s="230"/>
      <c r="R20" s="230"/>
      <c r="S20" s="230"/>
      <c r="T20" s="230"/>
      <c r="U20" s="230"/>
      <c r="V20" s="230"/>
    </row>
    <row r="21" spans="2:22" ht="18" x14ac:dyDescent="0.15">
      <c r="B21" s="81"/>
      <c r="C21" s="89"/>
      <c r="D21" s="89"/>
      <c r="E21" s="89"/>
      <c r="F21" s="89"/>
      <c r="G21" s="89"/>
      <c r="H21" s="89"/>
      <c r="I21" s="98"/>
      <c r="J21" s="98"/>
      <c r="K21" s="83"/>
      <c r="M21" s="230"/>
      <c r="N21" s="230"/>
      <c r="O21" s="230"/>
      <c r="P21" s="230"/>
      <c r="Q21" s="230"/>
      <c r="R21" s="230"/>
      <c r="S21" s="230"/>
      <c r="T21" s="230"/>
      <c r="U21" s="230"/>
      <c r="V21" s="230"/>
    </row>
    <row r="22" spans="2:22" x14ac:dyDescent="0.15">
      <c r="B22" s="81"/>
      <c r="C22" s="222" t="s">
        <v>157</v>
      </c>
      <c r="D22" s="222"/>
      <c r="E22" s="222"/>
      <c r="F22" s="222"/>
      <c r="G22" s="222"/>
      <c r="H22" s="222"/>
      <c r="I22" s="97">
        <f>像面亮度均匀度!D12</f>
        <v>0</v>
      </c>
      <c r="J22" s="97">
        <f>像面亮度均匀度!I12</f>
        <v>0</v>
      </c>
      <c r="K22" s="83"/>
      <c r="M22" s="230"/>
      <c r="N22" s="230"/>
      <c r="O22" s="230"/>
      <c r="P22" s="230"/>
      <c r="Q22" s="230"/>
      <c r="R22" s="230"/>
      <c r="S22" s="230"/>
      <c r="T22" s="230"/>
      <c r="U22" s="230"/>
      <c r="V22" s="230"/>
    </row>
    <row r="23" spans="2:22" x14ac:dyDescent="0.15">
      <c r="B23" s="81"/>
      <c r="C23" s="99"/>
      <c r="D23" s="99"/>
      <c r="E23" s="99"/>
      <c r="F23" s="99"/>
      <c r="G23" s="99"/>
      <c r="H23" s="99"/>
      <c r="I23" s="97"/>
      <c r="J23" s="97"/>
      <c r="K23" s="83"/>
      <c r="M23" s="230"/>
      <c r="N23" s="230"/>
      <c r="O23" s="230"/>
      <c r="P23" s="230"/>
      <c r="Q23" s="230"/>
      <c r="R23" s="230"/>
      <c r="S23" s="230"/>
      <c r="T23" s="230"/>
      <c r="U23" s="230"/>
      <c r="V23" s="230"/>
    </row>
    <row r="24" spans="2:22" x14ac:dyDescent="0.15">
      <c r="B24" s="81"/>
      <c r="C24" s="222" t="s">
        <v>160</v>
      </c>
      <c r="D24" s="222"/>
      <c r="E24" s="222"/>
      <c r="F24" s="222"/>
      <c r="G24" s="222"/>
      <c r="H24" s="222"/>
      <c r="I24" s="97" t="e">
        <f>像面色彩均匀度!F20</f>
        <v>#DIV/0!</v>
      </c>
      <c r="J24" s="97" t="e">
        <f>像面色彩均匀度!J20</f>
        <v>#DIV/0!</v>
      </c>
      <c r="K24" s="83"/>
      <c r="M24" s="230"/>
      <c r="N24" s="230"/>
      <c r="O24" s="230"/>
      <c r="P24" s="230"/>
      <c r="Q24" s="230"/>
      <c r="R24" s="230"/>
      <c r="S24" s="230"/>
      <c r="T24" s="230"/>
      <c r="U24" s="230"/>
      <c r="V24" s="230"/>
    </row>
    <row r="25" spans="2:22" x14ac:dyDescent="0.15">
      <c r="B25" s="81"/>
      <c r="C25" s="99"/>
      <c r="D25" s="99"/>
      <c r="E25" s="99"/>
      <c r="F25" s="99"/>
      <c r="G25" s="99"/>
      <c r="H25" s="99"/>
      <c r="I25" s="97"/>
      <c r="J25" s="97"/>
      <c r="K25" s="83"/>
      <c r="M25" s="230"/>
      <c r="N25" s="230"/>
      <c r="O25" s="230"/>
      <c r="P25" s="230"/>
      <c r="Q25" s="230"/>
      <c r="R25" s="230"/>
      <c r="S25" s="230"/>
      <c r="T25" s="230"/>
      <c r="U25" s="230"/>
      <c r="V25" s="230"/>
    </row>
    <row r="26" spans="2:22" x14ac:dyDescent="0.15">
      <c r="B26" s="81"/>
      <c r="C26" s="222" t="s">
        <v>161</v>
      </c>
      <c r="D26" s="222"/>
      <c r="E26" s="222"/>
      <c r="F26" s="222"/>
      <c r="G26" s="222"/>
      <c r="H26" s="222"/>
      <c r="I26" s="97">
        <f>'几何失真、帧频率与工频干扰'!F9</f>
        <v>0</v>
      </c>
      <c r="J26" s="97">
        <f>'几何失真、帧频率与工频干扰'!H9</f>
        <v>0</v>
      </c>
      <c r="K26" s="83"/>
      <c r="M26" s="230"/>
      <c r="N26" s="230"/>
      <c r="O26" s="230"/>
      <c r="P26" s="230"/>
      <c r="Q26" s="230"/>
      <c r="R26" s="230"/>
      <c r="S26" s="230"/>
      <c r="T26" s="230"/>
      <c r="U26" s="230"/>
      <c r="V26" s="230"/>
    </row>
    <row r="27" spans="2:22" x14ac:dyDescent="0.15">
      <c r="B27" s="81"/>
      <c r="C27" s="222"/>
      <c r="D27" s="222"/>
      <c r="E27" s="222"/>
      <c r="F27" s="222"/>
      <c r="G27" s="222"/>
      <c r="H27" s="222"/>
      <c r="I27" s="97"/>
      <c r="J27" s="97"/>
      <c r="K27" s="83"/>
      <c r="M27" s="230"/>
      <c r="N27" s="230"/>
      <c r="O27" s="230"/>
      <c r="P27" s="230"/>
      <c r="Q27" s="230"/>
      <c r="R27" s="230"/>
      <c r="S27" s="230"/>
      <c r="T27" s="230"/>
      <c r="U27" s="230"/>
      <c r="V27" s="230"/>
    </row>
    <row r="28" spans="2:22" x14ac:dyDescent="0.15">
      <c r="B28" s="81"/>
      <c r="C28" s="222" t="s">
        <v>162</v>
      </c>
      <c r="D28" s="222"/>
      <c r="E28" s="222"/>
      <c r="F28" s="222"/>
      <c r="G28" s="222"/>
      <c r="H28" s="222"/>
      <c r="I28" s="97">
        <f>'几何失真、帧频率与工频干扰'!F30</f>
        <v>0</v>
      </c>
      <c r="J28" s="97">
        <f>'几何失真、帧频率与工频干扰'!H30</f>
        <v>0</v>
      </c>
      <c r="K28" s="83"/>
      <c r="M28" s="230"/>
      <c r="N28" s="230"/>
      <c r="O28" s="230"/>
      <c r="P28" s="230"/>
      <c r="Q28" s="230"/>
      <c r="R28" s="230"/>
      <c r="S28" s="230"/>
      <c r="T28" s="230"/>
      <c r="U28" s="230"/>
      <c r="V28" s="230"/>
    </row>
    <row r="29" spans="2:22" x14ac:dyDescent="0.15">
      <c r="B29" s="81"/>
      <c r="C29" s="222"/>
      <c r="D29" s="222"/>
      <c r="E29" s="222"/>
      <c r="F29" s="222"/>
      <c r="G29" s="222"/>
      <c r="H29" s="222"/>
      <c r="I29" s="97"/>
      <c r="J29" s="97"/>
      <c r="K29" s="83"/>
      <c r="M29" s="230"/>
      <c r="N29" s="230"/>
      <c r="O29" s="230"/>
      <c r="P29" s="230"/>
      <c r="Q29" s="230"/>
      <c r="R29" s="230"/>
      <c r="S29" s="230"/>
      <c r="T29" s="230"/>
      <c r="U29" s="230"/>
      <c r="V29" s="230"/>
    </row>
    <row r="30" spans="2:22" x14ac:dyDescent="0.15">
      <c r="B30" s="81"/>
      <c r="C30" s="222" t="s">
        <v>163</v>
      </c>
      <c r="D30" s="222"/>
      <c r="E30" s="222"/>
      <c r="F30" s="222"/>
      <c r="G30" s="222"/>
      <c r="H30" s="222"/>
      <c r="I30" s="97">
        <f>'几何失真、帧频率与工频干扰'!D48</f>
        <v>0</v>
      </c>
      <c r="J30" s="97">
        <f>'几何失真、帧频率与工频干扰'!G48</f>
        <v>0</v>
      </c>
      <c r="K30" s="83"/>
      <c r="M30" s="230"/>
      <c r="N30" s="230"/>
      <c r="O30" s="230"/>
      <c r="P30" s="230"/>
      <c r="Q30" s="230"/>
      <c r="R30" s="230"/>
      <c r="S30" s="230"/>
      <c r="T30" s="230"/>
      <c r="U30" s="230"/>
      <c r="V30" s="230"/>
    </row>
    <row r="31" spans="2:22" x14ac:dyDescent="0.15">
      <c r="B31" s="81"/>
      <c r="C31" s="222"/>
      <c r="D31" s="222"/>
      <c r="E31" s="222"/>
      <c r="F31" s="222"/>
      <c r="G31" s="222"/>
      <c r="H31" s="222"/>
      <c r="I31" s="97"/>
      <c r="J31" s="97"/>
      <c r="K31" s="83"/>
      <c r="M31" s="230"/>
      <c r="N31" s="230"/>
      <c r="O31" s="230"/>
      <c r="P31" s="230"/>
      <c r="Q31" s="230"/>
      <c r="R31" s="230"/>
      <c r="S31" s="230"/>
      <c r="T31" s="230"/>
      <c r="U31" s="230"/>
      <c r="V31" s="230"/>
    </row>
    <row r="32" spans="2:22" x14ac:dyDescent="0.15">
      <c r="B32" s="81"/>
      <c r="C32" s="222" t="s">
        <v>164</v>
      </c>
      <c r="D32" s="222"/>
      <c r="E32" s="222"/>
      <c r="F32" s="222"/>
      <c r="G32" s="222"/>
      <c r="H32" s="222"/>
      <c r="I32" s="97">
        <f>纹理细节与视觉噪声!D14</f>
        <v>0</v>
      </c>
      <c r="J32" s="97">
        <f>纹理细节与视觉噪声!F14</f>
        <v>0</v>
      </c>
      <c r="K32" s="83"/>
      <c r="M32" s="230"/>
      <c r="N32" s="230"/>
      <c r="O32" s="230"/>
      <c r="P32" s="230"/>
      <c r="Q32" s="230"/>
      <c r="R32" s="230"/>
      <c r="S32" s="230"/>
      <c r="T32" s="230"/>
      <c r="U32" s="230"/>
      <c r="V32" s="230"/>
    </row>
    <row r="33" spans="2:22" x14ac:dyDescent="0.15">
      <c r="B33" s="81"/>
      <c r="C33" s="222"/>
      <c r="D33" s="222"/>
      <c r="E33" s="222"/>
      <c r="F33" s="222"/>
      <c r="G33" s="222"/>
      <c r="H33" s="222"/>
      <c r="I33" s="97"/>
      <c r="J33" s="97"/>
      <c r="K33" s="83"/>
      <c r="M33" s="230"/>
      <c r="N33" s="230"/>
      <c r="O33" s="230"/>
      <c r="P33" s="230"/>
      <c r="Q33" s="230"/>
      <c r="R33" s="230"/>
      <c r="S33" s="230"/>
      <c r="T33" s="230"/>
      <c r="U33" s="230"/>
      <c r="V33" s="230"/>
    </row>
    <row r="34" spans="2:22" x14ac:dyDescent="0.15">
      <c r="B34" s="81"/>
      <c r="C34" s="222" t="s">
        <v>267</v>
      </c>
      <c r="D34" s="222"/>
      <c r="E34" s="222"/>
      <c r="F34" s="222"/>
      <c r="G34" s="222"/>
      <c r="H34" s="222"/>
      <c r="I34" s="97">
        <f>纹理细节与视觉噪声!D27</f>
        <v>0</v>
      </c>
      <c r="J34" s="97">
        <f>纹理细节与视觉噪声!F27</f>
        <v>0</v>
      </c>
      <c r="K34" s="83"/>
      <c r="M34" s="230"/>
      <c r="N34" s="230"/>
      <c r="O34" s="230"/>
      <c r="P34" s="230"/>
      <c r="Q34" s="230"/>
      <c r="R34" s="230"/>
      <c r="S34" s="230"/>
      <c r="T34" s="230"/>
      <c r="U34" s="230"/>
      <c r="V34" s="230"/>
    </row>
    <row r="35" spans="2:22" x14ac:dyDescent="0.15">
      <c r="B35" s="81"/>
      <c r="C35" s="186"/>
      <c r="D35" s="186"/>
      <c r="E35" s="186"/>
      <c r="F35" s="186"/>
      <c r="G35" s="186"/>
      <c r="H35" s="186"/>
      <c r="I35" s="97"/>
      <c r="J35" s="97"/>
      <c r="K35" s="83"/>
      <c r="M35" s="230"/>
      <c r="N35" s="230"/>
      <c r="O35" s="230"/>
      <c r="P35" s="230"/>
      <c r="Q35" s="230"/>
      <c r="R35" s="230"/>
      <c r="S35" s="230"/>
      <c r="T35" s="230"/>
      <c r="U35" s="230"/>
      <c r="V35" s="230"/>
    </row>
    <row r="36" spans="2:22" x14ac:dyDescent="0.15">
      <c r="B36" s="81"/>
      <c r="C36" s="222" t="s">
        <v>268</v>
      </c>
      <c r="D36" s="222"/>
      <c r="E36" s="222"/>
      <c r="F36" s="222"/>
      <c r="G36" s="222"/>
      <c r="H36" s="222"/>
      <c r="I36" s="97">
        <f>坏点及视场角!D13</f>
        <v>0</v>
      </c>
      <c r="J36" s="97">
        <f>坏点及视场角!E13</f>
        <v>0</v>
      </c>
      <c r="K36" s="83"/>
      <c r="M36" s="230"/>
      <c r="N36" s="230"/>
      <c r="O36" s="230"/>
      <c r="P36" s="230"/>
      <c r="Q36" s="230"/>
      <c r="R36" s="230"/>
      <c r="S36" s="230"/>
      <c r="T36" s="230"/>
      <c r="U36" s="230"/>
      <c r="V36" s="230"/>
    </row>
    <row r="37" spans="2:22" x14ac:dyDescent="0.15">
      <c r="B37" s="81"/>
      <c r="C37" s="186"/>
      <c r="D37" s="186"/>
      <c r="E37" s="186"/>
      <c r="F37" s="186"/>
      <c r="G37" s="186"/>
      <c r="H37" s="186"/>
      <c r="I37" s="97"/>
      <c r="J37" s="97"/>
      <c r="K37" s="83"/>
      <c r="M37" s="230"/>
      <c r="N37" s="230"/>
      <c r="O37" s="230"/>
      <c r="P37" s="230"/>
      <c r="Q37" s="230"/>
      <c r="R37" s="230"/>
      <c r="S37" s="230"/>
      <c r="T37" s="230"/>
      <c r="U37" s="230"/>
      <c r="V37" s="230"/>
    </row>
    <row r="38" spans="2:22" x14ac:dyDescent="0.15">
      <c r="B38" s="81"/>
      <c r="C38" s="222" t="s">
        <v>269</v>
      </c>
      <c r="D38" s="222"/>
      <c r="E38" s="222"/>
      <c r="F38" s="222"/>
      <c r="G38" s="222"/>
      <c r="H38" s="222"/>
      <c r="I38" s="97">
        <f>坏点及视场角!D28</f>
        <v>0</v>
      </c>
      <c r="J38" s="97">
        <f>坏点及视场角!E28</f>
        <v>0</v>
      </c>
      <c r="K38" s="83"/>
      <c r="M38" s="230"/>
      <c r="N38" s="230"/>
      <c r="O38" s="230"/>
      <c r="P38" s="230"/>
      <c r="Q38" s="230"/>
      <c r="R38" s="230"/>
      <c r="S38" s="230"/>
      <c r="T38" s="230"/>
      <c r="U38" s="230"/>
      <c r="V38" s="230"/>
    </row>
    <row r="39" spans="2:22" x14ac:dyDescent="0.15">
      <c r="B39" s="81"/>
      <c r="C39" s="186"/>
      <c r="D39" s="186"/>
      <c r="E39" s="186"/>
      <c r="F39" s="186"/>
      <c r="G39" s="186"/>
      <c r="H39" s="186"/>
      <c r="I39" s="97"/>
      <c r="J39" s="97"/>
      <c r="K39" s="83"/>
      <c r="M39" s="230"/>
      <c r="N39" s="230"/>
      <c r="O39" s="230"/>
      <c r="P39" s="230"/>
      <c r="Q39" s="230"/>
      <c r="R39" s="230"/>
      <c r="S39" s="230"/>
      <c r="T39" s="230"/>
      <c r="U39" s="230"/>
      <c r="V39" s="230"/>
    </row>
    <row r="40" spans="2:22" x14ac:dyDescent="0.15">
      <c r="B40" s="81"/>
      <c r="C40" s="222" t="s">
        <v>270</v>
      </c>
      <c r="D40" s="222"/>
      <c r="E40" s="222"/>
      <c r="F40" s="222"/>
      <c r="G40" s="222"/>
      <c r="H40" s="222"/>
      <c r="I40" s="85"/>
      <c r="J40" s="85"/>
      <c r="K40" s="83"/>
      <c r="M40" s="230"/>
      <c r="N40" s="230"/>
      <c r="O40" s="230"/>
      <c r="P40" s="230"/>
      <c r="Q40" s="230"/>
      <c r="R40" s="230"/>
      <c r="S40" s="230"/>
      <c r="T40" s="230"/>
      <c r="U40" s="230"/>
      <c r="V40" s="230"/>
    </row>
    <row r="41" spans="2:22" x14ac:dyDescent="0.15">
      <c r="B41" s="81"/>
      <c r="C41" s="84"/>
      <c r="D41" s="84"/>
      <c r="E41" s="84"/>
      <c r="F41" s="84"/>
      <c r="G41" s="84"/>
      <c r="H41" s="84"/>
      <c r="I41" s="84"/>
      <c r="J41" s="84"/>
      <c r="K41" s="83"/>
      <c r="M41" s="230"/>
      <c r="N41" s="230"/>
      <c r="O41" s="230"/>
      <c r="P41" s="230"/>
      <c r="Q41" s="230"/>
      <c r="R41" s="230"/>
      <c r="S41" s="230"/>
      <c r="T41" s="230"/>
      <c r="U41" s="230"/>
      <c r="V41" s="230"/>
    </row>
    <row r="42" spans="2:22" ht="17.25" customHeight="1" x14ac:dyDescent="0.15">
      <c r="B42" s="81"/>
      <c r="C42" s="220" t="s">
        <v>181</v>
      </c>
      <c r="D42" s="223"/>
      <c r="E42" s="224"/>
      <c r="F42" s="225"/>
      <c r="G42" s="220" t="s">
        <v>182</v>
      </c>
      <c r="H42" s="223"/>
      <c r="I42" s="224"/>
      <c r="J42" s="225"/>
      <c r="K42" s="83"/>
      <c r="M42" s="230"/>
      <c r="N42" s="230"/>
      <c r="O42" s="230"/>
      <c r="P42" s="230"/>
      <c r="Q42" s="230"/>
      <c r="R42" s="230"/>
      <c r="S42" s="230"/>
      <c r="T42" s="230"/>
      <c r="U42" s="230"/>
      <c r="V42" s="230"/>
    </row>
    <row r="43" spans="2:22" ht="16.5" customHeight="1" x14ac:dyDescent="0.15">
      <c r="B43" s="81"/>
      <c r="C43" s="221"/>
      <c r="D43" s="226"/>
      <c r="E43" s="227"/>
      <c r="F43" s="228"/>
      <c r="G43" s="221"/>
      <c r="H43" s="226"/>
      <c r="I43" s="227"/>
      <c r="J43" s="228"/>
      <c r="K43" s="83"/>
      <c r="M43" s="230"/>
      <c r="N43" s="230"/>
      <c r="O43" s="230"/>
      <c r="P43" s="230"/>
      <c r="Q43" s="230"/>
      <c r="R43" s="230"/>
      <c r="S43" s="230"/>
      <c r="T43" s="230"/>
      <c r="U43" s="230"/>
      <c r="V43" s="230"/>
    </row>
    <row r="44" spans="2:22" x14ac:dyDescent="0.15">
      <c r="B44" s="81"/>
      <c r="C44" s="220" t="s">
        <v>183</v>
      </c>
      <c r="D44" s="223"/>
      <c r="E44" s="224"/>
      <c r="F44" s="225"/>
      <c r="G44" s="220" t="s">
        <v>184</v>
      </c>
      <c r="H44" s="223"/>
      <c r="I44" s="224"/>
      <c r="J44" s="225"/>
      <c r="K44" s="83"/>
      <c r="M44" s="230"/>
      <c r="N44" s="230"/>
      <c r="O44" s="230"/>
      <c r="P44" s="230"/>
      <c r="Q44" s="230"/>
      <c r="R44" s="230"/>
      <c r="S44" s="230"/>
      <c r="T44" s="230"/>
      <c r="U44" s="230"/>
      <c r="V44" s="230"/>
    </row>
    <row r="45" spans="2:22" x14ac:dyDescent="0.15">
      <c r="B45" s="81"/>
      <c r="C45" s="221"/>
      <c r="D45" s="226"/>
      <c r="E45" s="227"/>
      <c r="F45" s="228"/>
      <c r="G45" s="221"/>
      <c r="H45" s="226"/>
      <c r="I45" s="227"/>
      <c r="J45" s="228"/>
      <c r="K45" s="83"/>
      <c r="M45" s="230"/>
      <c r="N45" s="230"/>
      <c r="O45" s="230"/>
      <c r="P45" s="230"/>
      <c r="Q45" s="230"/>
      <c r="R45" s="230"/>
      <c r="S45" s="230"/>
      <c r="T45" s="230"/>
      <c r="U45" s="230"/>
      <c r="V45" s="230"/>
    </row>
    <row r="46" spans="2:22" x14ac:dyDescent="0.15">
      <c r="B46" s="81"/>
      <c r="C46" s="220" t="s">
        <v>185</v>
      </c>
      <c r="D46" s="223"/>
      <c r="E46" s="224"/>
      <c r="F46" s="225"/>
      <c r="G46" s="220" t="s">
        <v>186</v>
      </c>
      <c r="H46" s="223"/>
      <c r="I46" s="224"/>
      <c r="J46" s="225"/>
      <c r="K46" s="83"/>
      <c r="M46" s="230"/>
      <c r="N46" s="230"/>
      <c r="O46" s="230"/>
      <c r="P46" s="230"/>
      <c r="Q46" s="230"/>
      <c r="R46" s="230"/>
      <c r="S46" s="230"/>
      <c r="T46" s="230"/>
      <c r="U46" s="230"/>
      <c r="V46" s="230"/>
    </row>
    <row r="47" spans="2:22" x14ac:dyDescent="0.15">
      <c r="B47" s="81"/>
      <c r="C47" s="221"/>
      <c r="D47" s="226"/>
      <c r="E47" s="227"/>
      <c r="F47" s="228"/>
      <c r="G47" s="221"/>
      <c r="H47" s="226"/>
      <c r="I47" s="227"/>
      <c r="J47" s="228"/>
      <c r="K47" s="83"/>
      <c r="M47" s="230"/>
      <c r="N47" s="230"/>
      <c r="O47" s="230"/>
      <c r="P47" s="230"/>
      <c r="Q47" s="230"/>
      <c r="R47" s="230"/>
      <c r="S47" s="230"/>
      <c r="T47" s="230"/>
      <c r="U47" s="230"/>
      <c r="V47" s="230"/>
    </row>
    <row r="48" spans="2:22" ht="8.25" customHeight="1" thickBot="1" x14ac:dyDescent="0.2">
      <c r="B48" s="86"/>
      <c r="C48" s="87"/>
      <c r="D48" s="87"/>
      <c r="E48" s="87"/>
      <c r="F48" s="87"/>
      <c r="G48" s="87"/>
      <c r="H48" s="87"/>
      <c r="I48" s="87"/>
      <c r="J48" s="87"/>
      <c r="K48" s="88"/>
      <c r="M48" s="230"/>
      <c r="N48" s="230"/>
      <c r="O48" s="230"/>
      <c r="P48" s="230"/>
      <c r="Q48" s="230"/>
      <c r="R48" s="230"/>
      <c r="S48" s="230"/>
      <c r="T48" s="230"/>
      <c r="U48" s="230"/>
      <c r="V48" s="230"/>
    </row>
    <row r="49" spans="3:6" x14ac:dyDescent="0.15">
      <c r="C49" s="80" t="s">
        <v>227</v>
      </c>
    </row>
    <row r="50" spans="3:6" x14ac:dyDescent="0.15">
      <c r="C50" s="160" t="s">
        <v>224</v>
      </c>
      <c r="D50" s="158" t="s">
        <v>223</v>
      </c>
      <c r="E50" s="157" t="s">
        <v>321</v>
      </c>
      <c r="F50" s="157"/>
    </row>
    <row r="51" spans="3:6" x14ac:dyDescent="0.15">
      <c r="C51" s="161" t="s">
        <v>225</v>
      </c>
      <c r="D51" s="159" t="s">
        <v>226</v>
      </c>
      <c r="E51" s="80" t="s">
        <v>322</v>
      </c>
    </row>
  </sheetData>
  <mergeCells count="35">
    <mergeCell ref="M2:V48"/>
    <mergeCell ref="C3:J3"/>
    <mergeCell ref="C29:H29"/>
    <mergeCell ref="C30:H30"/>
    <mergeCell ref="C31:H31"/>
    <mergeCell ref="C32:H32"/>
    <mergeCell ref="C24:H24"/>
    <mergeCell ref="C26:H26"/>
    <mergeCell ref="C18:H18"/>
    <mergeCell ref="C22:H22"/>
    <mergeCell ref="C20:H20"/>
    <mergeCell ref="C27:H27"/>
    <mergeCell ref="C28:H28"/>
    <mergeCell ref="C7:H7"/>
    <mergeCell ref="C46:C47"/>
    <mergeCell ref="D42:F43"/>
    <mergeCell ref="H46:J47"/>
    <mergeCell ref="D44:F45"/>
    <mergeCell ref="D46:F47"/>
    <mergeCell ref="G44:G45"/>
    <mergeCell ref="G46:G47"/>
    <mergeCell ref="C44:C45"/>
    <mergeCell ref="C33:H33"/>
    <mergeCell ref="C9:H9"/>
    <mergeCell ref="C42:C43"/>
    <mergeCell ref="C13:H13"/>
    <mergeCell ref="C16:H16"/>
    <mergeCell ref="C34:H34"/>
    <mergeCell ref="C40:H40"/>
    <mergeCell ref="C11:H11"/>
    <mergeCell ref="G42:G43"/>
    <mergeCell ref="H42:J43"/>
    <mergeCell ref="H44:J45"/>
    <mergeCell ref="C36:H36"/>
    <mergeCell ref="C38:H38"/>
  </mergeCells>
  <phoneticPr fontId="3" type="noConversion"/>
  <conditionalFormatting sqref="I7:J7 I9:J9 I11:J11 I13:J14 I16:J16 I18:J20 I22:J30 J22:J39 I34:J40 I31:I40">
    <cfRule type="cellIs" dxfId="188" priority="5" stopIfTrue="1" operator="equal">
      <formula>"FAIL"</formula>
    </cfRule>
    <cfRule type="cellIs" dxfId="187" priority="6" stopIfTrue="1" operator="equal">
      <formula>"PASS"</formula>
    </cfRule>
  </conditionalFormatting>
  <conditionalFormatting sqref="H46:J47">
    <cfRule type="cellIs" dxfId="186" priority="1" operator="equal">
      <formula>"FAIL"</formula>
    </cfRule>
    <cfRule type="cellIs" dxfId="185" priority="2" operator="equal">
      <formula>"PASS"</formula>
    </cfRule>
  </conditionalFormatting>
  <dataValidations disablePrompts="1" count="1">
    <dataValidation type="list" allowBlank="1" showInputMessage="1" showErrorMessage="1" sqref="H46:J47">
      <formula1>"PASS,FAIL"</formula1>
    </dataValidation>
  </dataValidations>
  <hyperlinks>
    <hyperlink ref="C22:H22" location="像面亮度均匀度!C4" display="像面亮度均匀度测试       ……………………………………………………………        5"/>
    <hyperlink ref="C18:H18" location="色彩还原误差与饱和度!C4" display="色彩还原误差测试       ………………………………………………………………        4"/>
    <hyperlink ref="C16:H16" location="动态范围!C4" display="动态范围测试        ……………………………………………………………………         3"/>
    <hyperlink ref="C11:H11" location="像素及分辨率!C40" display="SFR测试       ………………………………………………………………………………       1"/>
    <hyperlink ref="C9:H9" location="像素及分辨率!C17" display="视觉分辨率测试       ……………………………………………………………………      1"/>
    <hyperlink ref="C24:H24" location="像面色彩均匀度!C4" display="像面色彩均匀度测试       ……………………………………………………………        6"/>
    <hyperlink ref="C26:H26" location="几何失真、帧频率与工频干扰!C4" display="几何失真测试      ………………………………………………………………………        7"/>
    <hyperlink ref="C20:H20" location="色彩还原误差与饱和度!C44" display="色彩饱和度测试        …………………………………………………………………        4"/>
    <hyperlink ref="C28:H28" location="几何失真、帧频率与工频干扰!C15" display="帧频率测试       …………………………………………………………………………        7"/>
    <hyperlink ref="C30:H30" location="几何失真、帧频率与工频干扰!C44" display="工频干扰测试       ………………………………………………………………………       7"/>
    <hyperlink ref="C32:H32" location="纹理细节与视觉噪声!C4" display="纹理细节测试       ………………………………………………………………………       8"/>
    <hyperlink ref="C34:H34" location="纹理细节与视觉噪声!C23" display="视觉噪声测试       ………………………………………………………………………       8"/>
    <hyperlink ref="C40:H40" location="更新记录!B2" display="更新记录        ……………………………………………………………………………       9"/>
    <hyperlink ref="C7:H7" location="像素及分辨率!C4" display="光学有效像素总数测试     ……………………………………………………………      1"/>
    <hyperlink ref="C36" location="坏点及视场角!A1" display="坏点和缺陷       …………………………………………………………………………       8"/>
    <hyperlink ref="C38" location="坏点及视场角!A1" display="对角线视场角       ………………………………………………………………………       9"/>
    <hyperlink ref="C13:H13" location="白平衡!C4" display="白平衡测试       …………………………………………………………………………        2"/>
  </hyperlinks>
  <pageMargins left="0.69930555555555596" right="0.69930555555555596" top="0.75" bottom="0.75" header="0.3" footer="0.3"/>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2"/>
  <sheetViews>
    <sheetView workbookViewId="0">
      <selection activeCell="A14" sqref="A14:XFD14"/>
    </sheetView>
  </sheetViews>
  <sheetFormatPr defaultRowHeight="13.5" x14ac:dyDescent="0.15"/>
  <cols>
    <col min="1" max="1" width="3" style="171" customWidth="1"/>
    <col min="2" max="2" width="2.5" style="171" customWidth="1"/>
    <col min="3" max="3" width="23.875" style="171" customWidth="1"/>
    <col min="4" max="4" width="22.5" style="171" customWidth="1"/>
    <col min="5" max="5" width="20.25" style="171" customWidth="1"/>
    <col min="6" max="6" width="2.25" style="171" customWidth="1"/>
    <col min="7" max="16384" width="9" style="171"/>
  </cols>
  <sheetData>
    <row r="2" spans="2:6" ht="9" customHeight="1" x14ac:dyDescent="0.15">
      <c r="B2" s="4"/>
      <c r="C2" s="5"/>
      <c r="D2" s="5"/>
      <c r="E2" s="5"/>
      <c r="F2" s="6"/>
    </row>
    <row r="3" spans="2:6" ht="22.5" x14ac:dyDescent="0.15">
      <c r="B3" s="397" t="s">
        <v>266</v>
      </c>
      <c r="C3" s="248"/>
      <c r="D3" s="248"/>
      <c r="E3" s="248"/>
      <c r="F3" s="398"/>
    </row>
    <row r="4" spans="2:6" ht="7.5" customHeight="1" x14ac:dyDescent="0.15">
      <c r="B4" s="7"/>
      <c r="C4" s="9"/>
      <c r="D4" s="9"/>
      <c r="E4" s="9"/>
      <c r="F4" s="8"/>
    </row>
    <row r="5" spans="2:6" ht="17.25" x14ac:dyDescent="0.15">
      <c r="B5" s="7"/>
      <c r="C5" s="246" t="s">
        <v>252</v>
      </c>
      <c r="D5" s="246"/>
      <c r="E5" s="206"/>
      <c r="F5" s="8"/>
    </row>
    <row r="6" spans="2:6" ht="23.25" customHeight="1" x14ac:dyDescent="0.15">
      <c r="B6" s="7"/>
      <c r="C6" s="123" t="s">
        <v>254</v>
      </c>
      <c r="D6" s="123" t="s">
        <v>253</v>
      </c>
      <c r="E6" s="182"/>
      <c r="F6" s="8"/>
    </row>
    <row r="7" spans="2:6" ht="15.75" x14ac:dyDescent="0.15">
      <c r="B7" s="7"/>
      <c r="C7" s="172" t="s">
        <v>255</v>
      </c>
      <c r="D7" s="164" t="s">
        <v>308</v>
      </c>
      <c r="E7" s="124"/>
      <c r="F7" s="8"/>
    </row>
    <row r="8" spans="2:6" ht="15.75" x14ac:dyDescent="0.15">
      <c r="B8" s="7"/>
      <c r="C8" s="172" t="s">
        <v>256</v>
      </c>
      <c r="D8" s="164" t="s">
        <v>309</v>
      </c>
      <c r="E8" s="124"/>
      <c r="F8" s="8"/>
    </row>
    <row r="9" spans="2:6" ht="19.5" customHeight="1" x14ac:dyDescent="0.15">
      <c r="B9" s="7"/>
      <c r="C9" s="165"/>
      <c r="D9" s="165"/>
      <c r="E9" s="209"/>
      <c r="F9" s="8"/>
    </row>
    <row r="10" spans="2:6" ht="19.5" customHeight="1" x14ac:dyDescent="0.15">
      <c r="B10" s="7"/>
      <c r="C10" s="171" t="s">
        <v>319</v>
      </c>
      <c r="F10" s="8"/>
    </row>
    <row r="11" spans="2:6" ht="19.5" customHeight="1" x14ac:dyDescent="0.15">
      <c r="B11" s="7"/>
      <c r="F11" s="8"/>
    </row>
    <row r="12" spans="2:6" ht="15.75" x14ac:dyDescent="0.15">
      <c r="B12" s="7"/>
      <c r="C12" s="10"/>
      <c r="D12" s="173" t="s">
        <v>258</v>
      </c>
      <c r="E12" s="173" t="s">
        <v>302</v>
      </c>
      <c r="F12" s="8"/>
    </row>
    <row r="13" spans="2:6" ht="15.75" x14ac:dyDescent="0.15">
      <c r="B13" s="7"/>
      <c r="C13" s="10" t="s">
        <v>0</v>
      </c>
      <c r="D13" s="187"/>
      <c r="E13" s="207"/>
      <c r="F13" s="8"/>
    </row>
    <row r="14" spans="2:6" ht="15.75" x14ac:dyDescent="0.15">
      <c r="B14" s="7"/>
      <c r="C14" s="123" t="s">
        <v>338</v>
      </c>
      <c r="D14" s="123" t="s">
        <v>303</v>
      </c>
      <c r="E14" s="123" t="s">
        <v>304</v>
      </c>
      <c r="F14" s="8"/>
    </row>
    <row r="15" spans="2:6" ht="17.25" x14ac:dyDescent="0.15">
      <c r="B15" s="7"/>
      <c r="C15" s="123" t="s">
        <v>337</v>
      </c>
      <c r="D15" s="205"/>
      <c r="E15" s="210"/>
      <c r="F15" s="8"/>
    </row>
    <row r="16" spans="2:6" ht="17.25" x14ac:dyDescent="0.15">
      <c r="B16" s="7"/>
      <c r="C16" s="123" t="s">
        <v>336</v>
      </c>
      <c r="D16" s="205"/>
      <c r="E16" s="210"/>
      <c r="F16" s="8"/>
    </row>
    <row r="17" spans="2:6" ht="15.75" x14ac:dyDescent="0.15">
      <c r="B17" s="7"/>
      <c r="F17" s="8"/>
    </row>
    <row r="18" spans="2:6" ht="15.75" x14ac:dyDescent="0.15">
      <c r="B18" s="7"/>
      <c r="C18" s="123" t="s">
        <v>339</v>
      </c>
      <c r="D18" s="123" t="s">
        <v>180</v>
      </c>
      <c r="E18" s="123" t="s">
        <v>179</v>
      </c>
      <c r="F18" s="8"/>
    </row>
    <row r="19" spans="2:6" ht="17.25" x14ac:dyDescent="0.15">
      <c r="B19" s="7"/>
      <c r="C19" s="123" t="s">
        <v>337</v>
      </c>
      <c r="D19" s="218"/>
      <c r="E19" s="219"/>
      <c r="F19" s="8"/>
    </row>
    <row r="20" spans="2:6" ht="17.25" x14ac:dyDescent="0.15">
      <c r="B20" s="7"/>
      <c r="C20" s="123" t="s">
        <v>336</v>
      </c>
      <c r="D20" s="218"/>
      <c r="E20" s="219"/>
      <c r="F20" s="8"/>
    </row>
    <row r="21" spans="2:6" ht="17.25" customHeight="1" x14ac:dyDescent="0.15">
      <c r="B21" s="15"/>
      <c r="C21" s="16"/>
      <c r="D21" s="16"/>
      <c r="E21" s="16"/>
      <c r="F21" s="17"/>
    </row>
    <row r="22" spans="2:6" x14ac:dyDescent="0.15">
      <c r="B22" s="170"/>
      <c r="C22" s="170"/>
      <c r="D22" s="170"/>
      <c r="E22" s="170"/>
    </row>
    <row r="23" spans="2:6" ht="7.5" customHeight="1" x14ac:dyDescent="0.15">
      <c r="B23" s="174"/>
      <c r="C23" s="175"/>
      <c r="D23" s="175"/>
      <c r="E23" s="175"/>
      <c r="F23" s="176"/>
    </row>
    <row r="24" spans="2:6" ht="22.5" x14ac:dyDescent="0.15">
      <c r="B24" s="399" t="s">
        <v>297</v>
      </c>
      <c r="C24" s="400"/>
      <c r="D24" s="400"/>
      <c r="E24" s="400"/>
      <c r="F24" s="401"/>
    </row>
    <row r="25" spans="2:6" x14ac:dyDescent="0.15">
      <c r="B25" s="177"/>
      <c r="C25" s="170"/>
      <c r="D25" s="170"/>
      <c r="E25" s="170"/>
      <c r="F25" s="178"/>
    </row>
    <row r="26" spans="2:6" ht="18" customHeight="1" x14ac:dyDescent="0.15">
      <c r="B26" s="183"/>
      <c r="C26" s="239" t="s">
        <v>298</v>
      </c>
      <c r="D26" s="292"/>
      <c r="E26" s="292"/>
      <c r="F26" s="184"/>
    </row>
    <row r="27" spans="2:6" ht="13.5" customHeight="1" x14ac:dyDescent="0.15">
      <c r="B27" s="177"/>
      <c r="C27" s="10"/>
      <c r="D27" s="173" t="s">
        <v>301</v>
      </c>
      <c r="E27" s="173" t="s">
        <v>302</v>
      </c>
      <c r="F27" s="178"/>
    </row>
    <row r="28" spans="2:6" ht="13.5" customHeight="1" x14ac:dyDescent="0.15">
      <c r="B28" s="177"/>
      <c r="C28" s="10" t="s">
        <v>300</v>
      </c>
      <c r="D28" s="207"/>
      <c r="E28" s="207"/>
      <c r="F28" s="178"/>
    </row>
    <row r="29" spans="2:6" ht="17.25" x14ac:dyDescent="0.15">
      <c r="B29" s="177"/>
      <c r="C29" s="211"/>
      <c r="D29" s="123" t="s">
        <v>303</v>
      </c>
      <c r="E29" s="123" t="s">
        <v>304</v>
      </c>
      <c r="F29" s="178"/>
    </row>
    <row r="30" spans="2:6" ht="17.25" x14ac:dyDescent="0.15">
      <c r="B30" s="177"/>
      <c r="C30" s="213" t="s">
        <v>299</v>
      </c>
      <c r="D30" s="212"/>
      <c r="E30" s="212"/>
      <c r="F30" s="178"/>
    </row>
    <row r="31" spans="2:6" ht="17.25" x14ac:dyDescent="0.15">
      <c r="B31" s="177"/>
      <c r="C31" s="211" t="s">
        <v>305</v>
      </c>
      <c r="D31" s="214" t="e">
        <f>ABS(DEGREES(2*(ATAN(67/(2*D30)))))</f>
        <v>#DIV/0!</v>
      </c>
      <c r="E31" s="214" t="e">
        <f>ABS(DEGREES(2*(ATAN(134/(2*E30)))))</f>
        <v>#DIV/0!</v>
      </c>
      <c r="F31" s="178"/>
    </row>
    <row r="32" spans="2:6" x14ac:dyDescent="0.15">
      <c r="B32" s="179"/>
      <c r="C32" s="180"/>
      <c r="D32" s="180"/>
      <c r="E32" s="180"/>
      <c r="F32" s="181"/>
    </row>
  </sheetData>
  <mergeCells count="4">
    <mergeCell ref="C26:E26"/>
    <mergeCell ref="C5:D5"/>
    <mergeCell ref="B3:F3"/>
    <mergeCell ref="B24:F24"/>
  </mergeCells>
  <phoneticPr fontId="3" type="noConversion"/>
  <conditionalFormatting sqref="D13:E13">
    <cfRule type="cellIs" dxfId="8" priority="25" stopIfTrue="1" operator="equal">
      <formula>"FAIL"</formula>
    </cfRule>
    <cfRule type="cellIs" dxfId="7" priority="26" stopIfTrue="1" operator="equal">
      <formula>"PASS"</formula>
    </cfRule>
  </conditionalFormatting>
  <conditionalFormatting sqref="D28:E28">
    <cfRule type="cellIs" dxfId="6" priority="13" stopIfTrue="1" operator="equal">
      <formula>"FAIL"</formula>
    </cfRule>
    <cfRule type="cellIs" dxfId="5" priority="14" stopIfTrue="1" operator="equal">
      <formula>"PASS"</formula>
    </cfRule>
  </conditionalFormatting>
  <conditionalFormatting sqref="D15 E15">
    <cfRule type="cellIs" dxfId="4" priority="11" operator="between">
      <formula>0.001</formula>
      <formula>10</formula>
    </cfRule>
  </conditionalFormatting>
  <conditionalFormatting sqref="D16:E16">
    <cfRule type="cellIs" dxfId="3" priority="6" operator="greaterThan">
      <formula>2</formula>
    </cfRule>
  </conditionalFormatting>
  <conditionalFormatting sqref="D31:E31">
    <cfRule type="cellIs" dxfId="2" priority="5" operator="between">
      <formula>0.000000000000001</formula>
      <formula>60</formula>
    </cfRule>
  </conditionalFormatting>
  <conditionalFormatting sqref="D19:E19">
    <cfRule type="cellIs" dxfId="1" priority="2" operator="between">
      <formula>0.001</formula>
      <formula>10</formula>
    </cfRule>
  </conditionalFormatting>
  <conditionalFormatting sqref="D20:E20">
    <cfRule type="cellIs" dxfId="0" priority="1" operator="greaterThan">
      <formula>2</formula>
    </cfRule>
  </conditionalFormatting>
  <dataValidations count="1">
    <dataValidation type="list" allowBlank="1" showInputMessage="1" showErrorMessage="1" sqref="D13:E13 D28:E28">
      <formula1>"PASS,FAIL"</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8"/>
  <sheetViews>
    <sheetView showGridLines="0" tabSelected="1" workbookViewId="0">
      <selection activeCell="X28" sqref="X28"/>
    </sheetView>
  </sheetViews>
  <sheetFormatPr defaultRowHeight="13.5" x14ac:dyDescent="0.15"/>
  <cols>
    <col min="1" max="1" width="4" customWidth="1"/>
    <col min="2" max="2" width="2.625" customWidth="1"/>
    <col min="7" max="7" width="2.25" customWidth="1"/>
  </cols>
  <sheetData>
    <row r="1" spans="2:7" ht="14.25" thickBot="1" x14ac:dyDescent="0.2"/>
    <row r="2" spans="2:7" ht="30.75" customHeight="1" x14ac:dyDescent="0.15">
      <c r="B2" s="425"/>
      <c r="C2" s="426" t="s">
        <v>344</v>
      </c>
      <c r="D2" s="426"/>
      <c r="E2" s="426"/>
      <c r="F2" s="426"/>
      <c r="G2" s="427"/>
    </row>
    <row r="3" spans="2:7" ht="42.75" customHeight="1" x14ac:dyDescent="0.15">
      <c r="B3" s="428"/>
      <c r="C3" s="429" t="s">
        <v>346</v>
      </c>
      <c r="D3" s="430"/>
      <c r="E3" s="430"/>
      <c r="F3" s="430"/>
      <c r="G3" s="431"/>
    </row>
    <row r="4" spans="2:7" x14ac:dyDescent="0.15">
      <c r="B4" s="428"/>
      <c r="C4" s="436" t="s">
        <v>261</v>
      </c>
      <c r="D4" s="424"/>
      <c r="E4" s="424"/>
      <c r="F4" s="424"/>
      <c r="G4" s="431"/>
    </row>
    <row r="5" spans="2:7" ht="15.75" customHeight="1" x14ac:dyDescent="0.15">
      <c r="B5" s="428"/>
      <c r="C5" s="437" t="s">
        <v>343</v>
      </c>
      <c r="D5" s="437" t="s">
        <v>2</v>
      </c>
      <c r="E5" s="437" t="s">
        <v>340</v>
      </c>
      <c r="F5" s="437" t="s">
        <v>341</v>
      </c>
      <c r="G5" s="431"/>
    </row>
    <row r="6" spans="2:7" ht="15.75" customHeight="1" x14ac:dyDescent="0.15">
      <c r="B6" s="428"/>
      <c r="C6" s="435" t="s">
        <v>180</v>
      </c>
      <c r="D6" s="423"/>
      <c r="E6" s="423"/>
      <c r="F6" s="423"/>
      <c r="G6" s="431"/>
    </row>
    <row r="7" spans="2:7" ht="15.75" customHeight="1" x14ac:dyDescent="0.15">
      <c r="B7" s="428"/>
      <c r="C7" s="435" t="s">
        <v>342</v>
      </c>
      <c r="D7" s="423"/>
      <c r="E7" s="423"/>
      <c r="F7" s="423"/>
      <c r="G7" s="431"/>
    </row>
    <row r="8" spans="2:7" ht="14.25" thickBot="1" x14ac:dyDescent="0.2">
      <c r="B8" s="432"/>
      <c r="C8" s="433"/>
      <c r="D8" s="433"/>
      <c r="E8" s="433"/>
      <c r="F8" s="433"/>
      <c r="G8" s="434"/>
    </row>
  </sheetData>
  <mergeCells count="2">
    <mergeCell ref="C2:F2"/>
    <mergeCell ref="C3:F3"/>
  </mergeCells>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B2:H12"/>
  <sheetViews>
    <sheetView zoomScale="90" zoomScaleNormal="90" workbookViewId="0">
      <selection activeCell="J12" sqref="J12"/>
    </sheetView>
  </sheetViews>
  <sheetFormatPr defaultRowHeight="13.5" x14ac:dyDescent="0.15"/>
  <cols>
    <col min="1" max="1" width="2.125" style="90" customWidth="1"/>
    <col min="2" max="2" width="10.125" style="90" customWidth="1"/>
    <col min="3" max="3" width="11.625" style="90" customWidth="1"/>
    <col min="4" max="6" width="9" style="90"/>
    <col min="7" max="7" width="11.875" style="90" customWidth="1"/>
    <col min="8" max="8" width="11.375" style="90" customWidth="1"/>
    <col min="9" max="257" width="9" style="90"/>
    <col min="258" max="258" width="10.125" style="90" customWidth="1"/>
    <col min="259" max="259" width="11.625" style="90" customWidth="1"/>
    <col min="260" max="262" width="9" style="90"/>
    <col min="263" max="263" width="11.875" style="90" customWidth="1"/>
    <col min="264" max="264" width="11.375" style="90" customWidth="1"/>
    <col min="265" max="513" width="9" style="90"/>
    <col min="514" max="514" width="10.125" style="90" customWidth="1"/>
    <col min="515" max="515" width="11.625" style="90" customWidth="1"/>
    <col min="516" max="518" width="9" style="90"/>
    <col min="519" max="519" width="11.875" style="90" customWidth="1"/>
    <col min="520" max="520" width="11.375" style="90" customWidth="1"/>
    <col min="521" max="769" width="9" style="90"/>
    <col min="770" max="770" width="10.125" style="90" customWidth="1"/>
    <col min="771" max="771" width="11.625" style="90" customWidth="1"/>
    <col min="772" max="774" width="9" style="90"/>
    <col min="775" max="775" width="11.875" style="90" customWidth="1"/>
    <col min="776" max="776" width="11.375" style="90" customWidth="1"/>
    <col min="777" max="1025" width="9" style="90"/>
    <col min="1026" max="1026" width="10.125" style="90" customWidth="1"/>
    <col min="1027" max="1027" width="11.625" style="90" customWidth="1"/>
    <col min="1028" max="1030" width="9" style="90"/>
    <col min="1031" max="1031" width="11.875" style="90" customWidth="1"/>
    <col min="1032" max="1032" width="11.375" style="90" customWidth="1"/>
    <col min="1033" max="1281" width="9" style="90"/>
    <col min="1282" max="1282" width="10.125" style="90" customWidth="1"/>
    <col min="1283" max="1283" width="11.625" style="90" customWidth="1"/>
    <col min="1284" max="1286" width="9" style="90"/>
    <col min="1287" max="1287" width="11.875" style="90" customWidth="1"/>
    <col min="1288" max="1288" width="11.375" style="90" customWidth="1"/>
    <col min="1289" max="1537" width="9" style="90"/>
    <col min="1538" max="1538" width="10.125" style="90" customWidth="1"/>
    <col min="1539" max="1539" width="11.625" style="90" customWidth="1"/>
    <col min="1540" max="1542" width="9" style="90"/>
    <col min="1543" max="1543" width="11.875" style="90" customWidth="1"/>
    <col min="1544" max="1544" width="11.375" style="90" customWidth="1"/>
    <col min="1545" max="1793" width="9" style="90"/>
    <col min="1794" max="1794" width="10.125" style="90" customWidth="1"/>
    <col min="1795" max="1795" width="11.625" style="90" customWidth="1"/>
    <col min="1796" max="1798" width="9" style="90"/>
    <col min="1799" max="1799" width="11.875" style="90" customWidth="1"/>
    <col min="1800" max="1800" width="11.375" style="90" customWidth="1"/>
    <col min="1801" max="2049" width="9" style="90"/>
    <col min="2050" max="2050" width="10.125" style="90" customWidth="1"/>
    <col min="2051" max="2051" width="11.625" style="90" customWidth="1"/>
    <col min="2052" max="2054" width="9" style="90"/>
    <col min="2055" max="2055" width="11.875" style="90" customWidth="1"/>
    <col min="2056" max="2056" width="11.375" style="90" customWidth="1"/>
    <col min="2057" max="2305" width="9" style="90"/>
    <col min="2306" max="2306" width="10.125" style="90" customWidth="1"/>
    <col min="2307" max="2307" width="11.625" style="90" customWidth="1"/>
    <col min="2308" max="2310" width="9" style="90"/>
    <col min="2311" max="2311" width="11.875" style="90" customWidth="1"/>
    <col min="2312" max="2312" width="11.375" style="90" customWidth="1"/>
    <col min="2313" max="2561" width="9" style="90"/>
    <col min="2562" max="2562" width="10.125" style="90" customWidth="1"/>
    <col min="2563" max="2563" width="11.625" style="90" customWidth="1"/>
    <col min="2564" max="2566" width="9" style="90"/>
    <col min="2567" max="2567" width="11.875" style="90" customWidth="1"/>
    <col min="2568" max="2568" width="11.375" style="90" customWidth="1"/>
    <col min="2569" max="2817" width="9" style="90"/>
    <col min="2818" max="2818" width="10.125" style="90" customWidth="1"/>
    <col min="2819" max="2819" width="11.625" style="90" customWidth="1"/>
    <col min="2820" max="2822" width="9" style="90"/>
    <col min="2823" max="2823" width="11.875" style="90" customWidth="1"/>
    <col min="2824" max="2824" width="11.375" style="90" customWidth="1"/>
    <col min="2825" max="3073" width="9" style="90"/>
    <col min="3074" max="3074" width="10.125" style="90" customWidth="1"/>
    <col min="3075" max="3075" width="11.625" style="90" customWidth="1"/>
    <col min="3076" max="3078" width="9" style="90"/>
    <col min="3079" max="3079" width="11.875" style="90" customWidth="1"/>
    <col min="3080" max="3080" width="11.375" style="90" customWidth="1"/>
    <col min="3081" max="3329" width="9" style="90"/>
    <col min="3330" max="3330" width="10.125" style="90" customWidth="1"/>
    <col min="3331" max="3331" width="11.625" style="90" customWidth="1"/>
    <col min="3332" max="3334" width="9" style="90"/>
    <col min="3335" max="3335" width="11.875" style="90" customWidth="1"/>
    <col min="3336" max="3336" width="11.375" style="90" customWidth="1"/>
    <col min="3337" max="3585" width="9" style="90"/>
    <col min="3586" max="3586" width="10.125" style="90" customWidth="1"/>
    <col min="3587" max="3587" width="11.625" style="90" customWidth="1"/>
    <col min="3588" max="3590" width="9" style="90"/>
    <col min="3591" max="3591" width="11.875" style="90" customWidth="1"/>
    <col min="3592" max="3592" width="11.375" style="90" customWidth="1"/>
    <col min="3593" max="3841" width="9" style="90"/>
    <col min="3842" max="3842" width="10.125" style="90" customWidth="1"/>
    <col min="3843" max="3843" width="11.625" style="90" customWidth="1"/>
    <col min="3844" max="3846" width="9" style="90"/>
    <col min="3847" max="3847" width="11.875" style="90" customWidth="1"/>
    <col min="3848" max="3848" width="11.375" style="90" customWidth="1"/>
    <col min="3849" max="4097" width="9" style="90"/>
    <col min="4098" max="4098" width="10.125" style="90" customWidth="1"/>
    <col min="4099" max="4099" width="11.625" style="90" customWidth="1"/>
    <col min="4100" max="4102" width="9" style="90"/>
    <col min="4103" max="4103" width="11.875" style="90" customWidth="1"/>
    <col min="4104" max="4104" width="11.375" style="90" customWidth="1"/>
    <col min="4105" max="4353" width="9" style="90"/>
    <col min="4354" max="4354" width="10.125" style="90" customWidth="1"/>
    <col min="4355" max="4355" width="11.625" style="90" customWidth="1"/>
    <col min="4356" max="4358" width="9" style="90"/>
    <col min="4359" max="4359" width="11.875" style="90" customWidth="1"/>
    <col min="4360" max="4360" width="11.375" style="90" customWidth="1"/>
    <col min="4361" max="4609" width="9" style="90"/>
    <col min="4610" max="4610" width="10.125" style="90" customWidth="1"/>
    <col min="4611" max="4611" width="11.625" style="90" customWidth="1"/>
    <col min="4612" max="4614" width="9" style="90"/>
    <col min="4615" max="4615" width="11.875" style="90" customWidth="1"/>
    <col min="4616" max="4616" width="11.375" style="90" customWidth="1"/>
    <col min="4617" max="4865" width="9" style="90"/>
    <col min="4866" max="4866" width="10.125" style="90" customWidth="1"/>
    <col min="4867" max="4867" width="11.625" style="90" customWidth="1"/>
    <col min="4868" max="4870" width="9" style="90"/>
    <col min="4871" max="4871" width="11.875" style="90" customWidth="1"/>
    <col min="4872" max="4872" width="11.375" style="90" customWidth="1"/>
    <col min="4873" max="5121" width="9" style="90"/>
    <col min="5122" max="5122" width="10.125" style="90" customWidth="1"/>
    <col min="5123" max="5123" width="11.625" style="90" customWidth="1"/>
    <col min="5124" max="5126" width="9" style="90"/>
    <col min="5127" max="5127" width="11.875" style="90" customWidth="1"/>
    <col min="5128" max="5128" width="11.375" style="90" customWidth="1"/>
    <col min="5129" max="5377" width="9" style="90"/>
    <col min="5378" max="5378" width="10.125" style="90" customWidth="1"/>
    <col min="5379" max="5379" width="11.625" style="90" customWidth="1"/>
    <col min="5380" max="5382" width="9" style="90"/>
    <col min="5383" max="5383" width="11.875" style="90" customWidth="1"/>
    <col min="5384" max="5384" width="11.375" style="90" customWidth="1"/>
    <col min="5385" max="5633" width="9" style="90"/>
    <col min="5634" max="5634" width="10.125" style="90" customWidth="1"/>
    <col min="5635" max="5635" width="11.625" style="90" customWidth="1"/>
    <col min="5636" max="5638" width="9" style="90"/>
    <col min="5639" max="5639" width="11.875" style="90" customWidth="1"/>
    <col min="5640" max="5640" width="11.375" style="90" customWidth="1"/>
    <col min="5641" max="5889" width="9" style="90"/>
    <col min="5890" max="5890" width="10.125" style="90" customWidth="1"/>
    <col min="5891" max="5891" width="11.625" style="90" customWidth="1"/>
    <col min="5892" max="5894" width="9" style="90"/>
    <col min="5895" max="5895" width="11.875" style="90" customWidth="1"/>
    <col min="5896" max="5896" width="11.375" style="90" customWidth="1"/>
    <col min="5897" max="6145" width="9" style="90"/>
    <col min="6146" max="6146" width="10.125" style="90" customWidth="1"/>
    <col min="6147" max="6147" width="11.625" style="90" customWidth="1"/>
    <col min="6148" max="6150" width="9" style="90"/>
    <col min="6151" max="6151" width="11.875" style="90" customWidth="1"/>
    <col min="6152" max="6152" width="11.375" style="90" customWidth="1"/>
    <col min="6153" max="6401" width="9" style="90"/>
    <col min="6402" max="6402" width="10.125" style="90" customWidth="1"/>
    <col min="6403" max="6403" width="11.625" style="90" customWidth="1"/>
    <col min="6404" max="6406" width="9" style="90"/>
    <col min="6407" max="6407" width="11.875" style="90" customWidth="1"/>
    <col min="6408" max="6408" width="11.375" style="90" customWidth="1"/>
    <col min="6409" max="6657" width="9" style="90"/>
    <col min="6658" max="6658" width="10.125" style="90" customWidth="1"/>
    <col min="6659" max="6659" width="11.625" style="90" customWidth="1"/>
    <col min="6660" max="6662" width="9" style="90"/>
    <col min="6663" max="6663" width="11.875" style="90" customWidth="1"/>
    <col min="6664" max="6664" width="11.375" style="90" customWidth="1"/>
    <col min="6665" max="6913" width="9" style="90"/>
    <col min="6914" max="6914" width="10.125" style="90" customWidth="1"/>
    <col min="6915" max="6915" width="11.625" style="90" customWidth="1"/>
    <col min="6916" max="6918" width="9" style="90"/>
    <col min="6919" max="6919" width="11.875" style="90" customWidth="1"/>
    <col min="6920" max="6920" width="11.375" style="90" customWidth="1"/>
    <col min="6921" max="7169" width="9" style="90"/>
    <col min="7170" max="7170" width="10.125" style="90" customWidth="1"/>
    <col min="7171" max="7171" width="11.625" style="90" customWidth="1"/>
    <col min="7172" max="7174" width="9" style="90"/>
    <col min="7175" max="7175" width="11.875" style="90" customWidth="1"/>
    <col min="7176" max="7176" width="11.375" style="90" customWidth="1"/>
    <col min="7177" max="7425" width="9" style="90"/>
    <col min="7426" max="7426" width="10.125" style="90" customWidth="1"/>
    <col min="7427" max="7427" width="11.625" style="90" customWidth="1"/>
    <col min="7428" max="7430" width="9" style="90"/>
    <col min="7431" max="7431" width="11.875" style="90" customWidth="1"/>
    <col min="7432" max="7432" width="11.375" style="90" customWidth="1"/>
    <col min="7433" max="7681" width="9" style="90"/>
    <col min="7682" max="7682" width="10.125" style="90" customWidth="1"/>
    <col min="7683" max="7683" width="11.625" style="90" customWidth="1"/>
    <col min="7684" max="7686" width="9" style="90"/>
    <col min="7687" max="7687" width="11.875" style="90" customWidth="1"/>
    <col min="7688" max="7688" width="11.375" style="90" customWidth="1"/>
    <col min="7689" max="7937" width="9" style="90"/>
    <col min="7938" max="7938" width="10.125" style="90" customWidth="1"/>
    <col min="7939" max="7939" width="11.625" style="90" customWidth="1"/>
    <col min="7940" max="7942" width="9" style="90"/>
    <col min="7943" max="7943" width="11.875" style="90" customWidth="1"/>
    <col min="7944" max="7944" width="11.375" style="90" customWidth="1"/>
    <col min="7945" max="8193" width="9" style="90"/>
    <col min="8194" max="8194" width="10.125" style="90" customWidth="1"/>
    <col min="8195" max="8195" width="11.625" style="90" customWidth="1"/>
    <col min="8196" max="8198" width="9" style="90"/>
    <col min="8199" max="8199" width="11.875" style="90" customWidth="1"/>
    <col min="8200" max="8200" width="11.375" style="90" customWidth="1"/>
    <col min="8201" max="8449" width="9" style="90"/>
    <col min="8450" max="8450" width="10.125" style="90" customWidth="1"/>
    <col min="8451" max="8451" width="11.625" style="90" customWidth="1"/>
    <col min="8452" max="8454" width="9" style="90"/>
    <col min="8455" max="8455" width="11.875" style="90" customWidth="1"/>
    <col min="8456" max="8456" width="11.375" style="90" customWidth="1"/>
    <col min="8457" max="8705" width="9" style="90"/>
    <col min="8706" max="8706" width="10.125" style="90" customWidth="1"/>
    <col min="8707" max="8707" width="11.625" style="90" customWidth="1"/>
    <col min="8708" max="8710" width="9" style="90"/>
    <col min="8711" max="8711" width="11.875" style="90" customWidth="1"/>
    <col min="8712" max="8712" width="11.375" style="90" customWidth="1"/>
    <col min="8713" max="8961" width="9" style="90"/>
    <col min="8962" max="8962" width="10.125" style="90" customWidth="1"/>
    <col min="8963" max="8963" width="11.625" style="90" customWidth="1"/>
    <col min="8964" max="8966" width="9" style="90"/>
    <col min="8967" max="8967" width="11.875" style="90" customWidth="1"/>
    <col min="8968" max="8968" width="11.375" style="90" customWidth="1"/>
    <col min="8969" max="9217" width="9" style="90"/>
    <col min="9218" max="9218" width="10.125" style="90" customWidth="1"/>
    <col min="9219" max="9219" width="11.625" style="90" customWidth="1"/>
    <col min="9220" max="9222" width="9" style="90"/>
    <col min="9223" max="9223" width="11.875" style="90" customWidth="1"/>
    <col min="9224" max="9224" width="11.375" style="90" customWidth="1"/>
    <col min="9225" max="9473" width="9" style="90"/>
    <col min="9474" max="9474" width="10.125" style="90" customWidth="1"/>
    <col min="9475" max="9475" width="11.625" style="90" customWidth="1"/>
    <col min="9476" max="9478" width="9" style="90"/>
    <col min="9479" max="9479" width="11.875" style="90" customWidth="1"/>
    <col min="9480" max="9480" width="11.375" style="90" customWidth="1"/>
    <col min="9481" max="9729" width="9" style="90"/>
    <col min="9730" max="9730" width="10.125" style="90" customWidth="1"/>
    <col min="9731" max="9731" width="11.625" style="90" customWidth="1"/>
    <col min="9732" max="9734" width="9" style="90"/>
    <col min="9735" max="9735" width="11.875" style="90" customWidth="1"/>
    <col min="9736" max="9736" width="11.375" style="90" customWidth="1"/>
    <col min="9737" max="9985" width="9" style="90"/>
    <col min="9986" max="9986" width="10.125" style="90" customWidth="1"/>
    <col min="9987" max="9987" width="11.625" style="90" customWidth="1"/>
    <col min="9988" max="9990" width="9" style="90"/>
    <col min="9991" max="9991" width="11.875" style="90" customWidth="1"/>
    <col min="9992" max="9992" width="11.375" style="90" customWidth="1"/>
    <col min="9993" max="10241" width="9" style="90"/>
    <col min="10242" max="10242" width="10.125" style="90" customWidth="1"/>
    <col min="10243" max="10243" width="11.625" style="90" customWidth="1"/>
    <col min="10244" max="10246" width="9" style="90"/>
    <col min="10247" max="10247" width="11.875" style="90" customWidth="1"/>
    <col min="10248" max="10248" width="11.375" style="90" customWidth="1"/>
    <col min="10249" max="10497" width="9" style="90"/>
    <col min="10498" max="10498" width="10.125" style="90" customWidth="1"/>
    <col min="10499" max="10499" width="11.625" style="90" customWidth="1"/>
    <col min="10500" max="10502" width="9" style="90"/>
    <col min="10503" max="10503" width="11.875" style="90" customWidth="1"/>
    <col min="10504" max="10504" width="11.375" style="90" customWidth="1"/>
    <col min="10505" max="10753" width="9" style="90"/>
    <col min="10754" max="10754" width="10.125" style="90" customWidth="1"/>
    <col min="10755" max="10755" width="11.625" style="90" customWidth="1"/>
    <col min="10756" max="10758" width="9" style="90"/>
    <col min="10759" max="10759" width="11.875" style="90" customWidth="1"/>
    <col min="10760" max="10760" width="11.375" style="90" customWidth="1"/>
    <col min="10761" max="11009" width="9" style="90"/>
    <col min="11010" max="11010" width="10.125" style="90" customWidth="1"/>
    <col min="11011" max="11011" width="11.625" style="90" customWidth="1"/>
    <col min="11012" max="11014" width="9" style="90"/>
    <col min="11015" max="11015" width="11.875" style="90" customWidth="1"/>
    <col min="11016" max="11016" width="11.375" style="90" customWidth="1"/>
    <col min="11017" max="11265" width="9" style="90"/>
    <col min="11266" max="11266" width="10.125" style="90" customWidth="1"/>
    <col min="11267" max="11267" width="11.625" style="90" customWidth="1"/>
    <col min="11268" max="11270" width="9" style="90"/>
    <col min="11271" max="11271" width="11.875" style="90" customWidth="1"/>
    <col min="11272" max="11272" width="11.375" style="90" customWidth="1"/>
    <col min="11273" max="11521" width="9" style="90"/>
    <col min="11522" max="11522" width="10.125" style="90" customWidth="1"/>
    <col min="11523" max="11523" width="11.625" style="90" customWidth="1"/>
    <col min="11524" max="11526" width="9" style="90"/>
    <col min="11527" max="11527" width="11.875" style="90" customWidth="1"/>
    <col min="11528" max="11528" width="11.375" style="90" customWidth="1"/>
    <col min="11529" max="11777" width="9" style="90"/>
    <col min="11778" max="11778" width="10.125" style="90" customWidth="1"/>
    <col min="11779" max="11779" width="11.625" style="90" customWidth="1"/>
    <col min="11780" max="11782" width="9" style="90"/>
    <col min="11783" max="11783" width="11.875" style="90" customWidth="1"/>
    <col min="11784" max="11784" width="11.375" style="90" customWidth="1"/>
    <col min="11785" max="12033" width="9" style="90"/>
    <col min="12034" max="12034" width="10.125" style="90" customWidth="1"/>
    <col min="12035" max="12035" width="11.625" style="90" customWidth="1"/>
    <col min="12036" max="12038" width="9" style="90"/>
    <col min="12039" max="12039" width="11.875" style="90" customWidth="1"/>
    <col min="12040" max="12040" width="11.375" style="90" customWidth="1"/>
    <col min="12041" max="12289" width="9" style="90"/>
    <col min="12290" max="12290" width="10.125" style="90" customWidth="1"/>
    <col min="12291" max="12291" width="11.625" style="90" customWidth="1"/>
    <col min="12292" max="12294" width="9" style="90"/>
    <col min="12295" max="12295" width="11.875" style="90" customWidth="1"/>
    <col min="12296" max="12296" width="11.375" style="90" customWidth="1"/>
    <col min="12297" max="12545" width="9" style="90"/>
    <col min="12546" max="12546" width="10.125" style="90" customWidth="1"/>
    <col min="12547" max="12547" width="11.625" style="90" customWidth="1"/>
    <col min="12548" max="12550" width="9" style="90"/>
    <col min="12551" max="12551" width="11.875" style="90" customWidth="1"/>
    <col min="12552" max="12552" width="11.375" style="90" customWidth="1"/>
    <col min="12553" max="12801" width="9" style="90"/>
    <col min="12802" max="12802" width="10.125" style="90" customWidth="1"/>
    <col min="12803" max="12803" width="11.625" style="90" customWidth="1"/>
    <col min="12804" max="12806" width="9" style="90"/>
    <col min="12807" max="12807" width="11.875" style="90" customWidth="1"/>
    <col min="12808" max="12808" width="11.375" style="90" customWidth="1"/>
    <col min="12809" max="13057" width="9" style="90"/>
    <col min="13058" max="13058" width="10.125" style="90" customWidth="1"/>
    <col min="13059" max="13059" width="11.625" style="90" customWidth="1"/>
    <col min="13060" max="13062" width="9" style="90"/>
    <col min="13063" max="13063" width="11.875" style="90" customWidth="1"/>
    <col min="13064" max="13064" width="11.375" style="90" customWidth="1"/>
    <col min="13065" max="13313" width="9" style="90"/>
    <col min="13314" max="13314" width="10.125" style="90" customWidth="1"/>
    <col min="13315" max="13315" width="11.625" style="90" customWidth="1"/>
    <col min="13316" max="13318" width="9" style="90"/>
    <col min="13319" max="13319" width="11.875" style="90" customWidth="1"/>
    <col min="13320" max="13320" width="11.375" style="90" customWidth="1"/>
    <col min="13321" max="13569" width="9" style="90"/>
    <col min="13570" max="13570" width="10.125" style="90" customWidth="1"/>
    <col min="13571" max="13571" width="11.625" style="90" customWidth="1"/>
    <col min="13572" max="13574" width="9" style="90"/>
    <col min="13575" max="13575" width="11.875" style="90" customWidth="1"/>
    <col min="13576" max="13576" width="11.375" style="90" customWidth="1"/>
    <col min="13577" max="13825" width="9" style="90"/>
    <col min="13826" max="13826" width="10.125" style="90" customWidth="1"/>
    <col min="13827" max="13827" width="11.625" style="90" customWidth="1"/>
    <col min="13828" max="13830" width="9" style="90"/>
    <col min="13831" max="13831" width="11.875" style="90" customWidth="1"/>
    <col min="13832" max="13832" width="11.375" style="90" customWidth="1"/>
    <col min="13833" max="14081" width="9" style="90"/>
    <col min="14082" max="14082" width="10.125" style="90" customWidth="1"/>
    <col min="14083" max="14083" width="11.625" style="90" customWidth="1"/>
    <col min="14084" max="14086" width="9" style="90"/>
    <col min="14087" max="14087" width="11.875" style="90" customWidth="1"/>
    <col min="14088" max="14088" width="11.375" style="90" customWidth="1"/>
    <col min="14089" max="14337" width="9" style="90"/>
    <col min="14338" max="14338" width="10.125" style="90" customWidth="1"/>
    <col min="14339" max="14339" width="11.625" style="90" customWidth="1"/>
    <col min="14340" max="14342" width="9" style="90"/>
    <col min="14343" max="14343" width="11.875" style="90" customWidth="1"/>
    <col min="14344" max="14344" width="11.375" style="90" customWidth="1"/>
    <col min="14345" max="14593" width="9" style="90"/>
    <col min="14594" max="14594" width="10.125" style="90" customWidth="1"/>
    <col min="14595" max="14595" width="11.625" style="90" customWidth="1"/>
    <col min="14596" max="14598" width="9" style="90"/>
    <col min="14599" max="14599" width="11.875" style="90" customWidth="1"/>
    <col min="14600" max="14600" width="11.375" style="90" customWidth="1"/>
    <col min="14601" max="14849" width="9" style="90"/>
    <col min="14850" max="14850" width="10.125" style="90" customWidth="1"/>
    <col min="14851" max="14851" width="11.625" style="90" customWidth="1"/>
    <col min="14852" max="14854" width="9" style="90"/>
    <col min="14855" max="14855" width="11.875" style="90" customWidth="1"/>
    <col min="14856" max="14856" width="11.375" style="90" customWidth="1"/>
    <col min="14857" max="15105" width="9" style="90"/>
    <col min="15106" max="15106" width="10.125" style="90" customWidth="1"/>
    <col min="15107" max="15107" width="11.625" style="90" customWidth="1"/>
    <col min="15108" max="15110" width="9" style="90"/>
    <col min="15111" max="15111" width="11.875" style="90" customWidth="1"/>
    <col min="15112" max="15112" width="11.375" style="90" customWidth="1"/>
    <col min="15113" max="15361" width="9" style="90"/>
    <col min="15362" max="15362" width="10.125" style="90" customWidth="1"/>
    <col min="15363" max="15363" width="11.625" style="90" customWidth="1"/>
    <col min="15364" max="15366" width="9" style="90"/>
    <col min="15367" max="15367" width="11.875" style="90" customWidth="1"/>
    <col min="15368" max="15368" width="11.375" style="90" customWidth="1"/>
    <col min="15369" max="15617" width="9" style="90"/>
    <col min="15618" max="15618" width="10.125" style="90" customWidth="1"/>
    <col min="15619" max="15619" width="11.625" style="90" customWidth="1"/>
    <col min="15620" max="15622" width="9" style="90"/>
    <col min="15623" max="15623" width="11.875" style="90" customWidth="1"/>
    <col min="15624" max="15624" width="11.375" style="90" customWidth="1"/>
    <col min="15625" max="15873" width="9" style="90"/>
    <col min="15874" max="15874" width="10.125" style="90" customWidth="1"/>
    <col min="15875" max="15875" width="11.625" style="90" customWidth="1"/>
    <col min="15876" max="15878" width="9" style="90"/>
    <col min="15879" max="15879" width="11.875" style="90" customWidth="1"/>
    <col min="15880" max="15880" width="11.375" style="90" customWidth="1"/>
    <col min="15881" max="16129" width="9" style="90"/>
    <col min="16130" max="16130" width="10.125" style="90" customWidth="1"/>
    <col min="16131" max="16131" width="11.625" style="90" customWidth="1"/>
    <col min="16132" max="16134" width="9" style="90"/>
    <col min="16135" max="16135" width="11.875" style="90" customWidth="1"/>
    <col min="16136" max="16136" width="11.375" style="90" customWidth="1"/>
    <col min="16137" max="16384" width="9" style="90"/>
  </cols>
  <sheetData>
    <row r="2" spans="2:8" ht="17.25" customHeight="1" x14ac:dyDescent="0.15">
      <c r="B2" s="408" t="s">
        <v>165</v>
      </c>
      <c r="C2" s="409"/>
      <c r="D2" s="409"/>
      <c r="E2" s="409"/>
      <c r="F2" s="409"/>
      <c r="G2" s="410"/>
      <c r="H2" s="411"/>
    </row>
    <row r="3" spans="2:8" ht="15.75" customHeight="1" x14ac:dyDescent="0.15">
      <c r="B3" s="412"/>
      <c r="C3" s="413"/>
      <c r="D3" s="413"/>
      <c r="E3" s="413"/>
      <c r="F3" s="413"/>
      <c r="G3" s="414"/>
      <c r="H3" s="415"/>
    </row>
    <row r="4" spans="2:8" s="91" customFormat="1" ht="20.100000000000001" customHeight="1" x14ac:dyDescent="0.15">
      <c r="B4" s="92" t="s">
        <v>166</v>
      </c>
      <c r="C4" s="92" t="s">
        <v>167</v>
      </c>
      <c r="D4" s="416" t="s">
        <v>168</v>
      </c>
      <c r="E4" s="417"/>
      <c r="F4" s="417"/>
      <c r="G4" s="418"/>
      <c r="H4" s="92" t="s">
        <v>169</v>
      </c>
    </row>
    <row r="5" spans="2:8" s="91" customFormat="1" ht="20.100000000000001" customHeight="1" x14ac:dyDescent="0.15">
      <c r="B5" s="94" t="s">
        <v>173</v>
      </c>
      <c r="C5" s="95">
        <v>41871</v>
      </c>
      <c r="D5" s="419" t="s">
        <v>176</v>
      </c>
      <c r="E5" s="420"/>
      <c r="F5" s="420"/>
      <c r="G5" s="421"/>
      <c r="H5" s="93" t="s">
        <v>170</v>
      </c>
    </row>
    <row r="6" spans="2:8" s="91" customFormat="1" ht="147.75" customHeight="1" x14ac:dyDescent="0.15">
      <c r="B6" s="94" t="s">
        <v>174</v>
      </c>
      <c r="C6" s="95">
        <v>42294</v>
      </c>
      <c r="D6" s="422" t="s">
        <v>177</v>
      </c>
      <c r="E6" s="403"/>
      <c r="F6" s="403"/>
      <c r="G6" s="404"/>
      <c r="H6" s="93" t="s">
        <v>171</v>
      </c>
    </row>
    <row r="7" spans="2:8" s="91" customFormat="1" ht="160.5" customHeight="1" x14ac:dyDescent="0.15">
      <c r="B7" s="94" t="s">
        <v>175</v>
      </c>
      <c r="C7" s="95">
        <v>42423</v>
      </c>
      <c r="D7" s="422" t="s">
        <v>178</v>
      </c>
      <c r="E7" s="403"/>
      <c r="F7" s="403"/>
      <c r="G7" s="404"/>
      <c r="H7" s="93" t="s">
        <v>171</v>
      </c>
    </row>
    <row r="8" spans="2:8" s="91" customFormat="1" ht="54.75" customHeight="1" x14ac:dyDescent="0.15">
      <c r="B8" s="94" t="s">
        <v>324</v>
      </c>
      <c r="C8" s="95">
        <v>42705</v>
      </c>
      <c r="D8" s="422" t="s">
        <v>217</v>
      </c>
      <c r="E8" s="403"/>
      <c r="F8" s="403"/>
      <c r="G8" s="404"/>
      <c r="H8" s="93" t="s">
        <v>172</v>
      </c>
    </row>
    <row r="9" spans="2:8" s="91" customFormat="1" ht="20.100000000000001" customHeight="1" x14ac:dyDescent="0.15">
      <c r="B9" s="94" t="s">
        <v>325</v>
      </c>
      <c r="C9" s="95">
        <v>42762</v>
      </c>
      <c r="D9" s="405" t="s">
        <v>187</v>
      </c>
      <c r="E9" s="406"/>
      <c r="F9" s="406"/>
      <c r="G9" s="407"/>
      <c r="H9" s="93" t="s">
        <v>188</v>
      </c>
    </row>
    <row r="10" spans="2:8" ht="179.25" customHeight="1" x14ac:dyDescent="0.15">
      <c r="B10" s="94" t="s">
        <v>326</v>
      </c>
      <c r="C10" s="95">
        <v>43941</v>
      </c>
      <c r="D10" s="402" t="s">
        <v>220</v>
      </c>
      <c r="E10" s="403"/>
      <c r="F10" s="403"/>
      <c r="G10" s="404"/>
      <c r="H10" s="151" t="s">
        <v>218</v>
      </c>
    </row>
    <row r="11" spans="2:8" ht="84" customHeight="1" x14ac:dyDescent="0.15">
      <c r="B11" s="94" t="s">
        <v>327</v>
      </c>
      <c r="C11" s="95">
        <v>44017</v>
      </c>
      <c r="D11" s="402" t="s">
        <v>250</v>
      </c>
      <c r="E11" s="403"/>
      <c r="F11" s="403"/>
      <c r="G11" s="404"/>
      <c r="H11" s="151" t="s">
        <v>218</v>
      </c>
    </row>
    <row r="12" spans="2:8" ht="248.25" customHeight="1" x14ac:dyDescent="0.15">
      <c r="B12" s="94" t="s">
        <v>328</v>
      </c>
      <c r="C12" s="95">
        <v>44034</v>
      </c>
      <c r="D12" s="402" t="s">
        <v>310</v>
      </c>
      <c r="E12" s="403"/>
      <c r="F12" s="403"/>
      <c r="G12" s="404"/>
      <c r="H12" s="151" t="s">
        <v>218</v>
      </c>
    </row>
  </sheetData>
  <sheetProtection selectLockedCells="1"/>
  <mergeCells count="10">
    <mergeCell ref="D11:G11"/>
    <mergeCell ref="D12:G12"/>
    <mergeCell ref="D10:G10"/>
    <mergeCell ref="D9:G9"/>
    <mergeCell ref="B2:H3"/>
    <mergeCell ref="D4:G4"/>
    <mergeCell ref="D5:G5"/>
    <mergeCell ref="D6:G6"/>
    <mergeCell ref="D7:G7"/>
    <mergeCell ref="D8:G8"/>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O65"/>
  <sheetViews>
    <sheetView zoomScale="70" zoomScaleNormal="70" workbookViewId="0">
      <selection activeCell="J23" sqref="J23"/>
    </sheetView>
  </sheetViews>
  <sheetFormatPr defaultColWidth="9" defaultRowHeight="15.75" x14ac:dyDescent="0.15"/>
  <cols>
    <col min="1" max="1" width="4.125" style="3" customWidth="1"/>
    <col min="2" max="2" width="2.25" style="3" customWidth="1"/>
    <col min="3" max="3" width="18.375" style="3" customWidth="1"/>
    <col min="4" max="4" width="13.375" style="3" customWidth="1"/>
    <col min="5" max="5" width="11.875" style="3" customWidth="1"/>
    <col min="6" max="6" width="15.875" style="3" customWidth="1"/>
    <col min="7" max="7" width="28.375" style="3" customWidth="1"/>
    <col min="8" max="8" width="33.75" style="3" customWidth="1"/>
    <col min="9" max="12" width="9" style="3"/>
    <col min="13" max="13" width="45.875" style="3" customWidth="1"/>
    <col min="14" max="14" width="38.25" style="3" customWidth="1"/>
    <col min="15" max="16384" width="9" style="3"/>
  </cols>
  <sheetData>
    <row r="2" spans="2:9" ht="17.25" x14ac:dyDescent="0.15">
      <c r="B2" s="247"/>
      <c r="C2" s="247"/>
      <c r="D2" s="247"/>
      <c r="E2" s="247"/>
      <c r="F2" s="247"/>
      <c r="G2" s="247"/>
      <c r="H2" s="247"/>
      <c r="I2" s="2" t="s">
        <v>18</v>
      </c>
    </row>
    <row r="3" spans="2:9" ht="8.25" customHeight="1" x14ac:dyDescent="0.15">
      <c r="B3" s="4"/>
      <c r="C3" s="5"/>
      <c r="D3" s="5"/>
      <c r="E3" s="5"/>
      <c r="F3" s="5"/>
      <c r="G3" s="5"/>
      <c r="H3" s="6"/>
    </row>
    <row r="4" spans="2:9" ht="22.5" x14ac:dyDescent="0.15">
      <c r="B4" s="7"/>
      <c r="C4" s="248" t="s">
        <v>311</v>
      </c>
      <c r="D4" s="249"/>
      <c r="E4" s="249"/>
      <c r="F4" s="249"/>
      <c r="G4" s="192"/>
      <c r="H4" s="8"/>
    </row>
    <row r="5" spans="2:9" x14ac:dyDescent="0.15">
      <c r="B5" s="7"/>
      <c r="C5" s="9"/>
      <c r="D5" s="9"/>
      <c r="E5" s="9"/>
      <c r="F5" s="9"/>
      <c r="G5" s="9"/>
      <c r="H5" s="8"/>
    </row>
    <row r="6" spans="2:9" ht="17.25" customHeight="1" x14ac:dyDescent="0.15">
      <c r="B6" s="7"/>
      <c r="C6" s="246" t="s">
        <v>332</v>
      </c>
      <c r="D6" s="246"/>
      <c r="E6" s="246"/>
      <c r="F6" s="246"/>
      <c r="G6" s="190"/>
      <c r="H6" s="8"/>
    </row>
    <row r="7" spans="2:9" x14ac:dyDescent="0.15">
      <c r="B7" s="7"/>
      <c r="C7" s="190"/>
      <c r="D7" s="190"/>
      <c r="E7" s="190"/>
      <c r="F7" s="190"/>
      <c r="G7" s="190"/>
      <c r="H7" s="8"/>
    </row>
    <row r="8" spans="2:9" ht="18" x14ac:dyDescent="0.15">
      <c r="B8" s="7"/>
      <c r="C8" s="10"/>
      <c r="D8" s="52"/>
      <c r="E8" s="196" t="s">
        <v>180</v>
      </c>
      <c r="F8" s="196" t="s">
        <v>179</v>
      </c>
      <c r="G8" s="196"/>
      <c r="H8" s="8"/>
    </row>
    <row r="9" spans="2:9" ht="15.75" customHeight="1" x14ac:dyDescent="0.15">
      <c r="B9" s="7"/>
      <c r="C9" s="10" t="s">
        <v>0</v>
      </c>
      <c r="D9" s="9"/>
      <c r="E9" s="187" t="s">
        <v>329</v>
      </c>
      <c r="F9" s="187" t="s">
        <v>330</v>
      </c>
      <c r="G9" s="187"/>
      <c r="H9" s="8"/>
    </row>
    <row r="10" spans="2:9" ht="17.25" x14ac:dyDescent="0.15">
      <c r="B10" s="7"/>
      <c r="C10" s="250" t="s">
        <v>19</v>
      </c>
      <c r="D10" s="250" t="s">
        <v>20</v>
      </c>
      <c r="E10" s="250"/>
      <c r="F10" s="250" t="s">
        <v>23</v>
      </c>
      <c r="G10" s="124"/>
      <c r="H10" s="8"/>
    </row>
    <row r="11" spans="2:9" ht="17.25" x14ac:dyDescent="0.15">
      <c r="B11" s="7"/>
      <c r="C11" s="250"/>
      <c r="D11" s="193" t="s">
        <v>21</v>
      </c>
      <c r="E11" s="193" t="s">
        <v>22</v>
      </c>
      <c r="F11" s="250"/>
      <c r="G11" s="124"/>
      <c r="H11" s="8"/>
    </row>
    <row r="12" spans="2:9" ht="17.25" x14ac:dyDescent="0.15">
      <c r="B12" s="7"/>
      <c r="C12" s="216" t="s">
        <v>331</v>
      </c>
      <c r="D12" s="96"/>
      <c r="E12" s="96"/>
      <c r="F12" s="12">
        <f>(D12*E12)/1000000</f>
        <v>0</v>
      </c>
      <c r="G12" s="126"/>
      <c r="H12" s="8"/>
    </row>
    <row r="13" spans="2:9" ht="17.25" x14ac:dyDescent="0.15">
      <c r="B13" s="7"/>
      <c r="C13" s="215" t="s">
        <v>307</v>
      </c>
      <c r="D13" s="208"/>
      <c r="E13" s="208"/>
      <c r="F13" s="14">
        <f>(D13*E13)/1000000</f>
        <v>0</v>
      </c>
      <c r="G13" s="126"/>
      <c r="H13" s="8"/>
    </row>
    <row r="14" spans="2:9" ht="17.25" x14ac:dyDescent="0.15">
      <c r="B14" s="7"/>
      <c r="C14" s="215" t="s">
        <v>306</v>
      </c>
      <c r="D14" s="96"/>
      <c r="E14" s="96"/>
      <c r="F14" s="14">
        <f>(D14*E14)/1000000</f>
        <v>0</v>
      </c>
      <c r="G14" s="127"/>
      <c r="H14" s="8"/>
    </row>
    <row r="15" spans="2:9" ht="8.25" customHeight="1" x14ac:dyDescent="0.15">
      <c r="B15" s="15"/>
      <c r="C15" s="16"/>
      <c r="D15" s="16"/>
      <c r="E15" s="16"/>
      <c r="F15" s="16"/>
      <c r="G15" s="16"/>
      <c r="H15" s="17"/>
    </row>
    <row r="16" spans="2:9" ht="15.75" customHeight="1" x14ac:dyDescent="0.15">
      <c r="B16" s="7"/>
      <c r="C16" s="9"/>
      <c r="D16" s="9"/>
      <c r="E16" s="9"/>
      <c r="F16" s="9"/>
      <c r="G16" s="9"/>
      <c r="H16" s="8"/>
    </row>
    <row r="17" spans="2:8" ht="8.25" customHeight="1" x14ac:dyDescent="0.15">
      <c r="B17" s="4"/>
      <c r="C17" s="5"/>
      <c r="D17" s="5"/>
      <c r="E17" s="5"/>
      <c r="F17" s="5"/>
      <c r="G17" s="5"/>
      <c r="H17" s="6"/>
    </row>
    <row r="18" spans="2:8" ht="22.5" x14ac:dyDescent="0.15">
      <c r="B18" s="7"/>
      <c r="C18" s="248" t="s">
        <v>312</v>
      </c>
      <c r="D18" s="249"/>
      <c r="E18" s="249"/>
      <c r="F18" s="249"/>
      <c r="G18" s="192"/>
      <c r="H18" s="8"/>
    </row>
    <row r="19" spans="2:8" x14ac:dyDescent="0.15">
      <c r="B19" s="7"/>
      <c r="C19" s="9"/>
      <c r="D19" s="9"/>
      <c r="E19" s="9"/>
      <c r="F19" s="9"/>
      <c r="G19" s="9"/>
      <c r="H19" s="8"/>
    </row>
    <row r="20" spans="2:8" x14ac:dyDescent="0.15">
      <c r="B20" s="7"/>
      <c r="C20" s="238" t="s">
        <v>24</v>
      </c>
      <c r="D20" s="239"/>
      <c r="E20" s="239"/>
      <c r="F20" s="239"/>
      <c r="G20" s="188"/>
      <c r="H20" s="8"/>
    </row>
    <row r="21" spans="2:8" ht="17.25" x14ac:dyDescent="0.15">
      <c r="B21" s="7"/>
      <c r="C21" s="240" t="s">
        <v>25</v>
      </c>
      <c r="D21" s="240"/>
      <c r="E21" s="194" t="s">
        <v>287</v>
      </c>
      <c r="F21" s="194" t="s">
        <v>26</v>
      </c>
      <c r="G21" s="131"/>
      <c r="H21" s="8"/>
    </row>
    <row r="22" spans="2:8" ht="15.75" customHeight="1" x14ac:dyDescent="0.15">
      <c r="B22" s="7"/>
      <c r="C22" s="245" t="s">
        <v>281</v>
      </c>
      <c r="D22" s="245"/>
      <c r="E22" s="189">
        <v>850</v>
      </c>
      <c r="F22" s="189">
        <v>700</v>
      </c>
      <c r="G22" s="52"/>
      <c r="H22" s="8"/>
    </row>
    <row r="23" spans="2:8" x14ac:dyDescent="0.15">
      <c r="B23" s="7"/>
      <c r="C23" s="245" t="s">
        <v>27</v>
      </c>
      <c r="D23" s="245"/>
      <c r="E23" s="189">
        <v>1100</v>
      </c>
      <c r="F23" s="189">
        <v>950</v>
      </c>
      <c r="G23" s="52"/>
      <c r="H23" s="8"/>
    </row>
    <row r="24" spans="2:8" x14ac:dyDescent="0.15">
      <c r="B24" s="7"/>
      <c r="C24" s="245" t="s">
        <v>28</v>
      </c>
      <c r="D24" s="245"/>
      <c r="E24" s="189">
        <v>1400</v>
      </c>
      <c r="F24" s="189">
        <v>1100</v>
      </c>
      <c r="G24" s="52"/>
      <c r="H24" s="8"/>
    </row>
    <row r="25" spans="2:8" x14ac:dyDescent="0.15">
      <c r="B25" s="7"/>
      <c r="C25" s="245" t="s">
        <v>282</v>
      </c>
      <c r="D25" s="245"/>
      <c r="E25" s="189">
        <v>1800</v>
      </c>
      <c r="F25" s="189">
        <v>1500</v>
      </c>
      <c r="G25" s="52"/>
      <c r="H25" s="8"/>
    </row>
    <row r="26" spans="2:8" x14ac:dyDescent="0.15">
      <c r="B26" s="7"/>
      <c r="C26" s="245" t="s">
        <v>283</v>
      </c>
      <c r="D26" s="245"/>
      <c r="E26" s="189">
        <v>2200</v>
      </c>
      <c r="F26" s="189">
        <v>1800</v>
      </c>
      <c r="G26" s="52"/>
      <c r="H26" s="8"/>
    </row>
    <row r="27" spans="2:8" x14ac:dyDescent="0.15">
      <c r="B27" s="7"/>
      <c r="C27" s="245" t="s">
        <v>284</v>
      </c>
      <c r="D27" s="245"/>
      <c r="E27" s="189">
        <v>2400</v>
      </c>
      <c r="F27" s="189">
        <v>1900</v>
      </c>
      <c r="G27" s="52"/>
      <c r="H27" s="8"/>
    </row>
    <row r="28" spans="2:8" ht="18" x14ac:dyDescent="0.15">
      <c r="B28" s="7"/>
      <c r="C28" s="89" t="s">
        <v>245</v>
      </c>
      <c r="D28" s="52"/>
      <c r="E28" s="52"/>
      <c r="F28" s="52"/>
      <c r="G28" s="52"/>
      <c r="H28" s="8"/>
    </row>
    <row r="29" spans="2:8" ht="41.25" customHeight="1" x14ac:dyDescent="0.15">
      <c r="B29" s="7"/>
      <c r="C29" s="239" t="s">
        <v>285</v>
      </c>
      <c r="D29" s="239"/>
      <c r="E29" s="239"/>
      <c r="F29" s="239"/>
      <c r="G29" s="188"/>
      <c r="H29" s="8"/>
    </row>
    <row r="30" spans="2:8" ht="17.25" customHeight="1" x14ac:dyDescent="0.15">
      <c r="B30" s="7"/>
      <c r="C30" s="246" t="s">
        <v>286</v>
      </c>
      <c r="D30" s="246"/>
      <c r="E30" s="246"/>
      <c r="F30" s="246"/>
      <c r="G30" s="190"/>
      <c r="H30" s="8"/>
    </row>
    <row r="31" spans="2:8" ht="52.5" customHeight="1" x14ac:dyDescent="0.3">
      <c r="B31" s="7"/>
      <c r="C31" s="241" t="s">
        <v>313</v>
      </c>
      <c r="D31" s="241"/>
      <c r="E31" s="241"/>
      <c r="F31" s="241"/>
      <c r="G31" s="195"/>
      <c r="H31" s="8"/>
    </row>
    <row r="32" spans="2:8" x14ac:dyDescent="0.15">
      <c r="B32" s="7"/>
      <c r="C32" s="190"/>
      <c r="D32" s="190"/>
      <c r="E32" s="190"/>
      <c r="F32" s="190"/>
      <c r="G32" s="190"/>
      <c r="H32" s="8"/>
    </row>
    <row r="33" spans="2:8" ht="18" x14ac:dyDescent="0.15">
      <c r="B33" s="7"/>
      <c r="C33" s="10"/>
      <c r="D33" s="52"/>
      <c r="E33" s="196" t="s">
        <v>149</v>
      </c>
      <c r="F33" s="196" t="s">
        <v>179</v>
      </c>
      <c r="G33" s="196"/>
      <c r="H33" s="8"/>
    </row>
    <row r="34" spans="2:8" ht="15.75" customHeight="1" x14ac:dyDescent="0.15">
      <c r="B34" s="7"/>
      <c r="C34" s="10" t="s">
        <v>276</v>
      </c>
      <c r="D34" s="52"/>
      <c r="E34" s="187"/>
      <c r="F34" s="187"/>
      <c r="G34" s="187"/>
      <c r="H34" s="8"/>
    </row>
    <row r="35" spans="2:8" ht="17.25" x14ac:dyDescent="0.15">
      <c r="B35" s="18"/>
      <c r="C35" s="193" t="s">
        <v>19</v>
      </c>
      <c r="D35" s="193" t="s">
        <v>231</v>
      </c>
      <c r="E35" s="191" t="s">
        <v>29</v>
      </c>
      <c r="F35" s="193" t="s">
        <v>30</v>
      </c>
      <c r="G35" s="124"/>
      <c r="H35" s="125"/>
    </row>
    <row r="36" spans="2:8" ht="17.25" x14ac:dyDescent="0.15">
      <c r="B36" s="7"/>
      <c r="C36" s="11" t="s">
        <v>31</v>
      </c>
      <c r="D36" s="96"/>
      <c r="E36" s="19"/>
      <c r="F36" s="19"/>
      <c r="G36" s="128"/>
      <c r="H36" s="125"/>
    </row>
    <row r="37" spans="2:8" ht="17.25" x14ac:dyDescent="0.15">
      <c r="B37" s="7"/>
      <c r="C37" s="13" t="s">
        <v>32</v>
      </c>
      <c r="D37" s="152"/>
      <c r="E37" s="19"/>
      <c r="F37" s="19"/>
      <c r="G37" s="129"/>
      <c r="H37" s="125"/>
    </row>
    <row r="38" spans="2:8" ht="22.5" customHeight="1" x14ac:dyDescent="0.15">
      <c r="B38" s="155"/>
      <c r="C38" s="197"/>
      <c r="D38" s="197"/>
      <c r="E38" s="197"/>
      <c r="F38" s="197"/>
      <c r="G38" s="197"/>
      <c r="H38" s="154"/>
    </row>
    <row r="39" spans="2:8" ht="15.75" customHeight="1" x14ac:dyDescent="0.15">
      <c r="B39" s="15"/>
      <c r="C39" s="16"/>
      <c r="D39" s="16"/>
      <c r="E39" s="16"/>
      <c r="F39" s="16"/>
      <c r="G39" s="16"/>
      <c r="H39" s="17"/>
    </row>
    <row r="40" spans="2:8" ht="15.75" customHeight="1" x14ac:dyDescent="0.15">
      <c r="B40" s="199"/>
      <c r="C40" s="199"/>
      <c r="D40" s="199"/>
      <c r="E40" s="199"/>
      <c r="F40" s="199"/>
      <c r="G40" s="199"/>
      <c r="H40" s="199"/>
    </row>
    <row r="41" spans="2:8" ht="16.5" customHeight="1" x14ac:dyDescent="0.15">
      <c r="B41" s="4"/>
      <c r="C41" s="5"/>
      <c r="D41" s="5"/>
      <c r="E41" s="5"/>
      <c r="F41" s="5"/>
      <c r="G41" s="5"/>
      <c r="H41" s="6"/>
    </row>
    <row r="42" spans="2:8" ht="20.25" x14ac:dyDescent="0.15">
      <c r="B42" s="7"/>
      <c r="C42" s="242" t="s">
        <v>33</v>
      </c>
      <c r="D42" s="242"/>
      <c r="E42" s="242"/>
      <c r="F42" s="242"/>
      <c r="G42" s="121"/>
      <c r="H42" s="8"/>
    </row>
    <row r="43" spans="2:8" x14ac:dyDescent="0.15">
      <c r="B43" s="7"/>
      <c r="C43" s="9"/>
      <c r="D43" s="9"/>
      <c r="E43" s="9"/>
      <c r="F43" s="9"/>
      <c r="G43" s="9"/>
      <c r="H43" s="8"/>
    </row>
    <row r="44" spans="2:8" ht="186" customHeight="1" x14ac:dyDescent="0.15">
      <c r="B44" s="7"/>
      <c r="C44" s="243" t="s">
        <v>289</v>
      </c>
      <c r="D44" s="244"/>
      <c r="E44" s="244"/>
      <c r="F44" s="244"/>
      <c r="G44" s="252" t="s">
        <v>265</v>
      </c>
      <c r="H44" s="253"/>
    </row>
    <row r="45" spans="2:8" ht="27" customHeight="1" x14ac:dyDescent="0.15">
      <c r="B45" s="7"/>
      <c r="C45" s="162" t="s">
        <v>228</v>
      </c>
      <c r="D45" s="146"/>
      <c r="E45" s="146"/>
      <c r="F45" s="146"/>
      <c r="G45" s="146"/>
      <c r="H45" s="153"/>
    </row>
    <row r="46" spans="2:8" ht="22.5" customHeight="1" x14ac:dyDescent="0.15">
      <c r="B46" s="7"/>
      <c r="C46" s="260" t="s">
        <v>19</v>
      </c>
      <c r="D46" s="261"/>
      <c r="E46" s="130" t="s">
        <v>214</v>
      </c>
      <c r="F46" s="122" t="s">
        <v>288</v>
      </c>
      <c r="G46" s="130" t="s">
        <v>213</v>
      </c>
      <c r="H46" s="123" t="s">
        <v>279</v>
      </c>
    </row>
    <row r="47" spans="2:8" ht="22.5" customHeight="1" x14ac:dyDescent="0.15">
      <c r="B47" s="7"/>
      <c r="C47" s="232" t="s">
        <v>233</v>
      </c>
      <c r="D47" s="233"/>
      <c r="E47" s="254" t="s">
        <v>34</v>
      </c>
      <c r="F47" s="19" t="s">
        <v>211</v>
      </c>
      <c r="G47" s="167"/>
      <c r="H47" s="256"/>
    </row>
    <row r="48" spans="2:8" ht="22.5" customHeight="1" x14ac:dyDescent="0.15">
      <c r="B48" s="7"/>
      <c r="C48" s="234"/>
      <c r="D48" s="235"/>
      <c r="E48" s="255"/>
      <c r="F48" s="19" t="s">
        <v>212</v>
      </c>
      <c r="G48" s="167"/>
      <c r="H48" s="257"/>
    </row>
    <row r="49" spans="2:15" ht="22.5" customHeight="1" x14ac:dyDescent="0.15">
      <c r="B49" s="7"/>
      <c r="C49" s="234"/>
      <c r="D49" s="235"/>
      <c r="E49" s="254" t="s">
        <v>40</v>
      </c>
      <c r="F49" s="19" t="s">
        <v>211</v>
      </c>
      <c r="G49" s="167"/>
      <c r="H49" s="257"/>
    </row>
    <row r="50" spans="2:15" ht="22.5" customHeight="1" x14ac:dyDescent="0.15">
      <c r="B50" s="7"/>
      <c r="C50" s="236"/>
      <c r="D50" s="237"/>
      <c r="E50" s="255"/>
      <c r="F50" s="19" t="s">
        <v>212</v>
      </c>
      <c r="G50" s="167"/>
      <c r="H50" s="257"/>
    </row>
    <row r="51" spans="2:15" ht="22.5" customHeight="1" x14ac:dyDescent="0.15">
      <c r="B51" s="7"/>
      <c r="C51" s="232" t="s">
        <v>234</v>
      </c>
      <c r="D51" s="233"/>
      <c r="E51" s="254" t="s">
        <v>34</v>
      </c>
      <c r="F51" s="19" t="s">
        <v>211</v>
      </c>
      <c r="G51" s="167"/>
      <c r="H51" s="257"/>
    </row>
    <row r="52" spans="2:15" ht="22.5" customHeight="1" x14ac:dyDescent="0.15">
      <c r="B52" s="7"/>
      <c r="C52" s="234"/>
      <c r="D52" s="235"/>
      <c r="E52" s="255"/>
      <c r="F52" s="19" t="s">
        <v>212</v>
      </c>
      <c r="G52" s="167"/>
      <c r="H52" s="257"/>
    </row>
    <row r="53" spans="2:15" ht="22.5" customHeight="1" x14ac:dyDescent="0.15">
      <c r="B53" s="7"/>
      <c r="C53" s="234"/>
      <c r="D53" s="235"/>
      <c r="E53" s="254" t="s">
        <v>40</v>
      </c>
      <c r="F53" s="19" t="s">
        <v>211</v>
      </c>
      <c r="G53" s="167"/>
      <c r="H53" s="257"/>
    </row>
    <row r="54" spans="2:15" ht="24.95" customHeight="1" x14ac:dyDescent="0.15">
      <c r="B54" s="7"/>
      <c r="C54" s="236"/>
      <c r="D54" s="237"/>
      <c r="E54" s="255"/>
      <c r="F54" s="19" t="s">
        <v>212</v>
      </c>
      <c r="G54" s="19"/>
      <c r="H54" s="257"/>
    </row>
    <row r="55" spans="2:15" ht="24.95" customHeight="1" x14ac:dyDescent="0.15">
      <c r="B55" s="7"/>
      <c r="C55" s="232" t="s">
        <v>221</v>
      </c>
      <c r="D55" s="233"/>
      <c r="E55" s="254" t="s">
        <v>210</v>
      </c>
      <c r="F55" s="19" t="s">
        <v>230</v>
      </c>
      <c r="G55" s="19"/>
      <c r="H55" s="257"/>
      <c r="M55" s="163"/>
    </row>
    <row r="56" spans="2:15" ht="24.95" customHeight="1" x14ac:dyDescent="0.15">
      <c r="B56" s="7"/>
      <c r="C56" s="234"/>
      <c r="D56" s="235"/>
      <c r="E56" s="255"/>
      <c r="F56" s="19" t="s">
        <v>212</v>
      </c>
      <c r="G56" s="19"/>
      <c r="H56" s="257"/>
      <c r="L56" s="9"/>
      <c r="M56" s="251"/>
      <c r="N56" s="9"/>
      <c r="O56" s="9"/>
    </row>
    <row r="57" spans="2:15" ht="24.95" customHeight="1" x14ac:dyDescent="0.15">
      <c r="B57" s="7"/>
      <c r="C57" s="234"/>
      <c r="D57" s="235"/>
      <c r="E57" s="254" t="s">
        <v>40</v>
      </c>
      <c r="F57" s="19" t="s">
        <v>211</v>
      </c>
      <c r="G57" s="142"/>
      <c r="H57" s="257"/>
      <c r="L57" s="9"/>
      <c r="M57" s="251"/>
      <c r="N57" s="9"/>
      <c r="O57" s="9"/>
    </row>
    <row r="58" spans="2:15" ht="24.95" customHeight="1" x14ac:dyDescent="0.15">
      <c r="B58" s="7"/>
      <c r="C58" s="236"/>
      <c r="D58" s="237"/>
      <c r="E58" s="255"/>
      <c r="F58" s="19" t="s">
        <v>212</v>
      </c>
      <c r="G58" s="142"/>
      <c r="H58" s="257"/>
      <c r="L58" s="9"/>
      <c r="M58" s="251"/>
      <c r="N58" s="9"/>
      <c r="O58" s="9"/>
    </row>
    <row r="59" spans="2:15" ht="24.95" customHeight="1" x14ac:dyDescent="0.15">
      <c r="B59" s="7"/>
      <c r="C59" s="232" t="s">
        <v>222</v>
      </c>
      <c r="D59" s="233"/>
      <c r="E59" s="254" t="s">
        <v>210</v>
      </c>
      <c r="F59" s="19" t="s">
        <v>211</v>
      </c>
      <c r="G59" s="19"/>
      <c r="H59" s="257"/>
      <c r="L59" s="9"/>
      <c r="M59" s="251"/>
      <c r="N59" s="9"/>
      <c r="O59" s="9"/>
    </row>
    <row r="60" spans="2:15" ht="24.95" customHeight="1" x14ac:dyDescent="0.15">
      <c r="B60" s="7"/>
      <c r="C60" s="234"/>
      <c r="D60" s="235"/>
      <c r="E60" s="255"/>
      <c r="F60" s="19" t="s">
        <v>212</v>
      </c>
      <c r="G60" s="19"/>
      <c r="H60" s="257"/>
      <c r="L60" s="9"/>
      <c r="M60" s="251"/>
      <c r="N60" s="9"/>
      <c r="O60" s="9"/>
    </row>
    <row r="61" spans="2:15" ht="24.95" customHeight="1" x14ac:dyDescent="0.15">
      <c r="B61" s="7"/>
      <c r="C61" s="234"/>
      <c r="D61" s="235"/>
      <c r="E61" s="254" t="s">
        <v>40</v>
      </c>
      <c r="F61" s="19" t="s">
        <v>211</v>
      </c>
      <c r="G61" s="142"/>
      <c r="H61" s="257"/>
      <c r="L61" s="9"/>
      <c r="M61" s="251"/>
      <c r="N61" s="9"/>
      <c r="O61" s="9"/>
    </row>
    <row r="62" spans="2:15" ht="24.95" customHeight="1" x14ac:dyDescent="0.15">
      <c r="B62" s="7"/>
      <c r="C62" s="236"/>
      <c r="D62" s="237"/>
      <c r="E62" s="255"/>
      <c r="F62" s="19" t="s">
        <v>212</v>
      </c>
      <c r="G62" s="142"/>
      <c r="H62" s="258"/>
      <c r="M62" s="251"/>
    </row>
    <row r="63" spans="2:15" ht="16.5" x14ac:dyDescent="0.3">
      <c r="B63" s="7"/>
      <c r="C63" s="259" t="s">
        <v>248</v>
      </c>
      <c r="D63" s="259"/>
      <c r="E63" s="259"/>
      <c r="F63" s="259"/>
      <c r="G63" s="259"/>
      <c r="H63" s="8"/>
      <c r="M63" s="251"/>
    </row>
    <row r="64" spans="2:15" ht="8.25" customHeight="1" x14ac:dyDescent="0.15">
      <c r="B64" s="15"/>
      <c r="C64" s="16"/>
      <c r="D64" s="16"/>
      <c r="E64" s="16"/>
      <c r="F64" s="16"/>
      <c r="G64" s="16"/>
      <c r="H64" s="17"/>
    </row>
    <row r="65" ht="8.25" customHeight="1" x14ac:dyDescent="0.15"/>
  </sheetData>
  <sheetProtection selectLockedCells="1"/>
  <mergeCells count="37">
    <mergeCell ref="M56:M63"/>
    <mergeCell ref="G44:H44"/>
    <mergeCell ref="C47:D50"/>
    <mergeCell ref="C51:D54"/>
    <mergeCell ref="E47:E48"/>
    <mergeCell ref="E49:E50"/>
    <mergeCell ref="E51:E52"/>
    <mergeCell ref="E53:E54"/>
    <mergeCell ref="H47:H62"/>
    <mergeCell ref="C63:G63"/>
    <mergeCell ref="C46:D46"/>
    <mergeCell ref="E55:E56"/>
    <mergeCell ref="E57:E58"/>
    <mergeCell ref="E59:E60"/>
    <mergeCell ref="E61:E62"/>
    <mergeCell ref="C55:D58"/>
    <mergeCell ref="B2:H2"/>
    <mergeCell ref="C4:F4"/>
    <mergeCell ref="D10:E10"/>
    <mergeCell ref="C18:F18"/>
    <mergeCell ref="C6:F6"/>
    <mergeCell ref="C10:C11"/>
    <mergeCell ref="F10:F11"/>
    <mergeCell ref="C59:D62"/>
    <mergeCell ref="C20:F20"/>
    <mergeCell ref="C29:F29"/>
    <mergeCell ref="C21:D21"/>
    <mergeCell ref="C31:F31"/>
    <mergeCell ref="C42:F42"/>
    <mergeCell ref="C44:F44"/>
    <mergeCell ref="C22:D22"/>
    <mergeCell ref="C30:F30"/>
    <mergeCell ref="C23:D23"/>
    <mergeCell ref="C24:D24"/>
    <mergeCell ref="C25:D25"/>
    <mergeCell ref="C26:D26"/>
    <mergeCell ref="C27:D27"/>
  </mergeCells>
  <phoneticPr fontId="3" type="noConversion"/>
  <conditionalFormatting sqref="E9:G9 E34:G34">
    <cfRule type="cellIs" dxfId="184" priority="73" stopIfTrue="1" operator="equal">
      <formula>"FAIL"</formula>
    </cfRule>
    <cfRule type="cellIs" dxfId="183" priority="74" stopIfTrue="1" operator="equal">
      <formula>"PASS"</formula>
    </cfRule>
  </conditionalFormatting>
  <conditionalFormatting sqref="G59">
    <cfRule type="cellIs" dxfId="182" priority="27" operator="lessThan">
      <formula>$E$12/2*0.4</formula>
    </cfRule>
  </conditionalFormatting>
  <conditionalFormatting sqref="G60">
    <cfRule type="cellIs" dxfId="181" priority="26" operator="lessThan">
      <formula>$E$12/2*0.3</formula>
    </cfRule>
  </conditionalFormatting>
  <conditionalFormatting sqref="G55">
    <cfRule type="cellIs" dxfId="180" priority="22" operator="lessThan">
      <formula>$E$12/2*0.5</formula>
    </cfRule>
  </conditionalFormatting>
  <conditionalFormatting sqref="G56">
    <cfRule type="cellIs" dxfId="179" priority="17" operator="lessThan">
      <formula>$E$12/2*0.35</formula>
    </cfRule>
  </conditionalFormatting>
  <conditionalFormatting sqref="H47">
    <cfRule type="cellIs" dxfId="178" priority="15" stopIfTrue="1" operator="equal">
      <formula>"FAIL"</formula>
    </cfRule>
    <cfRule type="cellIs" dxfId="177" priority="16" stopIfTrue="1" operator="equal">
      <formula>"PASS"</formula>
    </cfRule>
  </conditionalFormatting>
  <conditionalFormatting sqref="M56">
    <cfRule type="cellIs" dxfId="176" priority="13" stopIfTrue="1" operator="equal">
      <formula>"FAIL"</formula>
    </cfRule>
    <cfRule type="cellIs" dxfId="175" priority="14" stopIfTrue="1" operator="equal">
      <formula>"PASS"</formula>
    </cfRule>
  </conditionalFormatting>
  <conditionalFormatting sqref="G48">
    <cfRule type="cellIs" dxfId="174" priority="11" operator="lessThan">
      <formula>$E$13/2*0.5</formula>
    </cfRule>
  </conditionalFormatting>
  <conditionalFormatting sqref="G49">
    <cfRule type="cellIs" dxfId="173" priority="10" operator="lessThan">
      <formula>$E$13/2*0.5</formula>
    </cfRule>
  </conditionalFormatting>
  <conditionalFormatting sqref="G50">
    <cfRule type="cellIs" dxfId="172" priority="9" operator="lessThan">
      <formula>$E$13/2*0.3</formula>
    </cfRule>
  </conditionalFormatting>
  <conditionalFormatting sqref="G57">
    <cfRule type="cellIs" dxfId="171" priority="5" operator="lessThan">
      <formula>$E$12/2*0.4</formula>
    </cfRule>
  </conditionalFormatting>
  <conditionalFormatting sqref="G58">
    <cfRule type="cellIs" dxfId="170" priority="4" operator="lessThan">
      <formula>$E$12/2*0.25</formula>
    </cfRule>
  </conditionalFormatting>
  <conditionalFormatting sqref="G61">
    <cfRule type="cellIs" dxfId="169" priority="3" operator="lessThan">
      <formula>$E$12/2*0.2</formula>
    </cfRule>
  </conditionalFormatting>
  <conditionalFormatting sqref="G62">
    <cfRule type="cellIs" dxfId="168" priority="2" operator="lessThan">
      <formula>$E$12/2*0.15</formula>
    </cfRule>
  </conditionalFormatting>
  <conditionalFormatting sqref="G54">
    <cfRule type="cellIs" dxfId="167" priority="572" operator="lessThan">
      <formula>$E$14/2*0.2</formula>
    </cfRule>
  </conditionalFormatting>
  <conditionalFormatting sqref="G51">
    <cfRule type="cellIs" dxfId="166" priority="573" operator="lessThan">
      <formula>$E$14/2*0.35</formula>
    </cfRule>
  </conditionalFormatting>
  <conditionalFormatting sqref="G52">
    <cfRule type="cellIs" dxfId="165" priority="574" operator="lessThan">
      <formula>$E$14/2*0.25</formula>
    </cfRule>
  </conditionalFormatting>
  <conditionalFormatting sqref="G53">
    <cfRule type="cellIs" dxfId="164" priority="575" operator="lessThan">
      <formula>$E$14/2*0.3</formula>
    </cfRule>
  </conditionalFormatting>
  <conditionalFormatting sqref="G47">
    <cfRule type="cellIs" dxfId="163" priority="1" operator="lessThan">
      <formula>$E$13/2*0.7</formula>
    </cfRule>
  </conditionalFormatting>
  <dataValidations count="1">
    <dataValidation type="list" allowBlank="1" showInputMessage="1" showErrorMessage="1" sqref="E34:G34 E9:G9 H47">
      <formula1>"PASS,FAIL"</formula1>
    </dataValidation>
  </dataValidations>
  <hyperlinks>
    <hyperlink ref="I2" location="目录!A1" display="目录"/>
  </hyperlinks>
  <pageMargins left="0.69930555555555596" right="0.69930555555555596" top="0.75" bottom="0.75" header="0.3" footer="0.3"/>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P69"/>
  <sheetViews>
    <sheetView topLeftCell="A7" zoomScale="85" zoomScaleNormal="85" workbookViewId="0">
      <selection activeCell="J43" sqref="J43:M43"/>
    </sheetView>
  </sheetViews>
  <sheetFormatPr defaultColWidth="9" defaultRowHeight="15.75" x14ac:dyDescent="0.15"/>
  <cols>
    <col min="1" max="1" width="2.875" style="21" customWidth="1"/>
    <col min="2" max="2" width="2.25" style="21" customWidth="1"/>
    <col min="3" max="3" width="6.375" style="21" customWidth="1"/>
    <col min="4" max="4" width="10.375" style="21" customWidth="1"/>
    <col min="5" max="5" width="14.25" style="21" customWidth="1"/>
    <col min="6" max="6" width="9" style="21" customWidth="1"/>
    <col min="7" max="13" width="9" style="21"/>
    <col min="14" max="14" width="9.5" style="21" customWidth="1"/>
    <col min="15" max="15" width="4.875" style="21" customWidth="1"/>
    <col min="16" max="16" width="102.625" style="21" customWidth="1"/>
    <col min="17" max="16384" width="9" style="21"/>
  </cols>
  <sheetData>
    <row r="2" spans="2:15" ht="17.25" x14ac:dyDescent="0.15">
      <c r="O2" s="22" t="s">
        <v>41</v>
      </c>
    </row>
    <row r="3" spans="2:15" ht="8.25" customHeight="1" x14ac:dyDescent="0.15">
      <c r="B3" s="23"/>
      <c r="C3" s="24"/>
      <c r="D3" s="24"/>
      <c r="E3" s="24"/>
      <c r="F3" s="24"/>
      <c r="G3" s="24"/>
      <c r="H3" s="24"/>
      <c r="I3" s="24"/>
      <c r="J3" s="24"/>
      <c r="K3" s="24"/>
      <c r="L3" s="24"/>
      <c r="M3" s="24"/>
      <c r="N3" s="25"/>
      <c r="O3" s="22"/>
    </row>
    <row r="4" spans="2:15" ht="22.5" x14ac:dyDescent="0.15">
      <c r="B4" s="26"/>
      <c r="C4" s="273" t="s">
        <v>314</v>
      </c>
      <c r="D4" s="273"/>
      <c r="E4" s="274"/>
      <c r="F4" s="274"/>
      <c r="G4" s="274"/>
      <c r="H4" s="274"/>
      <c r="I4" s="274"/>
      <c r="J4" s="274"/>
      <c r="K4" s="274"/>
      <c r="L4" s="274"/>
      <c r="M4" s="274"/>
      <c r="N4" s="27"/>
    </row>
    <row r="5" spans="2:15" x14ac:dyDescent="0.15">
      <c r="B5" s="26"/>
      <c r="C5" s="28"/>
      <c r="D5" s="28"/>
      <c r="E5" s="28"/>
      <c r="F5" s="28"/>
      <c r="G5" s="28"/>
      <c r="H5" s="28"/>
      <c r="I5" s="28"/>
      <c r="J5" s="28"/>
      <c r="K5" s="28"/>
      <c r="L5" s="28"/>
      <c r="M5" s="28"/>
      <c r="N5" s="27"/>
    </row>
    <row r="6" spans="2:15" ht="17.25" x14ac:dyDescent="0.15">
      <c r="B6" s="26"/>
      <c r="C6" s="272" t="s">
        <v>45</v>
      </c>
      <c r="D6" s="272"/>
      <c r="E6" s="272"/>
      <c r="F6" s="272"/>
      <c r="G6" s="272"/>
      <c r="H6" s="272"/>
      <c r="I6" s="272"/>
      <c r="J6" s="272"/>
      <c r="K6" s="272"/>
      <c r="L6" s="272"/>
      <c r="M6" s="272"/>
      <c r="N6" s="27"/>
    </row>
    <row r="7" spans="2:15" x14ac:dyDescent="0.15">
      <c r="B7" s="26"/>
      <c r="C7" s="28"/>
      <c r="D7" s="28"/>
      <c r="E7" s="28"/>
      <c r="F7" s="28"/>
      <c r="G7" s="28"/>
      <c r="H7" s="28"/>
      <c r="I7" s="28"/>
      <c r="J7" s="28"/>
      <c r="K7" s="28"/>
      <c r="L7" s="28"/>
      <c r="M7" s="28"/>
      <c r="N7" s="27"/>
    </row>
    <row r="8" spans="2:15" ht="17.25" x14ac:dyDescent="0.15">
      <c r="B8" s="26"/>
      <c r="C8" s="272" t="s">
        <v>333</v>
      </c>
      <c r="D8" s="272"/>
      <c r="E8" s="272"/>
      <c r="F8" s="272"/>
      <c r="G8" s="272"/>
      <c r="H8" s="272"/>
      <c r="I8" s="272"/>
      <c r="J8" s="272"/>
      <c r="K8" s="272"/>
      <c r="L8" s="272"/>
      <c r="M8" s="272"/>
      <c r="N8" s="27"/>
    </row>
    <row r="9" spans="2:15" x14ac:dyDescent="0.15">
      <c r="B9" s="26"/>
      <c r="C9" s="28"/>
      <c r="D9" s="28"/>
      <c r="E9" s="28"/>
      <c r="F9" s="28"/>
      <c r="G9" s="28"/>
      <c r="H9" s="28"/>
      <c r="I9" s="28"/>
      <c r="J9" s="28"/>
      <c r="K9" s="28"/>
      <c r="L9" s="28"/>
      <c r="M9" s="28"/>
      <c r="N9" s="27"/>
    </row>
    <row r="10" spans="2:15" x14ac:dyDescent="0.15">
      <c r="B10" s="26"/>
      <c r="C10" s="141" t="s">
        <v>215</v>
      </c>
      <c r="D10" s="141"/>
      <c r="E10" s="141"/>
      <c r="F10" s="141"/>
      <c r="G10" s="141"/>
      <c r="H10" s="141"/>
      <c r="I10" s="141"/>
      <c r="J10" s="141"/>
      <c r="K10" s="141"/>
      <c r="L10" s="141"/>
      <c r="M10" s="28"/>
      <c r="N10" s="27"/>
    </row>
    <row r="11" spans="2:15" x14ac:dyDescent="0.15">
      <c r="B11" s="26"/>
      <c r="C11" s="141"/>
      <c r="D11" s="141"/>
      <c r="E11" s="141"/>
      <c r="F11" s="279" t="s">
        <v>280</v>
      </c>
      <c r="G11" s="280"/>
      <c r="H11" s="280"/>
      <c r="I11" s="280"/>
      <c r="J11" s="279" t="s">
        <v>277</v>
      </c>
      <c r="K11" s="281"/>
      <c r="L11" s="281"/>
      <c r="M11" s="281"/>
      <c r="N11" s="27"/>
    </row>
    <row r="12" spans="2:15" ht="20.45" customHeight="1" x14ac:dyDescent="0.15">
      <c r="B12" s="26"/>
      <c r="C12" s="275" t="s">
        <v>190</v>
      </c>
      <c r="D12" s="275"/>
      <c r="E12" s="275"/>
      <c r="F12" s="276"/>
      <c r="G12" s="276"/>
      <c r="H12" s="276"/>
      <c r="I12" s="276"/>
      <c r="J12" s="276"/>
      <c r="K12" s="276"/>
      <c r="L12" s="276"/>
      <c r="M12" s="276"/>
      <c r="N12" s="27"/>
    </row>
    <row r="13" spans="2:15" ht="17.25" x14ac:dyDescent="0.15">
      <c r="B13" s="26"/>
      <c r="C13" s="278" t="s">
        <v>236</v>
      </c>
      <c r="D13" s="278" t="s">
        <v>235</v>
      </c>
      <c r="E13" s="277" t="s">
        <v>42</v>
      </c>
      <c r="F13" s="278" t="s">
        <v>16</v>
      </c>
      <c r="G13" s="277"/>
      <c r="H13" s="277"/>
      <c r="I13" s="277"/>
      <c r="J13" s="278" t="s">
        <v>15</v>
      </c>
      <c r="K13" s="277"/>
      <c r="L13" s="277"/>
      <c r="M13" s="277"/>
      <c r="N13" s="27"/>
    </row>
    <row r="14" spans="2:15" x14ac:dyDescent="0.15">
      <c r="B14" s="26"/>
      <c r="C14" s="277"/>
      <c r="D14" s="277"/>
      <c r="E14" s="277"/>
      <c r="F14" s="277" t="s">
        <v>189</v>
      </c>
      <c r="G14" s="277"/>
      <c r="H14" s="277"/>
      <c r="I14" s="277"/>
      <c r="J14" s="277" t="s">
        <v>189</v>
      </c>
      <c r="K14" s="277"/>
      <c r="L14" s="277"/>
      <c r="M14" s="277"/>
      <c r="N14" s="27"/>
    </row>
    <row r="15" spans="2:15" x14ac:dyDescent="0.15">
      <c r="B15" s="26"/>
      <c r="C15" s="262" t="s">
        <v>34</v>
      </c>
      <c r="D15" s="262" t="s">
        <v>237</v>
      </c>
      <c r="E15" s="33" t="s">
        <v>35</v>
      </c>
      <c r="F15" s="263"/>
      <c r="G15" s="263"/>
      <c r="H15" s="263"/>
      <c r="I15" s="263"/>
      <c r="J15" s="263"/>
      <c r="K15" s="263"/>
      <c r="L15" s="263"/>
      <c r="M15" s="263"/>
      <c r="N15" s="27"/>
    </row>
    <row r="16" spans="2:15" x14ac:dyDescent="0.15">
      <c r="B16" s="26"/>
      <c r="C16" s="262"/>
      <c r="D16" s="262"/>
      <c r="E16" s="34" t="s">
        <v>36</v>
      </c>
      <c r="F16" s="263"/>
      <c r="G16" s="263"/>
      <c r="H16" s="263"/>
      <c r="I16" s="263"/>
      <c r="J16" s="263"/>
      <c r="K16" s="263"/>
      <c r="L16" s="263"/>
      <c r="M16" s="263"/>
      <c r="N16" s="27"/>
    </row>
    <row r="17" spans="2:16" x14ac:dyDescent="0.15">
      <c r="B17" s="26"/>
      <c r="C17" s="262"/>
      <c r="D17" s="262"/>
      <c r="E17" s="35" t="s">
        <v>37</v>
      </c>
      <c r="F17" s="263"/>
      <c r="G17" s="263"/>
      <c r="H17" s="263"/>
      <c r="I17" s="263"/>
      <c r="J17" s="263"/>
      <c r="K17" s="263"/>
      <c r="L17" s="263"/>
      <c r="M17" s="263"/>
      <c r="N17" s="27"/>
    </row>
    <row r="18" spans="2:16" x14ac:dyDescent="0.15">
      <c r="B18" s="26"/>
      <c r="C18" s="262"/>
      <c r="D18" s="262"/>
      <c r="E18" s="36" t="s">
        <v>38</v>
      </c>
      <c r="F18" s="263"/>
      <c r="G18" s="263"/>
      <c r="H18" s="263"/>
      <c r="I18" s="263"/>
      <c r="J18" s="263"/>
      <c r="K18" s="263"/>
      <c r="L18" s="263"/>
      <c r="M18" s="263"/>
      <c r="N18" s="27"/>
    </row>
    <row r="19" spans="2:16" x14ac:dyDescent="0.15">
      <c r="B19" s="26"/>
      <c r="C19" s="262" t="s">
        <v>39</v>
      </c>
      <c r="D19" s="262" t="s">
        <v>238</v>
      </c>
      <c r="E19" s="33" t="s">
        <v>35</v>
      </c>
      <c r="F19" s="263"/>
      <c r="G19" s="263"/>
      <c r="H19" s="263"/>
      <c r="I19" s="263"/>
      <c r="J19" s="263"/>
      <c r="K19" s="263"/>
      <c r="L19" s="263"/>
      <c r="M19" s="263"/>
      <c r="N19" s="27"/>
    </row>
    <row r="20" spans="2:16" x14ac:dyDescent="0.15">
      <c r="B20" s="26"/>
      <c r="C20" s="262"/>
      <c r="D20" s="262"/>
      <c r="E20" s="34" t="s">
        <v>36</v>
      </c>
      <c r="F20" s="263"/>
      <c r="G20" s="263"/>
      <c r="H20" s="263"/>
      <c r="I20" s="263"/>
      <c r="J20" s="263"/>
      <c r="K20" s="263"/>
      <c r="L20" s="263"/>
      <c r="M20" s="263"/>
      <c r="N20" s="27"/>
    </row>
    <row r="21" spans="2:16" x14ac:dyDescent="0.15">
      <c r="B21" s="26"/>
      <c r="C21" s="262"/>
      <c r="D21" s="262"/>
      <c r="E21" s="35" t="s">
        <v>37</v>
      </c>
      <c r="F21" s="263"/>
      <c r="G21" s="263"/>
      <c r="H21" s="263"/>
      <c r="I21" s="263"/>
      <c r="J21" s="263"/>
      <c r="K21" s="263"/>
      <c r="L21" s="263"/>
      <c r="M21" s="263"/>
      <c r="N21" s="27"/>
    </row>
    <row r="22" spans="2:16" x14ac:dyDescent="0.15">
      <c r="B22" s="26"/>
      <c r="C22" s="262"/>
      <c r="D22" s="262"/>
      <c r="E22" s="36" t="s">
        <v>38</v>
      </c>
      <c r="F22" s="263"/>
      <c r="G22" s="263"/>
      <c r="H22" s="263"/>
      <c r="I22" s="263"/>
      <c r="J22" s="263"/>
      <c r="K22" s="263"/>
      <c r="L22" s="263"/>
      <c r="M22" s="263"/>
      <c r="N22" s="27"/>
    </row>
    <row r="23" spans="2:16" x14ac:dyDescent="0.15">
      <c r="B23" s="26"/>
      <c r="C23" s="262" t="s">
        <v>40</v>
      </c>
      <c r="D23" s="262" t="s">
        <v>239</v>
      </c>
      <c r="E23" s="33" t="s">
        <v>35</v>
      </c>
      <c r="F23" s="263"/>
      <c r="G23" s="263"/>
      <c r="H23" s="263"/>
      <c r="I23" s="263"/>
      <c r="J23" s="263"/>
      <c r="K23" s="263"/>
      <c r="L23" s="263"/>
      <c r="M23" s="263"/>
      <c r="N23" s="27"/>
    </row>
    <row r="24" spans="2:16" x14ac:dyDescent="0.15">
      <c r="B24" s="26"/>
      <c r="C24" s="262"/>
      <c r="D24" s="262"/>
      <c r="E24" s="34" t="s">
        <v>36</v>
      </c>
      <c r="F24" s="263"/>
      <c r="G24" s="263"/>
      <c r="H24" s="263"/>
      <c r="I24" s="263"/>
      <c r="J24" s="263"/>
      <c r="K24" s="263"/>
      <c r="L24" s="263"/>
      <c r="M24" s="263"/>
      <c r="N24" s="27"/>
    </row>
    <row r="25" spans="2:16" x14ac:dyDescent="0.15">
      <c r="B25" s="26"/>
      <c r="C25" s="262"/>
      <c r="D25" s="262"/>
      <c r="E25" s="35" t="s">
        <v>37</v>
      </c>
      <c r="F25" s="263"/>
      <c r="G25" s="263"/>
      <c r="H25" s="263"/>
      <c r="I25" s="263"/>
      <c r="J25" s="263"/>
      <c r="K25" s="263"/>
      <c r="L25" s="263"/>
      <c r="M25" s="263"/>
      <c r="N25" s="27"/>
    </row>
    <row r="26" spans="2:16" x14ac:dyDescent="0.15">
      <c r="B26" s="26"/>
      <c r="C26" s="262"/>
      <c r="D26" s="262"/>
      <c r="E26" s="36" t="s">
        <v>38</v>
      </c>
      <c r="F26" s="263"/>
      <c r="G26" s="263"/>
      <c r="H26" s="263"/>
      <c r="I26" s="263"/>
      <c r="J26" s="263"/>
      <c r="K26" s="263"/>
      <c r="L26" s="263"/>
      <c r="M26" s="263"/>
      <c r="N26" s="27"/>
    </row>
    <row r="27" spans="2:16" x14ac:dyDescent="0.15">
      <c r="B27" s="26"/>
      <c r="C27" s="203"/>
      <c r="D27" s="203"/>
      <c r="E27" s="198"/>
      <c r="F27" s="204"/>
      <c r="G27" s="204"/>
      <c r="H27" s="204"/>
      <c r="I27" s="204"/>
      <c r="J27" s="204"/>
      <c r="K27" s="204"/>
      <c r="L27" s="204"/>
      <c r="M27" s="204"/>
      <c r="N27" s="27"/>
    </row>
    <row r="28" spans="2:16" ht="18.75" x14ac:dyDescent="0.15">
      <c r="B28" s="26"/>
      <c r="C28" s="133"/>
      <c r="D28" s="133"/>
      <c r="E28" s="133"/>
      <c r="F28" s="279" t="s">
        <v>280</v>
      </c>
      <c r="G28" s="289"/>
      <c r="H28" s="289"/>
      <c r="I28" s="289"/>
      <c r="J28" s="279" t="s">
        <v>277</v>
      </c>
      <c r="K28" s="289"/>
      <c r="L28" s="289"/>
      <c r="M28" s="289"/>
      <c r="N28" s="135"/>
      <c r="P28" s="147"/>
    </row>
    <row r="29" spans="2:16" x14ac:dyDescent="0.15">
      <c r="B29" s="26"/>
      <c r="C29" s="275" t="s">
        <v>208</v>
      </c>
      <c r="D29" s="275"/>
      <c r="E29" s="275"/>
      <c r="F29" s="276"/>
      <c r="G29" s="276"/>
      <c r="H29" s="276"/>
      <c r="I29" s="276"/>
      <c r="J29" s="276"/>
      <c r="K29" s="276"/>
      <c r="L29" s="276"/>
      <c r="M29" s="276"/>
      <c r="N29" s="27"/>
    </row>
    <row r="30" spans="2:16" ht="35.25" customHeight="1" x14ac:dyDescent="0.15">
      <c r="B30" s="26"/>
      <c r="C30" s="282" t="s">
        <v>229</v>
      </c>
      <c r="D30" s="282"/>
      <c r="E30" s="282"/>
      <c r="F30" s="282"/>
      <c r="G30" s="282"/>
      <c r="H30" s="282"/>
      <c r="I30" s="282"/>
      <c r="J30" s="282"/>
      <c r="K30" s="282"/>
      <c r="L30" s="282"/>
      <c r="M30" s="282"/>
      <c r="N30" s="283"/>
    </row>
    <row r="31" spans="2:16" ht="17.25" x14ac:dyDescent="0.15">
      <c r="B31" s="26"/>
      <c r="C31" s="278" t="s">
        <v>191</v>
      </c>
      <c r="D31" s="284" t="s">
        <v>194</v>
      </c>
      <c r="E31" s="284" t="s">
        <v>235</v>
      </c>
      <c r="F31" s="286" t="s">
        <v>16</v>
      </c>
      <c r="G31" s="287"/>
      <c r="H31" s="287"/>
      <c r="I31" s="288"/>
      <c r="J31" s="286" t="s">
        <v>15</v>
      </c>
      <c r="K31" s="287"/>
      <c r="L31" s="287"/>
      <c r="M31" s="288"/>
      <c r="N31" s="27"/>
      <c r="P31" s="145"/>
    </row>
    <row r="32" spans="2:16" ht="15.75" customHeight="1" x14ac:dyDescent="0.15">
      <c r="B32" s="26"/>
      <c r="C32" s="277"/>
      <c r="D32" s="285"/>
      <c r="E32" s="285"/>
      <c r="F32" s="269" t="s">
        <v>209</v>
      </c>
      <c r="G32" s="270"/>
      <c r="H32" s="270"/>
      <c r="I32" s="271"/>
      <c r="J32" s="269" t="s">
        <v>195</v>
      </c>
      <c r="K32" s="270"/>
      <c r="L32" s="270"/>
      <c r="M32" s="271"/>
      <c r="N32" s="27"/>
    </row>
    <row r="33" spans="2:14" x14ac:dyDescent="0.15">
      <c r="B33" s="26"/>
      <c r="C33" s="267" t="s">
        <v>196</v>
      </c>
      <c r="D33" s="13" t="s">
        <v>192</v>
      </c>
      <c r="E33" s="13" t="s">
        <v>240</v>
      </c>
      <c r="F33" s="264"/>
      <c r="G33" s="265"/>
      <c r="H33" s="265"/>
      <c r="I33" s="266"/>
      <c r="J33" s="264"/>
      <c r="K33" s="265"/>
      <c r="L33" s="265"/>
      <c r="M33" s="266"/>
      <c r="N33" s="27"/>
    </row>
    <row r="34" spans="2:14" x14ac:dyDescent="0.15">
      <c r="B34" s="26"/>
      <c r="C34" s="268"/>
      <c r="D34" s="217" t="s">
        <v>193</v>
      </c>
      <c r="E34" s="13" t="s">
        <v>241</v>
      </c>
      <c r="F34" s="264"/>
      <c r="G34" s="265"/>
      <c r="H34" s="265"/>
      <c r="I34" s="266"/>
      <c r="J34" s="264"/>
      <c r="K34" s="265"/>
      <c r="L34" s="265"/>
      <c r="M34" s="266"/>
      <c r="N34" s="27"/>
    </row>
    <row r="35" spans="2:14" x14ac:dyDescent="0.15">
      <c r="B35" s="26"/>
      <c r="C35" s="268"/>
      <c r="D35" s="217" t="s">
        <v>40</v>
      </c>
      <c r="E35" s="13" t="s">
        <v>239</v>
      </c>
      <c r="F35" s="264"/>
      <c r="G35" s="265"/>
      <c r="H35" s="265"/>
      <c r="I35" s="266"/>
      <c r="J35" s="264"/>
      <c r="K35" s="265"/>
      <c r="L35" s="265"/>
      <c r="M35" s="266"/>
      <c r="N35" s="27"/>
    </row>
    <row r="36" spans="2:14" x14ac:dyDescent="0.15">
      <c r="B36" s="26"/>
      <c r="C36" s="267" t="s">
        <v>197</v>
      </c>
      <c r="D36" s="13" t="s">
        <v>192</v>
      </c>
      <c r="E36" s="13" t="s">
        <v>240</v>
      </c>
      <c r="F36" s="264"/>
      <c r="G36" s="265"/>
      <c r="H36" s="265"/>
      <c r="I36" s="266"/>
      <c r="J36" s="264"/>
      <c r="K36" s="265"/>
      <c r="L36" s="265"/>
      <c r="M36" s="266"/>
      <c r="N36" s="27"/>
    </row>
    <row r="37" spans="2:14" x14ac:dyDescent="0.15">
      <c r="B37" s="26"/>
      <c r="C37" s="268"/>
      <c r="D37" s="217" t="s">
        <v>193</v>
      </c>
      <c r="E37" s="13" t="s">
        <v>241</v>
      </c>
      <c r="F37" s="264"/>
      <c r="G37" s="265"/>
      <c r="H37" s="265"/>
      <c r="I37" s="266"/>
      <c r="J37" s="264"/>
      <c r="K37" s="265"/>
      <c r="L37" s="265"/>
      <c r="M37" s="266"/>
      <c r="N37" s="27"/>
    </row>
    <row r="38" spans="2:14" x14ac:dyDescent="0.15">
      <c r="B38" s="26"/>
      <c r="C38" s="268"/>
      <c r="D38" s="217" t="s">
        <v>40</v>
      </c>
      <c r="E38" s="13" t="s">
        <v>239</v>
      </c>
      <c r="F38" s="264"/>
      <c r="G38" s="265"/>
      <c r="H38" s="265"/>
      <c r="I38" s="266"/>
      <c r="J38" s="264"/>
      <c r="K38" s="265"/>
      <c r="L38" s="265"/>
      <c r="M38" s="266"/>
      <c r="N38" s="27"/>
    </row>
    <row r="39" spans="2:14" x14ac:dyDescent="0.15">
      <c r="B39" s="26"/>
      <c r="C39" s="267" t="s">
        <v>198</v>
      </c>
      <c r="D39" s="13" t="s">
        <v>192</v>
      </c>
      <c r="E39" s="13" t="s">
        <v>240</v>
      </c>
      <c r="F39" s="264"/>
      <c r="G39" s="265"/>
      <c r="H39" s="265"/>
      <c r="I39" s="266"/>
      <c r="J39" s="264"/>
      <c r="K39" s="265"/>
      <c r="L39" s="265"/>
      <c r="M39" s="266"/>
      <c r="N39" s="27"/>
    </row>
    <row r="40" spans="2:14" x14ac:dyDescent="0.15">
      <c r="B40" s="26"/>
      <c r="C40" s="268"/>
      <c r="D40" s="217" t="s">
        <v>193</v>
      </c>
      <c r="E40" s="13" t="s">
        <v>241</v>
      </c>
      <c r="F40" s="264"/>
      <c r="G40" s="265"/>
      <c r="H40" s="265"/>
      <c r="I40" s="266"/>
      <c r="J40" s="264"/>
      <c r="K40" s="265"/>
      <c r="L40" s="265"/>
      <c r="M40" s="266"/>
      <c r="N40" s="27"/>
    </row>
    <row r="41" spans="2:14" x14ac:dyDescent="0.15">
      <c r="B41" s="26"/>
      <c r="C41" s="268"/>
      <c r="D41" s="217" t="s">
        <v>40</v>
      </c>
      <c r="E41" s="13" t="s">
        <v>239</v>
      </c>
      <c r="F41" s="264"/>
      <c r="G41" s="265"/>
      <c r="H41" s="265"/>
      <c r="I41" s="266"/>
      <c r="J41" s="264"/>
      <c r="K41" s="265"/>
      <c r="L41" s="265"/>
      <c r="M41" s="266"/>
      <c r="N41" s="27"/>
    </row>
    <row r="42" spans="2:14" x14ac:dyDescent="0.15">
      <c r="B42" s="26"/>
      <c r="C42" s="267" t="s">
        <v>199</v>
      </c>
      <c r="D42" s="13" t="s">
        <v>192</v>
      </c>
      <c r="E42" s="13" t="s">
        <v>240</v>
      </c>
      <c r="F42" s="264"/>
      <c r="G42" s="265"/>
      <c r="H42" s="265"/>
      <c r="I42" s="266"/>
      <c r="J42" s="264"/>
      <c r="K42" s="265"/>
      <c r="L42" s="265"/>
      <c r="M42" s="266"/>
      <c r="N42" s="27"/>
    </row>
    <row r="43" spans="2:14" x14ac:dyDescent="0.15">
      <c r="B43" s="26"/>
      <c r="C43" s="268"/>
      <c r="D43" s="217" t="s">
        <v>193</v>
      </c>
      <c r="E43" s="13" t="s">
        <v>241</v>
      </c>
      <c r="F43" s="264"/>
      <c r="G43" s="265"/>
      <c r="H43" s="265"/>
      <c r="I43" s="266"/>
      <c r="J43" s="264"/>
      <c r="K43" s="265"/>
      <c r="L43" s="265"/>
      <c r="M43" s="266"/>
      <c r="N43" s="27"/>
    </row>
    <row r="44" spans="2:14" x14ac:dyDescent="0.15">
      <c r="B44" s="26"/>
      <c r="C44" s="268"/>
      <c r="D44" s="217" t="s">
        <v>40</v>
      </c>
      <c r="E44" s="13" t="s">
        <v>239</v>
      </c>
      <c r="F44" s="264"/>
      <c r="G44" s="265"/>
      <c r="H44" s="265"/>
      <c r="I44" s="266"/>
      <c r="J44" s="264"/>
      <c r="K44" s="265"/>
      <c r="L44" s="265"/>
      <c r="M44" s="266"/>
      <c r="N44" s="27"/>
    </row>
    <row r="45" spans="2:14" x14ac:dyDescent="0.15">
      <c r="B45" s="26"/>
      <c r="C45" s="267" t="s">
        <v>200</v>
      </c>
      <c r="D45" s="13" t="s">
        <v>192</v>
      </c>
      <c r="E45" s="13" t="s">
        <v>240</v>
      </c>
      <c r="F45" s="264"/>
      <c r="G45" s="265"/>
      <c r="H45" s="265"/>
      <c r="I45" s="266"/>
      <c r="J45" s="264"/>
      <c r="K45" s="265"/>
      <c r="L45" s="265"/>
      <c r="M45" s="266"/>
      <c r="N45" s="27"/>
    </row>
    <row r="46" spans="2:14" x14ac:dyDescent="0.15">
      <c r="B46" s="26"/>
      <c r="C46" s="268"/>
      <c r="D46" s="217" t="s">
        <v>193</v>
      </c>
      <c r="E46" s="13" t="s">
        <v>241</v>
      </c>
      <c r="F46" s="264"/>
      <c r="G46" s="265"/>
      <c r="H46" s="265"/>
      <c r="I46" s="266"/>
      <c r="J46" s="264"/>
      <c r="K46" s="265"/>
      <c r="L46" s="265"/>
      <c r="M46" s="266"/>
      <c r="N46" s="27"/>
    </row>
    <row r="47" spans="2:14" x14ac:dyDescent="0.15">
      <c r="B47" s="26"/>
      <c r="C47" s="268"/>
      <c r="D47" s="217" t="s">
        <v>40</v>
      </c>
      <c r="E47" s="13" t="s">
        <v>239</v>
      </c>
      <c r="F47" s="264"/>
      <c r="G47" s="265"/>
      <c r="H47" s="265"/>
      <c r="I47" s="266"/>
      <c r="J47" s="264"/>
      <c r="K47" s="265"/>
      <c r="L47" s="265"/>
      <c r="M47" s="266"/>
      <c r="N47" s="27"/>
    </row>
    <row r="48" spans="2:14" x14ac:dyDescent="0.15">
      <c r="B48" s="26"/>
      <c r="C48" s="267" t="s">
        <v>201</v>
      </c>
      <c r="D48" s="13" t="s">
        <v>192</v>
      </c>
      <c r="E48" s="13" t="s">
        <v>240</v>
      </c>
      <c r="F48" s="264"/>
      <c r="G48" s="265"/>
      <c r="H48" s="265"/>
      <c r="I48" s="266"/>
      <c r="J48" s="264"/>
      <c r="K48" s="265"/>
      <c r="L48" s="265"/>
      <c r="M48" s="266"/>
      <c r="N48" s="27"/>
    </row>
    <row r="49" spans="2:14" x14ac:dyDescent="0.15">
      <c r="B49" s="26"/>
      <c r="C49" s="268"/>
      <c r="D49" s="217" t="s">
        <v>193</v>
      </c>
      <c r="E49" s="13" t="s">
        <v>241</v>
      </c>
      <c r="F49" s="264"/>
      <c r="G49" s="265"/>
      <c r="H49" s="265"/>
      <c r="I49" s="266"/>
      <c r="J49" s="264"/>
      <c r="K49" s="265"/>
      <c r="L49" s="265"/>
      <c r="M49" s="266"/>
      <c r="N49" s="27"/>
    </row>
    <row r="50" spans="2:14" x14ac:dyDescent="0.15">
      <c r="B50" s="26"/>
      <c r="C50" s="268"/>
      <c r="D50" s="217" t="s">
        <v>40</v>
      </c>
      <c r="E50" s="13" t="s">
        <v>239</v>
      </c>
      <c r="F50" s="264"/>
      <c r="G50" s="265"/>
      <c r="H50" s="265"/>
      <c r="I50" s="266"/>
      <c r="J50" s="264"/>
      <c r="K50" s="265"/>
      <c r="L50" s="265"/>
      <c r="M50" s="266"/>
      <c r="N50" s="27"/>
    </row>
    <row r="51" spans="2:14" x14ac:dyDescent="0.15">
      <c r="B51" s="26"/>
      <c r="C51" s="267" t="s">
        <v>202</v>
      </c>
      <c r="D51" s="13" t="s">
        <v>192</v>
      </c>
      <c r="E51" s="13" t="s">
        <v>240</v>
      </c>
      <c r="F51" s="264"/>
      <c r="G51" s="265"/>
      <c r="H51" s="265"/>
      <c r="I51" s="266"/>
      <c r="J51" s="264"/>
      <c r="K51" s="265"/>
      <c r="L51" s="265"/>
      <c r="M51" s="266"/>
      <c r="N51" s="27"/>
    </row>
    <row r="52" spans="2:14" x14ac:dyDescent="0.15">
      <c r="B52" s="26"/>
      <c r="C52" s="268"/>
      <c r="D52" s="217" t="s">
        <v>193</v>
      </c>
      <c r="E52" s="13" t="s">
        <v>241</v>
      </c>
      <c r="F52" s="264"/>
      <c r="G52" s="265"/>
      <c r="H52" s="265"/>
      <c r="I52" s="266"/>
      <c r="J52" s="264"/>
      <c r="K52" s="265"/>
      <c r="L52" s="265"/>
      <c r="M52" s="266"/>
      <c r="N52" s="27"/>
    </row>
    <row r="53" spans="2:14" x14ac:dyDescent="0.15">
      <c r="B53" s="26"/>
      <c r="C53" s="268"/>
      <c r="D53" s="217" t="s">
        <v>40</v>
      </c>
      <c r="E53" s="13" t="s">
        <v>239</v>
      </c>
      <c r="F53" s="264"/>
      <c r="G53" s="265"/>
      <c r="H53" s="265"/>
      <c r="I53" s="266"/>
      <c r="J53" s="264"/>
      <c r="K53" s="265"/>
      <c r="L53" s="265"/>
      <c r="M53" s="266"/>
      <c r="N53" s="27"/>
    </row>
    <row r="54" spans="2:14" x14ac:dyDescent="0.15">
      <c r="B54" s="26"/>
      <c r="C54" s="267" t="s">
        <v>203</v>
      </c>
      <c r="D54" s="13" t="s">
        <v>192</v>
      </c>
      <c r="E54" s="13" t="s">
        <v>240</v>
      </c>
      <c r="F54" s="264"/>
      <c r="G54" s="265"/>
      <c r="H54" s="265"/>
      <c r="I54" s="266"/>
      <c r="J54" s="264"/>
      <c r="K54" s="265"/>
      <c r="L54" s="265"/>
      <c r="M54" s="266"/>
      <c r="N54" s="27"/>
    </row>
    <row r="55" spans="2:14" x14ac:dyDescent="0.15">
      <c r="B55" s="26"/>
      <c r="C55" s="268"/>
      <c r="D55" s="217" t="s">
        <v>193</v>
      </c>
      <c r="E55" s="13" t="s">
        <v>241</v>
      </c>
      <c r="F55" s="264"/>
      <c r="G55" s="265"/>
      <c r="H55" s="265"/>
      <c r="I55" s="266"/>
      <c r="J55" s="264"/>
      <c r="K55" s="265"/>
      <c r="L55" s="265"/>
      <c r="M55" s="266"/>
      <c r="N55" s="27"/>
    </row>
    <row r="56" spans="2:14" x14ac:dyDescent="0.15">
      <c r="B56" s="26"/>
      <c r="C56" s="268"/>
      <c r="D56" s="217" t="s">
        <v>40</v>
      </c>
      <c r="E56" s="13" t="s">
        <v>239</v>
      </c>
      <c r="F56" s="264"/>
      <c r="G56" s="265"/>
      <c r="H56" s="265"/>
      <c r="I56" s="266"/>
      <c r="J56" s="264"/>
      <c r="K56" s="265"/>
      <c r="L56" s="265"/>
      <c r="M56" s="266"/>
      <c r="N56" s="27"/>
    </row>
    <row r="57" spans="2:14" x14ac:dyDescent="0.15">
      <c r="B57" s="26"/>
      <c r="C57" s="267" t="s">
        <v>204</v>
      </c>
      <c r="D57" s="13" t="s">
        <v>192</v>
      </c>
      <c r="E57" s="13" t="s">
        <v>240</v>
      </c>
      <c r="F57" s="264"/>
      <c r="G57" s="265"/>
      <c r="H57" s="265"/>
      <c r="I57" s="266"/>
      <c r="J57" s="264"/>
      <c r="K57" s="265"/>
      <c r="L57" s="265"/>
      <c r="M57" s="266"/>
      <c r="N57" s="27"/>
    </row>
    <row r="58" spans="2:14" x14ac:dyDescent="0.15">
      <c r="B58" s="26"/>
      <c r="C58" s="268"/>
      <c r="D58" s="217" t="s">
        <v>193</v>
      </c>
      <c r="E58" s="13" t="s">
        <v>241</v>
      </c>
      <c r="F58" s="264"/>
      <c r="G58" s="265"/>
      <c r="H58" s="265"/>
      <c r="I58" s="266"/>
      <c r="J58" s="264"/>
      <c r="K58" s="265"/>
      <c r="L58" s="265"/>
      <c r="M58" s="266"/>
      <c r="N58" s="27"/>
    </row>
    <row r="59" spans="2:14" x14ac:dyDescent="0.15">
      <c r="B59" s="26"/>
      <c r="C59" s="268"/>
      <c r="D59" s="217" t="s">
        <v>40</v>
      </c>
      <c r="E59" s="13" t="s">
        <v>239</v>
      </c>
      <c r="F59" s="264"/>
      <c r="G59" s="265"/>
      <c r="H59" s="265"/>
      <c r="I59" s="266"/>
      <c r="J59" s="264"/>
      <c r="K59" s="265"/>
      <c r="L59" s="265"/>
      <c r="M59" s="266"/>
      <c r="N59" s="27"/>
    </row>
    <row r="60" spans="2:14" x14ac:dyDescent="0.15">
      <c r="B60" s="26"/>
      <c r="C60" s="267" t="s">
        <v>205</v>
      </c>
      <c r="D60" s="13" t="s">
        <v>192</v>
      </c>
      <c r="E60" s="13" t="s">
        <v>240</v>
      </c>
      <c r="F60" s="264"/>
      <c r="G60" s="265"/>
      <c r="H60" s="265"/>
      <c r="I60" s="266"/>
      <c r="J60" s="264"/>
      <c r="K60" s="265"/>
      <c r="L60" s="265"/>
      <c r="M60" s="266"/>
      <c r="N60" s="27"/>
    </row>
    <row r="61" spans="2:14" x14ac:dyDescent="0.15">
      <c r="B61" s="26"/>
      <c r="C61" s="268"/>
      <c r="D61" s="217" t="s">
        <v>193</v>
      </c>
      <c r="E61" s="13" t="s">
        <v>241</v>
      </c>
      <c r="F61" s="264"/>
      <c r="G61" s="265"/>
      <c r="H61" s="265"/>
      <c r="I61" s="266"/>
      <c r="J61" s="264"/>
      <c r="K61" s="265"/>
      <c r="L61" s="265"/>
      <c r="M61" s="266"/>
      <c r="N61" s="27"/>
    </row>
    <row r="62" spans="2:14" x14ac:dyDescent="0.15">
      <c r="B62" s="26"/>
      <c r="C62" s="268"/>
      <c r="D62" s="217" t="s">
        <v>40</v>
      </c>
      <c r="E62" s="13" t="s">
        <v>239</v>
      </c>
      <c r="F62" s="264"/>
      <c r="G62" s="265"/>
      <c r="H62" s="265"/>
      <c r="I62" s="266"/>
      <c r="J62" s="264"/>
      <c r="K62" s="265"/>
      <c r="L62" s="265"/>
      <c r="M62" s="266"/>
      <c r="N62" s="27"/>
    </row>
    <row r="63" spans="2:14" x14ac:dyDescent="0.15">
      <c r="B63" s="26"/>
      <c r="C63" s="267" t="s">
        <v>206</v>
      </c>
      <c r="D63" s="13" t="s">
        <v>192</v>
      </c>
      <c r="E63" s="13" t="s">
        <v>240</v>
      </c>
      <c r="F63" s="264"/>
      <c r="G63" s="265"/>
      <c r="H63" s="265"/>
      <c r="I63" s="266"/>
      <c r="J63" s="264"/>
      <c r="K63" s="265"/>
      <c r="L63" s="265"/>
      <c r="M63" s="266"/>
      <c r="N63" s="27"/>
    </row>
    <row r="64" spans="2:14" x14ac:dyDescent="0.15">
      <c r="B64" s="26"/>
      <c r="C64" s="268"/>
      <c r="D64" s="217" t="s">
        <v>193</v>
      </c>
      <c r="E64" s="13" t="s">
        <v>241</v>
      </c>
      <c r="F64" s="264"/>
      <c r="G64" s="265"/>
      <c r="H64" s="265"/>
      <c r="I64" s="266"/>
      <c r="J64" s="264"/>
      <c r="K64" s="265"/>
      <c r="L64" s="265"/>
      <c r="M64" s="266"/>
      <c r="N64" s="27"/>
    </row>
    <row r="65" spans="2:14" x14ac:dyDescent="0.15">
      <c r="B65" s="26"/>
      <c r="C65" s="268"/>
      <c r="D65" s="217" t="s">
        <v>40</v>
      </c>
      <c r="E65" s="13" t="s">
        <v>239</v>
      </c>
      <c r="F65" s="264"/>
      <c r="G65" s="265"/>
      <c r="H65" s="265"/>
      <c r="I65" s="266"/>
      <c r="J65" s="264"/>
      <c r="K65" s="265"/>
      <c r="L65" s="265"/>
      <c r="M65" s="266"/>
      <c r="N65" s="27"/>
    </row>
    <row r="66" spans="2:14" x14ac:dyDescent="0.15">
      <c r="B66" s="26"/>
      <c r="C66" s="262" t="s">
        <v>207</v>
      </c>
      <c r="D66" s="13" t="s">
        <v>192</v>
      </c>
      <c r="E66" s="13" t="s">
        <v>240</v>
      </c>
      <c r="F66" s="263"/>
      <c r="G66" s="263"/>
      <c r="H66" s="263"/>
      <c r="I66" s="263"/>
      <c r="J66" s="264"/>
      <c r="K66" s="265"/>
      <c r="L66" s="265"/>
      <c r="M66" s="266"/>
      <c r="N66" s="27"/>
    </row>
    <row r="67" spans="2:14" x14ac:dyDescent="0.15">
      <c r="B67" s="26"/>
      <c r="C67" s="262"/>
      <c r="D67" s="13" t="s">
        <v>193</v>
      </c>
      <c r="E67" s="13" t="s">
        <v>241</v>
      </c>
      <c r="F67" s="263"/>
      <c r="G67" s="263"/>
      <c r="H67" s="263"/>
      <c r="I67" s="263"/>
      <c r="J67" s="264"/>
      <c r="K67" s="265"/>
      <c r="L67" s="265"/>
      <c r="M67" s="266"/>
      <c r="N67" s="27"/>
    </row>
    <row r="68" spans="2:14" x14ac:dyDescent="0.15">
      <c r="B68" s="26"/>
      <c r="C68" s="262"/>
      <c r="D68" s="13" t="s">
        <v>40</v>
      </c>
      <c r="E68" s="13" t="s">
        <v>239</v>
      </c>
      <c r="F68" s="263"/>
      <c r="G68" s="263"/>
      <c r="H68" s="263"/>
      <c r="I68" s="263"/>
      <c r="J68" s="264"/>
      <c r="K68" s="265"/>
      <c r="L68" s="265"/>
      <c r="M68" s="266"/>
      <c r="N68" s="27"/>
    </row>
    <row r="69" spans="2:14" ht="24.75" customHeight="1" x14ac:dyDescent="0.15">
      <c r="B69" s="29"/>
      <c r="C69" s="30"/>
      <c r="D69" s="30"/>
      <c r="E69" s="30"/>
      <c r="F69" s="30"/>
      <c r="G69" s="30"/>
      <c r="H69" s="30"/>
      <c r="I69" s="30"/>
      <c r="J69" s="30"/>
      <c r="K69" s="30"/>
      <c r="L69" s="30"/>
      <c r="M69" s="30"/>
      <c r="N69" s="31"/>
    </row>
  </sheetData>
  <sheetProtection selectLockedCells="1"/>
  <mergeCells count="142">
    <mergeCell ref="J59:M59"/>
    <mergeCell ref="J57:M57"/>
    <mergeCell ref="F53:I53"/>
    <mergeCell ref="J53:M53"/>
    <mergeCell ref="F47:I47"/>
    <mergeCell ref="J47:M47"/>
    <mergeCell ref="F50:I50"/>
    <mergeCell ref="J50:M50"/>
    <mergeCell ref="F48:I48"/>
    <mergeCell ref="J48:M48"/>
    <mergeCell ref="F49:I49"/>
    <mergeCell ref="J49:M49"/>
    <mergeCell ref="F46:I46"/>
    <mergeCell ref="D31:D32"/>
    <mergeCell ref="F35:I35"/>
    <mergeCell ref="J35:M35"/>
    <mergeCell ref="F23:I23"/>
    <mergeCell ref="J23:M23"/>
    <mergeCell ref="J24:M24"/>
    <mergeCell ref="F25:I25"/>
    <mergeCell ref="J25:M25"/>
    <mergeCell ref="F26:I26"/>
    <mergeCell ref="J26:M26"/>
    <mergeCell ref="F39:I39"/>
    <mergeCell ref="F40:I40"/>
    <mergeCell ref="J39:M39"/>
    <mergeCell ref="F38:I38"/>
    <mergeCell ref="J38:M38"/>
    <mergeCell ref="F41:I41"/>
    <mergeCell ref="J41:M41"/>
    <mergeCell ref="F28:I28"/>
    <mergeCell ref="J28:M28"/>
    <mergeCell ref="F44:I44"/>
    <mergeCell ref="J44:M44"/>
    <mergeCell ref="F45:I45"/>
    <mergeCell ref="J31:M31"/>
    <mergeCell ref="F43:I43"/>
    <mergeCell ref="J43:M43"/>
    <mergeCell ref="C19:C22"/>
    <mergeCell ref="C23:C26"/>
    <mergeCell ref="D23:D26"/>
    <mergeCell ref="F20:I20"/>
    <mergeCell ref="J20:M20"/>
    <mergeCell ref="F21:I21"/>
    <mergeCell ref="J21:M21"/>
    <mergeCell ref="F22:I22"/>
    <mergeCell ref="J22:M22"/>
    <mergeCell ref="J32:M32"/>
    <mergeCell ref="C36:C38"/>
    <mergeCell ref="F36:I36"/>
    <mergeCell ref="J36:M36"/>
    <mergeCell ref="F37:I37"/>
    <mergeCell ref="J37:M37"/>
    <mergeCell ref="C31:C32"/>
    <mergeCell ref="E31:E32"/>
    <mergeCell ref="F31:I31"/>
    <mergeCell ref="C45:C47"/>
    <mergeCell ref="C48:C50"/>
    <mergeCell ref="C33:C35"/>
    <mergeCell ref="C39:C41"/>
    <mergeCell ref="C42:C44"/>
    <mergeCell ref="F42:I42"/>
    <mergeCell ref="J42:M42"/>
    <mergeCell ref="D15:D18"/>
    <mergeCell ref="D19:D22"/>
    <mergeCell ref="C30:N30"/>
    <mergeCell ref="J40:M40"/>
    <mergeCell ref="J45:M45"/>
    <mergeCell ref="J46:M46"/>
    <mergeCell ref="C15:C18"/>
    <mergeCell ref="C29:E29"/>
    <mergeCell ref="F29:I29"/>
    <mergeCell ref="J29:M29"/>
    <mergeCell ref="F15:I15"/>
    <mergeCell ref="J15:M15"/>
    <mergeCell ref="F16:I16"/>
    <mergeCell ref="J16:M16"/>
    <mergeCell ref="F17:I17"/>
    <mergeCell ref="J17:M17"/>
    <mergeCell ref="F18:I18"/>
    <mergeCell ref="F32:I32"/>
    <mergeCell ref="F33:I33"/>
    <mergeCell ref="F34:I34"/>
    <mergeCell ref="J33:M33"/>
    <mergeCell ref="J34:M34"/>
    <mergeCell ref="C6:M6"/>
    <mergeCell ref="C4:M4"/>
    <mergeCell ref="C8:M8"/>
    <mergeCell ref="C12:E12"/>
    <mergeCell ref="F12:I12"/>
    <mergeCell ref="J12:M12"/>
    <mergeCell ref="E13:E14"/>
    <mergeCell ref="F13:I13"/>
    <mergeCell ref="J13:M13"/>
    <mergeCell ref="F14:I14"/>
    <mergeCell ref="J14:M14"/>
    <mergeCell ref="D13:D14"/>
    <mergeCell ref="C13:C14"/>
    <mergeCell ref="F11:I11"/>
    <mergeCell ref="J11:M11"/>
    <mergeCell ref="J18:M18"/>
    <mergeCell ref="F19:I19"/>
    <mergeCell ref="J19:M19"/>
    <mergeCell ref="F24:I24"/>
    <mergeCell ref="C57:C59"/>
    <mergeCell ref="C60:C62"/>
    <mergeCell ref="F60:I60"/>
    <mergeCell ref="J60:M60"/>
    <mergeCell ref="F61:I61"/>
    <mergeCell ref="J61:M61"/>
    <mergeCell ref="C51:C53"/>
    <mergeCell ref="C54:C56"/>
    <mergeCell ref="F54:I54"/>
    <mergeCell ref="J54:M54"/>
    <mergeCell ref="F55:I55"/>
    <mergeCell ref="J55:M55"/>
    <mergeCell ref="F51:I51"/>
    <mergeCell ref="F52:I52"/>
    <mergeCell ref="F57:I57"/>
    <mergeCell ref="F58:I58"/>
    <mergeCell ref="J58:M58"/>
    <mergeCell ref="F62:I62"/>
    <mergeCell ref="J62:M62"/>
    <mergeCell ref="J51:M51"/>
    <mergeCell ref="J52:M52"/>
    <mergeCell ref="F56:I56"/>
    <mergeCell ref="J56:M56"/>
    <mergeCell ref="F59:I59"/>
    <mergeCell ref="C66:C68"/>
    <mergeCell ref="F66:I66"/>
    <mergeCell ref="J66:M66"/>
    <mergeCell ref="F67:I67"/>
    <mergeCell ref="J67:M67"/>
    <mergeCell ref="C63:C65"/>
    <mergeCell ref="F63:I63"/>
    <mergeCell ref="J63:M63"/>
    <mergeCell ref="F64:I64"/>
    <mergeCell ref="J64:M64"/>
    <mergeCell ref="F68:I68"/>
    <mergeCell ref="J68:M68"/>
    <mergeCell ref="F65:I65"/>
    <mergeCell ref="J65:M65"/>
  </mergeCells>
  <phoneticPr fontId="3" type="noConversion"/>
  <conditionalFormatting sqref="F12:M12">
    <cfRule type="cellIs" dxfId="162" priority="548" operator="equal">
      <formula>"PASS"</formula>
    </cfRule>
    <cfRule type="cellIs" dxfId="161" priority="549" operator="equal">
      <formula>"FAIL"</formula>
    </cfRule>
  </conditionalFormatting>
  <conditionalFormatting sqref="F13">
    <cfRule type="cellIs" dxfId="160" priority="558" stopIfTrue="1" operator="equal">
      <formula>"PASS"</formula>
    </cfRule>
    <cfRule type="cellIs" dxfId="159" priority="559" stopIfTrue="1" operator="equal">
      <formula>"FAIL"</formula>
    </cfRule>
  </conditionalFormatting>
  <conditionalFormatting sqref="F13">
    <cfRule type="cellIs" dxfId="158" priority="556" operator="equal">
      <formula>"PASS"</formula>
    </cfRule>
    <cfRule type="cellIs" dxfId="157" priority="557" operator="equal">
      <formula>"FAIL"</formula>
    </cfRule>
  </conditionalFormatting>
  <conditionalFormatting sqref="G13:H13">
    <cfRule type="cellIs" dxfId="156" priority="554" operator="equal">
      <formula>"PASS"</formula>
    </cfRule>
    <cfRule type="cellIs" dxfId="155" priority="555" operator="equal">
      <formula>"FAIL"</formula>
    </cfRule>
  </conditionalFormatting>
  <conditionalFormatting sqref="F29:M29">
    <cfRule type="cellIs" dxfId="154" priority="539" operator="equal">
      <formula>"PASS"</formula>
    </cfRule>
    <cfRule type="cellIs" dxfId="153" priority="540" operator="equal">
      <formula>"FAIL"</formula>
    </cfRule>
  </conditionalFormatting>
  <conditionalFormatting sqref="F31">
    <cfRule type="cellIs" dxfId="152" priority="545" stopIfTrue="1" operator="equal">
      <formula>"PASS"</formula>
    </cfRule>
    <cfRule type="cellIs" dxfId="151" priority="546" stopIfTrue="1" operator="equal">
      <formula>"FAIL"</formula>
    </cfRule>
  </conditionalFormatting>
  <conditionalFormatting sqref="F31">
    <cfRule type="cellIs" dxfId="150" priority="543" operator="equal">
      <formula>"PASS"</formula>
    </cfRule>
    <cfRule type="cellIs" dxfId="149" priority="544" operator="equal">
      <formula>"FAIL"</formula>
    </cfRule>
  </conditionalFormatting>
  <conditionalFormatting sqref="G31:H31">
    <cfRule type="cellIs" dxfId="148" priority="541" operator="equal">
      <formula>"PASS"</formula>
    </cfRule>
    <cfRule type="cellIs" dxfId="147" priority="542" operator="equal">
      <formula>"FAIL"</formula>
    </cfRule>
  </conditionalFormatting>
  <conditionalFormatting sqref="F15:M22">
    <cfRule type="cellIs" dxfId="146" priority="115" operator="between">
      <formula>0.1</formula>
      <formula>0.1499999999999</formula>
    </cfRule>
    <cfRule type="cellIs" dxfId="145" priority="531" operator="greaterThanOrEqual">
      <formula>0.15</formula>
    </cfRule>
  </conditionalFormatting>
  <conditionalFormatting sqref="F33">
    <cfRule type="cellIs" dxfId="144" priority="205" operator="greaterThanOrEqual">
      <formula>0.15</formula>
    </cfRule>
  </conditionalFormatting>
  <conditionalFormatting sqref="F34">
    <cfRule type="cellIs" dxfId="143" priority="203" operator="greaterThanOrEqual">
      <formula>0.15</formula>
    </cfRule>
  </conditionalFormatting>
  <conditionalFormatting sqref="J33">
    <cfRule type="cellIs" dxfId="142" priority="197" operator="greaterThanOrEqual">
      <formula>0.15</formula>
    </cfRule>
  </conditionalFormatting>
  <conditionalFormatting sqref="J34">
    <cfRule type="cellIs" dxfId="141" priority="196" operator="greaterThanOrEqual">
      <formula>0.15</formula>
    </cfRule>
  </conditionalFormatting>
  <conditionalFormatting sqref="F42">
    <cfRule type="cellIs" dxfId="140" priority="90" operator="greaterThanOrEqual">
      <formula>0.15</formula>
    </cfRule>
  </conditionalFormatting>
  <conditionalFormatting sqref="J42">
    <cfRule type="cellIs" dxfId="139" priority="87" operator="greaterThanOrEqual">
      <formula>0.15</formula>
    </cfRule>
  </conditionalFormatting>
  <conditionalFormatting sqref="F44">
    <cfRule type="cellIs" dxfId="138" priority="83" operator="greaterThanOrEqual">
      <formula>0.4</formula>
    </cfRule>
  </conditionalFormatting>
  <conditionalFormatting sqref="F43">
    <cfRule type="cellIs" dxfId="137" priority="89" operator="greaterThanOrEqual">
      <formula>0.15</formula>
    </cfRule>
  </conditionalFormatting>
  <conditionalFormatting sqref="J43">
    <cfRule type="cellIs" dxfId="136" priority="86" operator="greaterThanOrEqual">
      <formula>0.15</formula>
    </cfRule>
  </conditionalFormatting>
  <conditionalFormatting sqref="F45">
    <cfRule type="cellIs" dxfId="135" priority="80" operator="greaterThanOrEqual">
      <formula>0.15</formula>
    </cfRule>
  </conditionalFormatting>
  <conditionalFormatting sqref="J39">
    <cfRule type="cellIs" dxfId="134" priority="97" operator="greaterThanOrEqual">
      <formula>0.15</formula>
    </cfRule>
  </conditionalFormatting>
  <conditionalFormatting sqref="F41">
    <cfRule type="cellIs" dxfId="133" priority="93" operator="greaterThanOrEqual">
      <formula>0.4</formula>
    </cfRule>
  </conditionalFormatting>
  <conditionalFormatting sqref="F40">
    <cfRule type="cellIs" dxfId="132" priority="99" operator="greaterThanOrEqual">
      <formula>0.15</formula>
    </cfRule>
  </conditionalFormatting>
  <conditionalFormatting sqref="J37">
    <cfRule type="cellIs" dxfId="131" priority="106" operator="greaterThanOrEqual">
      <formula>0.15</formula>
    </cfRule>
  </conditionalFormatting>
  <conditionalFormatting sqref="J38">
    <cfRule type="cellIs" dxfId="130" priority="101" operator="greaterThanOrEqual">
      <formula>0.4</formula>
    </cfRule>
  </conditionalFormatting>
  <conditionalFormatting sqref="F36">
    <cfRule type="cellIs" dxfId="129" priority="110" operator="greaterThanOrEqual">
      <formula>0.15</formula>
    </cfRule>
  </conditionalFormatting>
  <conditionalFormatting sqref="F37">
    <cfRule type="cellIs" dxfId="128" priority="109" operator="greaterThanOrEqual">
      <formula>0.15</formula>
    </cfRule>
  </conditionalFormatting>
  <conditionalFormatting sqref="J36">
    <cfRule type="cellIs" dxfId="127" priority="107" operator="greaterThanOrEqual">
      <formula>0.15</formula>
    </cfRule>
  </conditionalFormatting>
  <conditionalFormatting sqref="F35">
    <cfRule type="cellIs" dxfId="126" priority="113" operator="greaterThanOrEqual">
      <formula>0.4</formula>
    </cfRule>
  </conditionalFormatting>
  <conditionalFormatting sqref="F23:M26">
    <cfRule type="cellIs" dxfId="125" priority="121" operator="between">
      <formula>0.3</formula>
      <formula>0.399999999999999</formula>
    </cfRule>
    <cfRule type="cellIs" dxfId="124" priority="122" operator="greaterThanOrEqual">
      <formula>0.4</formula>
    </cfRule>
  </conditionalFormatting>
  <conditionalFormatting sqref="J35">
    <cfRule type="cellIs" dxfId="123" priority="111" operator="greaterThanOrEqual">
      <formula>0.4</formula>
    </cfRule>
  </conditionalFormatting>
  <conditionalFormatting sqref="F38">
    <cfRule type="cellIs" dxfId="122" priority="103" operator="greaterThanOrEqual">
      <formula>0.4</formula>
    </cfRule>
  </conditionalFormatting>
  <conditionalFormatting sqref="F39">
    <cfRule type="cellIs" dxfId="121" priority="100" operator="greaterThanOrEqual">
      <formula>0.15</formula>
    </cfRule>
  </conditionalFormatting>
  <conditionalFormatting sqref="J40">
    <cfRule type="cellIs" dxfId="120" priority="96" operator="greaterThanOrEqual">
      <formula>0.15</formula>
    </cfRule>
  </conditionalFormatting>
  <conditionalFormatting sqref="J41">
    <cfRule type="cellIs" dxfId="119" priority="91" operator="greaterThanOrEqual">
      <formula>0.4</formula>
    </cfRule>
  </conditionalFormatting>
  <conditionalFormatting sqref="J44">
    <cfRule type="cellIs" dxfId="118" priority="81" operator="greaterThanOrEqual">
      <formula>0.4</formula>
    </cfRule>
  </conditionalFormatting>
  <conditionalFormatting sqref="F46">
    <cfRule type="cellIs" dxfId="117" priority="79" operator="greaterThanOrEqual">
      <formula>0.15</formula>
    </cfRule>
  </conditionalFormatting>
  <conditionalFormatting sqref="J45">
    <cfRule type="cellIs" dxfId="116" priority="77" operator="greaterThanOrEqual">
      <formula>0.15</formula>
    </cfRule>
  </conditionalFormatting>
  <conditionalFormatting sqref="J46">
    <cfRule type="cellIs" dxfId="115" priority="76" operator="greaterThanOrEqual">
      <formula>0.15</formula>
    </cfRule>
  </conditionalFormatting>
  <conditionalFormatting sqref="F47">
    <cfRule type="cellIs" dxfId="114" priority="73" operator="greaterThanOrEqual">
      <formula>0.4</formula>
    </cfRule>
  </conditionalFormatting>
  <conditionalFormatting sqref="J47">
    <cfRule type="cellIs" dxfId="113" priority="71" operator="greaterThanOrEqual">
      <formula>0.4</formula>
    </cfRule>
  </conditionalFormatting>
  <conditionalFormatting sqref="F48">
    <cfRule type="cellIs" dxfId="112" priority="70" operator="greaterThanOrEqual">
      <formula>0.15</formula>
    </cfRule>
  </conditionalFormatting>
  <conditionalFormatting sqref="F49">
    <cfRule type="cellIs" dxfId="111" priority="69" operator="greaterThanOrEqual">
      <formula>0.15</formula>
    </cfRule>
  </conditionalFormatting>
  <conditionalFormatting sqref="J48">
    <cfRule type="cellIs" dxfId="110" priority="67" operator="greaterThanOrEqual">
      <formula>0.15</formula>
    </cfRule>
  </conditionalFormatting>
  <conditionalFormatting sqref="J49">
    <cfRule type="cellIs" dxfId="109" priority="66" operator="greaterThanOrEqual">
      <formula>0.15</formula>
    </cfRule>
  </conditionalFormatting>
  <conditionalFormatting sqref="F50">
    <cfRule type="cellIs" dxfId="108" priority="63" operator="greaterThanOrEqual">
      <formula>0.4</formula>
    </cfRule>
  </conditionalFormatting>
  <conditionalFormatting sqref="J50">
    <cfRule type="cellIs" dxfId="107" priority="61" operator="greaterThanOrEqual">
      <formula>0.4</formula>
    </cfRule>
  </conditionalFormatting>
  <conditionalFormatting sqref="F51">
    <cfRule type="cellIs" dxfId="106" priority="60" operator="greaterThanOrEqual">
      <formula>0.15</formula>
    </cfRule>
  </conditionalFormatting>
  <conditionalFormatting sqref="F52">
    <cfRule type="cellIs" dxfId="105" priority="59" operator="greaterThanOrEqual">
      <formula>0.15</formula>
    </cfRule>
  </conditionalFormatting>
  <conditionalFormatting sqref="J51">
    <cfRule type="cellIs" dxfId="104" priority="57" operator="greaterThanOrEqual">
      <formula>0.15</formula>
    </cfRule>
  </conditionalFormatting>
  <conditionalFormatting sqref="J52">
    <cfRule type="cellIs" dxfId="103" priority="56" operator="greaterThanOrEqual">
      <formula>0.15</formula>
    </cfRule>
  </conditionalFormatting>
  <conditionalFormatting sqref="F53">
    <cfRule type="cellIs" dxfId="102" priority="53" operator="greaterThanOrEqual">
      <formula>0.4</formula>
    </cfRule>
  </conditionalFormatting>
  <conditionalFormatting sqref="J53">
    <cfRule type="cellIs" dxfId="101" priority="51" operator="greaterThanOrEqual">
      <formula>0.4</formula>
    </cfRule>
  </conditionalFormatting>
  <conditionalFormatting sqref="F54">
    <cfRule type="cellIs" dxfId="100" priority="50" operator="greaterThanOrEqual">
      <formula>0.15</formula>
    </cfRule>
  </conditionalFormatting>
  <conditionalFormatting sqref="F55">
    <cfRule type="cellIs" dxfId="99" priority="49" operator="greaterThanOrEqual">
      <formula>0.15</formula>
    </cfRule>
  </conditionalFormatting>
  <conditionalFormatting sqref="J54">
    <cfRule type="cellIs" dxfId="98" priority="47" operator="greaterThanOrEqual">
      <formula>0.15</formula>
    </cfRule>
  </conditionalFormatting>
  <conditionalFormatting sqref="J55">
    <cfRule type="cellIs" dxfId="97" priority="46" operator="greaterThanOrEqual">
      <formula>0.15</formula>
    </cfRule>
  </conditionalFormatting>
  <conditionalFormatting sqref="F56">
    <cfRule type="cellIs" dxfId="96" priority="43" operator="greaterThanOrEqual">
      <formula>0.4</formula>
    </cfRule>
  </conditionalFormatting>
  <conditionalFormatting sqref="J56">
    <cfRule type="cellIs" dxfId="95" priority="41" operator="greaterThanOrEqual">
      <formula>0.4</formula>
    </cfRule>
  </conditionalFormatting>
  <conditionalFormatting sqref="F57">
    <cfRule type="cellIs" dxfId="94" priority="40" operator="greaterThanOrEqual">
      <formula>0.15</formula>
    </cfRule>
  </conditionalFormatting>
  <conditionalFormatting sqref="F58">
    <cfRule type="cellIs" dxfId="93" priority="39" operator="greaterThanOrEqual">
      <formula>0.15</formula>
    </cfRule>
  </conditionalFormatting>
  <conditionalFormatting sqref="J57">
    <cfRule type="cellIs" dxfId="92" priority="37" operator="greaterThanOrEqual">
      <formula>0.15</formula>
    </cfRule>
  </conditionalFormatting>
  <conditionalFormatting sqref="J58">
    <cfRule type="cellIs" dxfId="91" priority="36" operator="greaterThanOrEqual">
      <formula>0.15</formula>
    </cfRule>
  </conditionalFormatting>
  <conditionalFormatting sqref="F59">
    <cfRule type="cellIs" dxfId="90" priority="33" operator="greaterThanOrEqual">
      <formula>0.4</formula>
    </cfRule>
  </conditionalFormatting>
  <conditionalFormatting sqref="J59">
    <cfRule type="cellIs" dxfId="89" priority="31" operator="greaterThanOrEqual">
      <formula>0.4</formula>
    </cfRule>
  </conditionalFormatting>
  <conditionalFormatting sqref="F60">
    <cfRule type="cellIs" dxfId="88" priority="30" operator="greaterThanOrEqual">
      <formula>0.15</formula>
    </cfRule>
  </conditionalFormatting>
  <conditionalFormatting sqref="F61">
    <cfRule type="cellIs" dxfId="87" priority="29" operator="greaterThanOrEqual">
      <formula>0.15</formula>
    </cfRule>
  </conditionalFormatting>
  <conditionalFormatting sqref="J60">
    <cfRule type="cellIs" dxfId="86" priority="27" operator="greaterThanOrEqual">
      <formula>0.15</formula>
    </cfRule>
  </conditionalFormatting>
  <conditionalFormatting sqref="J61">
    <cfRule type="cellIs" dxfId="85" priority="26" operator="greaterThanOrEqual">
      <formula>0.15</formula>
    </cfRule>
  </conditionalFormatting>
  <conditionalFormatting sqref="F62">
    <cfRule type="cellIs" dxfId="84" priority="23" operator="greaterThanOrEqual">
      <formula>0.4</formula>
    </cfRule>
  </conditionalFormatting>
  <conditionalFormatting sqref="J62">
    <cfRule type="cellIs" dxfId="83" priority="21" operator="greaterThanOrEqual">
      <formula>0.4</formula>
    </cfRule>
  </conditionalFormatting>
  <conditionalFormatting sqref="F63">
    <cfRule type="cellIs" dxfId="82" priority="20" operator="greaterThanOrEqual">
      <formula>0.15</formula>
    </cfRule>
  </conditionalFormatting>
  <conditionalFormatting sqref="F64">
    <cfRule type="cellIs" dxfId="81" priority="19" operator="greaterThanOrEqual">
      <formula>0.15</formula>
    </cfRule>
  </conditionalFormatting>
  <conditionalFormatting sqref="J63">
    <cfRule type="cellIs" dxfId="80" priority="17" operator="greaterThanOrEqual">
      <formula>0.15</formula>
    </cfRule>
  </conditionalFormatting>
  <conditionalFormatting sqref="J64">
    <cfRule type="cellIs" dxfId="79" priority="16" operator="greaterThanOrEqual">
      <formula>0.15</formula>
    </cfRule>
  </conditionalFormatting>
  <conditionalFormatting sqref="F65">
    <cfRule type="cellIs" dxfId="78" priority="13" operator="greaterThanOrEqual">
      <formula>0.4</formula>
    </cfRule>
  </conditionalFormatting>
  <conditionalFormatting sqref="J65">
    <cfRule type="cellIs" dxfId="77" priority="11" operator="greaterThanOrEqual">
      <formula>0.4</formula>
    </cfRule>
  </conditionalFormatting>
  <conditionalFormatting sqref="F66">
    <cfRule type="cellIs" dxfId="76" priority="10" operator="greaterThanOrEqual">
      <formula>0.15</formula>
    </cfRule>
  </conditionalFormatting>
  <conditionalFormatting sqref="F67">
    <cfRule type="cellIs" dxfId="75" priority="9" operator="greaterThanOrEqual">
      <formula>0.15</formula>
    </cfRule>
  </conditionalFormatting>
  <conditionalFormatting sqref="J66">
    <cfRule type="cellIs" dxfId="74" priority="7" operator="greaterThanOrEqual">
      <formula>0.15</formula>
    </cfRule>
  </conditionalFormatting>
  <conditionalFormatting sqref="J67">
    <cfRule type="cellIs" dxfId="73" priority="6" operator="greaterThanOrEqual">
      <formula>0.15</formula>
    </cfRule>
  </conditionalFormatting>
  <conditionalFormatting sqref="F68">
    <cfRule type="cellIs" dxfId="72" priority="3" operator="greaterThanOrEqual">
      <formula>0.4</formula>
    </cfRule>
  </conditionalFormatting>
  <conditionalFormatting sqref="J68">
    <cfRule type="cellIs" dxfId="71" priority="1" operator="greaterThanOrEqual">
      <formula>0.4</formula>
    </cfRule>
  </conditionalFormatting>
  <dataValidations count="1">
    <dataValidation type="list" allowBlank="1" showInputMessage="1" showErrorMessage="1" sqref="F12:M12 F29:M29">
      <formula1>"PASS,FAIL"</formula1>
    </dataValidation>
  </dataValidations>
  <hyperlinks>
    <hyperlink ref="O2" location="目录!A1" display="目录"/>
  </hyperlinks>
  <pageMargins left="0.69930555555555596" right="0.69930555555555596" top="0.75" bottom="0.75" header="0.3" footer="0.3"/>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K32"/>
  <sheetViews>
    <sheetView zoomScale="85" zoomScaleNormal="85" workbookViewId="0">
      <selection activeCell="G17" sqref="G17"/>
    </sheetView>
  </sheetViews>
  <sheetFormatPr defaultColWidth="9" defaultRowHeight="15.75" x14ac:dyDescent="0.15"/>
  <cols>
    <col min="1" max="1" width="3.125" style="3" customWidth="1"/>
    <col min="2" max="2" width="3" style="3" customWidth="1"/>
    <col min="3" max="4" width="14.625" style="3" customWidth="1"/>
    <col min="5" max="5" width="22" style="3" customWidth="1"/>
    <col min="6" max="6" width="14.625" style="3" customWidth="1"/>
    <col min="7" max="7" width="19" style="3" customWidth="1"/>
    <col min="8" max="8" width="2.75" style="3" customWidth="1"/>
    <col min="9" max="9" width="14.625" style="3" customWidth="1"/>
    <col min="10" max="10" width="6.875" style="3" customWidth="1"/>
    <col min="11" max="16384" width="9" style="3"/>
  </cols>
  <sheetData>
    <row r="2" spans="1:11" ht="17.25" x14ac:dyDescent="0.15">
      <c r="K2" s="2" t="s">
        <v>18</v>
      </c>
    </row>
    <row r="3" spans="1:11" ht="8.25" customHeight="1" x14ac:dyDescent="0.15">
      <c r="B3" s="171"/>
      <c r="C3" s="171"/>
      <c r="D3" s="171"/>
      <c r="E3" s="171"/>
      <c r="F3" s="171"/>
      <c r="G3" s="171"/>
      <c r="H3" s="171"/>
      <c r="I3" s="171"/>
      <c r="J3" s="171"/>
    </row>
    <row r="4" spans="1:11" x14ac:dyDescent="0.15">
      <c r="B4" s="55"/>
      <c r="C4" s="56"/>
      <c r="D4" s="56"/>
      <c r="E4" s="56"/>
      <c r="F4" s="56"/>
      <c r="G4" s="56"/>
      <c r="H4" s="57"/>
      <c r="I4" s="171"/>
      <c r="J4" s="171"/>
    </row>
    <row r="5" spans="1:11" ht="22.5" x14ac:dyDescent="0.15">
      <c r="B5" s="58"/>
      <c r="C5" s="231" t="s">
        <v>262</v>
      </c>
      <c r="D5" s="242"/>
      <c r="E5" s="242"/>
      <c r="F5" s="242"/>
      <c r="G5" s="242"/>
      <c r="H5" s="59"/>
      <c r="I5" s="171"/>
      <c r="J5" s="171"/>
    </row>
    <row r="6" spans="1:11" ht="39" customHeight="1" x14ac:dyDescent="0.15">
      <c r="B6" s="58"/>
      <c r="C6" s="239" t="s">
        <v>295</v>
      </c>
      <c r="D6" s="292"/>
      <c r="E6" s="292"/>
      <c r="F6" s="292"/>
      <c r="G6" s="292"/>
      <c r="H6" s="59"/>
      <c r="I6" s="171"/>
      <c r="J6" s="171"/>
    </row>
    <row r="7" spans="1:11" ht="45.75" customHeight="1" x14ac:dyDescent="0.15">
      <c r="B7" s="58"/>
      <c r="C7" s="60"/>
      <c r="D7" s="60"/>
      <c r="E7" s="60"/>
      <c r="F7" s="60"/>
      <c r="G7" s="60"/>
      <c r="H7" s="59"/>
      <c r="I7" s="171"/>
      <c r="J7" s="171"/>
    </row>
    <row r="8" spans="1:11" ht="18" x14ac:dyDescent="0.15">
      <c r="B8" s="58"/>
      <c r="C8" s="60"/>
      <c r="D8" s="295" t="s">
        <v>149</v>
      </c>
      <c r="E8" s="295"/>
      <c r="F8" s="295" t="s">
        <v>179</v>
      </c>
      <c r="G8" s="295"/>
      <c r="H8" s="59"/>
      <c r="I8" s="171"/>
      <c r="J8" s="171"/>
    </row>
    <row r="9" spans="1:11" x14ac:dyDescent="0.15">
      <c r="B9" s="58"/>
      <c r="C9" s="200" t="s">
        <v>14</v>
      </c>
      <c r="D9" s="296"/>
      <c r="E9" s="296"/>
      <c r="F9" s="296"/>
      <c r="G9" s="296"/>
      <c r="H9" s="59"/>
      <c r="I9" s="171"/>
      <c r="J9" s="171"/>
    </row>
    <row r="10" spans="1:11" ht="17.25" customHeight="1" x14ac:dyDescent="0.15">
      <c r="B10" s="58"/>
      <c r="C10" s="290"/>
      <c r="D10" s="297" t="s">
        <v>16</v>
      </c>
      <c r="E10" s="298"/>
      <c r="F10" s="297" t="s">
        <v>15</v>
      </c>
      <c r="G10" s="298"/>
      <c r="H10" s="59"/>
      <c r="I10" s="171"/>
      <c r="J10" s="171"/>
    </row>
    <row r="11" spans="1:11" x14ac:dyDescent="0.15">
      <c r="B11" s="58"/>
      <c r="C11" s="291"/>
      <c r="D11" s="293"/>
      <c r="E11" s="294"/>
      <c r="F11" s="293"/>
      <c r="G11" s="294"/>
      <c r="H11" s="59"/>
      <c r="I11" s="171"/>
      <c r="J11" s="171"/>
    </row>
    <row r="12" spans="1:11" ht="17.25" customHeight="1" x14ac:dyDescent="0.15">
      <c r="A12" s="32"/>
      <c r="B12" s="63"/>
      <c r="C12" s="169" t="s">
        <v>246</v>
      </c>
      <c r="D12" s="64"/>
      <c r="E12" s="64"/>
      <c r="F12" s="64"/>
      <c r="G12" s="64"/>
      <c r="H12" s="65"/>
      <c r="I12" s="171"/>
      <c r="J12" s="171"/>
    </row>
    <row r="13" spans="1:11" ht="17.25" customHeight="1" x14ac:dyDescent="0.15">
      <c r="A13" s="32"/>
      <c r="B13" s="171"/>
      <c r="C13" s="171"/>
      <c r="D13" s="171"/>
      <c r="E13" s="171"/>
      <c r="F13" s="171"/>
      <c r="G13" s="171"/>
      <c r="H13" s="171"/>
      <c r="I13" s="171"/>
      <c r="J13" s="171"/>
    </row>
    <row r="14" spans="1:11" ht="17.25" customHeight="1" x14ac:dyDescent="0.15">
      <c r="A14" s="32"/>
      <c r="B14" s="171"/>
      <c r="C14" s="171"/>
      <c r="D14" s="171"/>
      <c r="E14" s="171"/>
      <c r="F14" s="171"/>
      <c r="G14" s="171"/>
      <c r="H14" s="171"/>
      <c r="I14" s="171"/>
      <c r="J14" s="171"/>
    </row>
    <row r="15" spans="1:11" ht="17.25" customHeight="1" x14ac:dyDescent="0.15">
      <c r="A15" s="32"/>
      <c r="B15" s="171"/>
      <c r="C15" s="171"/>
      <c r="D15" s="171"/>
      <c r="E15" s="171"/>
      <c r="F15" s="171"/>
      <c r="G15" s="171"/>
      <c r="H15" s="171"/>
      <c r="I15" s="171"/>
      <c r="J15" s="171"/>
    </row>
    <row r="16" spans="1:11" ht="17.25" customHeight="1" x14ac:dyDescent="0.15">
      <c r="A16" s="32"/>
      <c r="B16" s="171"/>
      <c r="C16" s="171"/>
      <c r="D16" s="171"/>
      <c r="E16" s="171"/>
      <c r="F16" s="171"/>
      <c r="G16" s="171"/>
      <c r="H16" s="171"/>
      <c r="I16" s="171"/>
      <c r="J16" s="171"/>
    </row>
    <row r="17" spans="1:10" ht="17.25" customHeight="1" x14ac:dyDescent="0.15">
      <c r="A17" s="32"/>
      <c r="B17" s="171"/>
      <c r="C17" s="171"/>
      <c r="D17" s="171"/>
      <c r="E17" s="171"/>
      <c r="F17" s="171"/>
      <c r="G17" s="171"/>
      <c r="H17" s="171"/>
      <c r="I17" s="171"/>
      <c r="J17" s="171"/>
    </row>
    <row r="18" spans="1:10" ht="17.25" customHeight="1" x14ac:dyDescent="0.15">
      <c r="A18" s="32"/>
      <c r="B18" s="171"/>
      <c r="C18" s="171"/>
      <c r="D18" s="171"/>
      <c r="E18" s="171"/>
      <c r="F18" s="171"/>
      <c r="G18" s="171"/>
      <c r="H18" s="171"/>
      <c r="I18" s="171"/>
      <c r="J18" s="171"/>
    </row>
    <row r="19" spans="1:10" ht="17.25" customHeight="1" x14ac:dyDescent="0.15">
      <c r="A19" s="32"/>
      <c r="B19" s="171"/>
      <c r="C19" s="171"/>
      <c r="D19" s="171"/>
      <c r="E19" s="171"/>
      <c r="F19" s="171"/>
      <c r="G19" s="171"/>
      <c r="H19" s="171"/>
      <c r="I19" s="171"/>
      <c r="J19" s="171"/>
    </row>
    <row r="20" spans="1:10" ht="17.25" customHeight="1" x14ac:dyDescent="0.15">
      <c r="A20" s="32"/>
      <c r="B20" s="171"/>
      <c r="C20" s="171"/>
      <c r="D20" s="171"/>
      <c r="E20" s="171"/>
      <c r="F20" s="171"/>
      <c r="G20" s="171"/>
      <c r="H20" s="171"/>
      <c r="I20" s="171"/>
      <c r="J20" s="171"/>
    </row>
    <row r="21" spans="1:10" ht="17.25" customHeight="1" x14ac:dyDescent="0.15">
      <c r="A21" s="32"/>
      <c r="B21" s="171"/>
      <c r="C21" s="171"/>
      <c r="D21" s="171"/>
      <c r="E21" s="171"/>
      <c r="F21" s="171"/>
      <c r="G21" s="171"/>
      <c r="H21" s="171"/>
      <c r="I21" s="171"/>
      <c r="J21" s="171"/>
    </row>
    <row r="22" spans="1:10" ht="17.25" customHeight="1" x14ac:dyDescent="0.15">
      <c r="A22" s="32"/>
      <c r="B22" s="171"/>
      <c r="C22" s="171"/>
      <c r="D22" s="171"/>
      <c r="E22" s="171"/>
      <c r="F22" s="171"/>
      <c r="G22" s="171"/>
      <c r="H22" s="171"/>
      <c r="I22" s="171"/>
      <c r="J22" s="171"/>
    </row>
    <row r="23" spans="1:10" ht="17.25" customHeight="1" x14ac:dyDescent="0.15">
      <c r="A23" s="32"/>
      <c r="B23" s="171"/>
      <c r="C23" s="171"/>
      <c r="D23" s="171"/>
      <c r="E23" s="171"/>
      <c r="F23" s="171"/>
      <c r="G23" s="171"/>
      <c r="H23" s="171"/>
      <c r="I23" s="171"/>
      <c r="J23" s="171"/>
    </row>
    <row r="24" spans="1:10" ht="17.25" customHeight="1" x14ac:dyDescent="0.15">
      <c r="A24" s="32"/>
      <c r="B24" s="171"/>
      <c r="C24" s="171"/>
      <c r="D24" s="171"/>
      <c r="E24" s="171"/>
      <c r="F24" s="171"/>
      <c r="G24" s="171"/>
      <c r="H24" s="171"/>
      <c r="I24" s="171"/>
      <c r="J24" s="171"/>
    </row>
    <row r="25" spans="1:10" ht="17.25" customHeight="1" x14ac:dyDescent="0.15">
      <c r="A25" s="32"/>
      <c r="B25" s="171"/>
      <c r="C25" s="171"/>
      <c r="D25" s="171"/>
      <c r="E25" s="171"/>
      <c r="F25" s="171"/>
      <c r="G25" s="171"/>
      <c r="H25" s="171"/>
      <c r="I25" s="171"/>
      <c r="J25" s="171"/>
    </row>
    <row r="26" spans="1:10" ht="17.25" customHeight="1" x14ac:dyDescent="0.15">
      <c r="A26" s="32"/>
      <c r="B26" s="171"/>
      <c r="C26" s="171"/>
      <c r="D26" s="171"/>
      <c r="E26" s="171"/>
      <c r="F26" s="171"/>
      <c r="G26" s="171"/>
      <c r="H26" s="171"/>
      <c r="I26" s="171"/>
      <c r="J26" s="171"/>
    </row>
    <row r="27" spans="1:10" ht="17.25" customHeight="1" x14ac:dyDescent="0.15">
      <c r="A27" s="32"/>
      <c r="B27" s="171"/>
      <c r="C27" s="171"/>
      <c r="D27" s="171"/>
      <c r="E27" s="171"/>
      <c r="F27" s="171"/>
      <c r="G27" s="171"/>
      <c r="H27" s="171"/>
      <c r="I27" s="171"/>
      <c r="J27" s="171"/>
    </row>
    <row r="28" spans="1:10" ht="17.25" customHeight="1" x14ac:dyDescent="0.15">
      <c r="A28" s="32"/>
      <c r="B28" s="171"/>
      <c r="C28" s="171"/>
      <c r="D28" s="171"/>
      <c r="E28" s="171"/>
      <c r="F28" s="171"/>
      <c r="G28" s="171"/>
      <c r="H28" s="171"/>
      <c r="I28" s="171"/>
      <c r="J28" s="171"/>
    </row>
    <row r="29" spans="1:10" ht="17.25" customHeight="1" x14ac:dyDescent="0.15">
      <c r="A29" s="32"/>
      <c r="B29" s="171"/>
      <c r="C29" s="171"/>
      <c r="D29" s="171"/>
      <c r="E29" s="171"/>
      <c r="F29" s="171"/>
      <c r="G29" s="171"/>
      <c r="H29" s="171"/>
      <c r="I29" s="171"/>
      <c r="J29" s="171"/>
    </row>
    <row r="30" spans="1:10" ht="17.25" customHeight="1" x14ac:dyDescent="0.15">
      <c r="A30" s="32"/>
      <c r="B30" s="171"/>
      <c r="C30" s="171"/>
      <c r="D30" s="171"/>
      <c r="E30" s="171"/>
      <c r="F30" s="171"/>
      <c r="G30" s="171"/>
      <c r="H30" s="171"/>
      <c r="I30" s="171"/>
      <c r="J30" s="171"/>
    </row>
    <row r="31" spans="1:10" ht="17.25" customHeight="1" x14ac:dyDescent="0.15">
      <c r="A31" s="32"/>
      <c r="B31" s="171"/>
      <c r="C31" s="171"/>
      <c r="D31" s="171"/>
      <c r="E31" s="171"/>
      <c r="F31" s="171"/>
      <c r="G31" s="171"/>
      <c r="H31" s="171"/>
      <c r="I31" s="171"/>
      <c r="J31" s="171"/>
    </row>
    <row r="32" spans="1:10" ht="28.5" customHeight="1" x14ac:dyDescent="0.15">
      <c r="B32" s="171"/>
      <c r="C32" s="171"/>
      <c r="D32" s="171"/>
      <c r="E32" s="171"/>
      <c r="F32" s="171"/>
      <c r="G32" s="171"/>
      <c r="H32" s="171"/>
      <c r="I32" s="171"/>
      <c r="J32" s="171"/>
    </row>
  </sheetData>
  <sheetProtection selectLockedCells="1"/>
  <mergeCells count="11">
    <mergeCell ref="C10:C11"/>
    <mergeCell ref="C5:G5"/>
    <mergeCell ref="C6:G6"/>
    <mergeCell ref="D11:E11"/>
    <mergeCell ref="F11:G11"/>
    <mergeCell ref="D8:E8"/>
    <mergeCell ref="F8:G8"/>
    <mergeCell ref="D9:E9"/>
    <mergeCell ref="F9:G9"/>
    <mergeCell ref="D10:E10"/>
    <mergeCell ref="F10:G10"/>
  </mergeCells>
  <phoneticPr fontId="3" type="noConversion"/>
  <conditionalFormatting sqref="D9 F9">
    <cfRule type="cellIs" dxfId="70" priority="4" stopIfTrue="1" operator="equal">
      <formula>"FAIL"</formula>
    </cfRule>
    <cfRule type="cellIs" dxfId="69" priority="5" stopIfTrue="1" operator="equal">
      <formula>"PASS"</formula>
    </cfRule>
  </conditionalFormatting>
  <conditionalFormatting sqref="D9">
    <cfRule type="cellIs" dxfId="68" priority="2" operator="equal">
      <formula>"FAIL"</formula>
    </cfRule>
    <cfRule type="cellIs" dxfId="67" priority="3" operator="equal">
      <formula>"PASS"</formula>
    </cfRule>
  </conditionalFormatting>
  <conditionalFormatting sqref="D11:G11">
    <cfRule type="cellIs" dxfId="66" priority="1" operator="between">
      <formula>1E-35</formula>
      <formula>5</formula>
    </cfRule>
  </conditionalFormatting>
  <dataValidations count="1">
    <dataValidation type="list" allowBlank="1" showInputMessage="1" showErrorMessage="1" sqref="D9 F9">
      <formula1>"PASS,FAIL"</formula1>
    </dataValidation>
  </dataValidations>
  <hyperlinks>
    <hyperlink ref="K2" location="目录!A1" display="目录"/>
  </hyperlinks>
  <pageMargins left="0.69930555555555596" right="0.69930555555555596" top="0.75" bottom="0.75" header="0.3" footer="0.3"/>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J56"/>
  <sheetViews>
    <sheetView topLeftCell="A4" zoomScale="85" zoomScaleNormal="85" workbookViewId="0">
      <selection activeCell="M34" sqref="M34"/>
    </sheetView>
  </sheetViews>
  <sheetFormatPr defaultColWidth="9" defaultRowHeight="15.75" x14ac:dyDescent="0.15"/>
  <cols>
    <col min="1" max="1" width="3.875" style="3" customWidth="1"/>
    <col min="2" max="2" width="2.25" style="3" customWidth="1"/>
    <col min="3" max="4" width="9.125" style="3" customWidth="1"/>
    <col min="5" max="5" width="14.25" style="3" customWidth="1"/>
    <col min="6" max="6" width="14.875" style="3" customWidth="1"/>
    <col min="7" max="7" width="14.625" style="3" customWidth="1"/>
    <col min="8" max="8" width="15.625" style="3" customWidth="1"/>
    <col min="9" max="9" width="2.25" style="3" customWidth="1"/>
    <col min="10" max="16384" width="9" style="3"/>
  </cols>
  <sheetData>
    <row r="2" spans="1:10" ht="17.25" x14ac:dyDescent="0.15">
      <c r="J2" s="2" t="s">
        <v>18</v>
      </c>
    </row>
    <row r="3" spans="1:10" ht="8.25" customHeight="1" x14ac:dyDescent="0.15">
      <c r="B3" s="4"/>
      <c r="C3" s="5"/>
      <c r="D3" s="5"/>
      <c r="E3" s="5"/>
      <c r="F3" s="5"/>
      <c r="G3" s="5"/>
      <c r="H3" s="5"/>
      <c r="I3" s="6"/>
    </row>
    <row r="4" spans="1:10" ht="22.5" x14ac:dyDescent="0.15">
      <c r="B4" s="7"/>
      <c r="C4" s="231" t="s">
        <v>43</v>
      </c>
      <c r="D4" s="242"/>
      <c r="E4" s="242"/>
      <c r="F4" s="242"/>
      <c r="G4" s="242"/>
      <c r="H4" s="242"/>
      <c r="I4" s="8"/>
    </row>
    <row r="5" spans="1:10" x14ac:dyDescent="0.15">
      <c r="B5" s="7"/>
      <c r="C5" s="9"/>
      <c r="D5" s="9"/>
      <c r="E5" s="9"/>
      <c r="F5" s="9"/>
      <c r="G5" s="9"/>
      <c r="H5" s="9"/>
      <c r="I5" s="8"/>
    </row>
    <row r="6" spans="1:10" ht="18.75" x14ac:dyDescent="0.15">
      <c r="B6" s="7"/>
      <c r="C6" s="246" t="s">
        <v>46</v>
      </c>
      <c r="D6" s="246"/>
      <c r="E6" s="246"/>
      <c r="F6" s="246"/>
      <c r="G6" s="246"/>
      <c r="H6" s="246"/>
      <c r="I6" s="8"/>
    </row>
    <row r="7" spans="1:10" ht="18.75" customHeight="1" x14ac:dyDescent="0.15">
      <c r="B7" s="7"/>
      <c r="C7" s="239" t="s">
        <v>143</v>
      </c>
      <c r="D7" s="246"/>
      <c r="E7" s="246"/>
      <c r="F7" s="246"/>
      <c r="G7" s="246"/>
      <c r="H7" s="246"/>
      <c r="I7" s="8"/>
    </row>
    <row r="8" spans="1:10" ht="18.75" x14ac:dyDescent="0.15">
      <c r="B8" s="7"/>
      <c r="C8" s="246" t="s">
        <v>44</v>
      </c>
      <c r="D8" s="246"/>
      <c r="E8" s="246"/>
      <c r="F8" s="246"/>
      <c r="G8" s="246"/>
      <c r="H8" s="246"/>
      <c r="I8" s="8"/>
    </row>
    <row r="9" spans="1:10" ht="18.75" x14ac:dyDescent="0.15">
      <c r="B9" s="7"/>
      <c r="C9" s="246" t="s">
        <v>144</v>
      </c>
      <c r="D9" s="246"/>
      <c r="E9" s="246"/>
      <c r="F9" s="246"/>
      <c r="G9" s="246"/>
      <c r="H9" s="246"/>
      <c r="I9" s="37"/>
    </row>
    <row r="10" spans="1:10" x14ac:dyDescent="0.15">
      <c r="B10" s="7"/>
      <c r="C10" s="246"/>
      <c r="D10" s="246"/>
      <c r="E10" s="246"/>
      <c r="F10" s="246"/>
      <c r="G10" s="246"/>
      <c r="H10" s="246"/>
      <c r="I10" s="37"/>
    </row>
    <row r="11" spans="1:10" ht="17.25" x14ac:dyDescent="0.15">
      <c r="B11" s="7"/>
      <c r="C11" s="338" t="s">
        <v>320</v>
      </c>
      <c r="D11" s="338"/>
      <c r="E11" s="338"/>
      <c r="F11" s="338"/>
      <c r="G11" s="338"/>
      <c r="H11" s="338"/>
      <c r="I11" s="37"/>
    </row>
    <row r="12" spans="1:10" ht="18" x14ac:dyDescent="0.15">
      <c r="B12" s="7"/>
      <c r="C12" s="336" t="s">
        <v>290</v>
      </c>
      <c r="D12" s="337"/>
      <c r="E12" s="337"/>
      <c r="F12" s="337"/>
      <c r="G12" s="337"/>
      <c r="H12" s="101"/>
      <c r="I12" s="37"/>
    </row>
    <row r="13" spans="1:10" ht="20.45" customHeight="1" x14ac:dyDescent="0.15">
      <c r="B13" s="7"/>
      <c r="C13" s="136"/>
      <c r="D13" s="134"/>
      <c r="E13" s="134"/>
      <c r="F13" s="134"/>
      <c r="G13" s="134"/>
      <c r="H13" s="132"/>
      <c r="I13" s="37"/>
    </row>
    <row r="14" spans="1:10" ht="18" x14ac:dyDescent="0.15">
      <c r="B14" s="7"/>
      <c r="C14" s="101"/>
      <c r="D14" s="101"/>
      <c r="E14" s="295" t="s">
        <v>180</v>
      </c>
      <c r="F14" s="295"/>
      <c r="G14" s="295" t="s">
        <v>277</v>
      </c>
      <c r="H14" s="295"/>
      <c r="I14" s="37"/>
    </row>
    <row r="15" spans="1:10" x14ac:dyDescent="0.15">
      <c r="A15" s="8"/>
      <c r="B15" s="9"/>
      <c r="C15" s="10" t="s">
        <v>0</v>
      </c>
      <c r="D15" s="10"/>
      <c r="E15" s="341"/>
      <c r="F15" s="341"/>
      <c r="G15" s="341"/>
      <c r="H15" s="341"/>
      <c r="I15" s="37"/>
    </row>
    <row r="16" spans="1:10" ht="17.25" x14ac:dyDescent="0.15">
      <c r="A16" s="8"/>
      <c r="B16" s="9"/>
      <c r="C16" s="250" t="s">
        <v>76</v>
      </c>
      <c r="D16" s="250"/>
      <c r="E16" s="260" t="s">
        <v>278</v>
      </c>
      <c r="F16" s="309"/>
      <c r="G16" s="260" t="s">
        <v>71</v>
      </c>
      <c r="H16" s="309"/>
      <c r="I16" s="38"/>
      <c r="J16" s="7"/>
    </row>
    <row r="17" spans="1:10" x14ac:dyDescent="0.15">
      <c r="A17" s="8"/>
      <c r="B17" s="9"/>
      <c r="C17" s="250"/>
      <c r="D17" s="250"/>
      <c r="E17" s="166" t="s">
        <v>242</v>
      </c>
      <c r="F17" s="166" t="s">
        <v>39</v>
      </c>
      <c r="G17" s="166" t="s">
        <v>34</v>
      </c>
      <c r="H17" s="166" t="s">
        <v>39</v>
      </c>
      <c r="I17" s="38"/>
      <c r="J17" s="7"/>
    </row>
    <row r="18" spans="1:10" x14ac:dyDescent="0.15">
      <c r="A18" s="8"/>
      <c r="B18" s="9"/>
      <c r="C18" s="250"/>
      <c r="D18" s="250"/>
      <c r="E18" s="104" t="s">
        <v>237</v>
      </c>
      <c r="F18" s="104" t="s">
        <v>335</v>
      </c>
      <c r="G18" s="166" t="s">
        <v>237</v>
      </c>
      <c r="H18" s="166" t="s">
        <v>335</v>
      </c>
      <c r="I18" s="38"/>
      <c r="J18" s="7"/>
    </row>
    <row r="19" spans="1:10" x14ac:dyDescent="0.15">
      <c r="A19" s="8"/>
      <c r="B19" s="9"/>
      <c r="C19" s="356" t="s">
        <v>47</v>
      </c>
      <c r="D19" s="357"/>
      <c r="E19" s="96"/>
      <c r="F19" s="96"/>
      <c r="G19" s="96"/>
      <c r="H19" s="96"/>
      <c r="I19" s="38"/>
      <c r="J19" s="7"/>
    </row>
    <row r="20" spans="1:10" x14ac:dyDescent="0.15">
      <c r="A20" s="8"/>
      <c r="B20" s="9"/>
      <c r="C20" s="339" t="s">
        <v>48</v>
      </c>
      <c r="D20" s="340"/>
      <c r="E20" s="96"/>
      <c r="F20" s="96"/>
      <c r="G20" s="96"/>
      <c r="H20" s="96"/>
      <c r="I20" s="38"/>
      <c r="J20" s="7"/>
    </row>
    <row r="21" spans="1:10" x14ac:dyDescent="0.15">
      <c r="A21" s="8"/>
      <c r="B21" s="9"/>
      <c r="C21" s="346" t="s">
        <v>49</v>
      </c>
      <c r="D21" s="347"/>
      <c r="E21" s="96"/>
      <c r="F21" s="96"/>
      <c r="G21" s="96"/>
      <c r="H21" s="96"/>
      <c r="I21" s="38"/>
      <c r="J21" s="7"/>
    </row>
    <row r="22" spans="1:10" x14ac:dyDescent="0.15">
      <c r="A22" s="8"/>
      <c r="B22" s="9"/>
      <c r="C22" s="358" t="s">
        <v>50</v>
      </c>
      <c r="D22" s="359"/>
      <c r="E22" s="96"/>
      <c r="F22" s="96"/>
      <c r="G22" s="96"/>
      <c r="H22" s="96"/>
      <c r="I22" s="38"/>
      <c r="J22" s="7"/>
    </row>
    <row r="23" spans="1:10" x14ac:dyDescent="0.15">
      <c r="A23" s="8"/>
      <c r="B23" s="9"/>
      <c r="C23" s="360" t="s">
        <v>51</v>
      </c>
      <c r="D23" s="361"/>
      <c r="E23" s="96"/>
      <c r="F23" s="96"/>
      <c r="G23" s="96"/>
      <c r="H23" s="96"/>
      <c r="I23" s="38"/>
      <c r="J23" s="7"/>
    </row>
    <row r="24" spans="1:10" x14ac:dyDescent="0.15">
      <c r="A24" s="8"/>
      <c r="B24" s="9"/>
      <c r="C24" s="354" t="s">
        <v>52</v>
      </c>
      <c r="D24" s="355"/>
      <c r="E24" s="96"/>
      <c r="F24" s="96"/>
      <c r="G24" s="96"/>
      <c r="H24" s="96"/>
      <c r="I24" s="38"/>
      <c r="J24" s="7"/>
    </row>
    <row r="25" spans="1:10" x14ac:dyDescent="0.15">
      <c r="A25" s="8"/>
      <c r="B25" s="9"/>
      <c r="C25" s="350" t="s">
        <v>53</v>
      </c>
      <c r="D25" s="351"/>
      <c r="E25" s="96"/>
      <c r="F25" s="96"/>
      <c r="G25" s="96"/>
      <c r="H25" s="96"/>
      <c r="I25" s="38"/>
      <c r="J25" s="7"/>
    </row>
    <row r="26" spans="1:10" x14ac:dyDescent="0.15">
      <c r="A26" s="8"/>
      <c r="B26" s="9"/>
      <c r="C26" s="352" t="s">
        <v>54</v>
      </c>
      <c r="D26" s="353"/>
      <c r="E26" s="96"/>
      <c r="F26" s="96"/>
      <c r="G26" s="96"/>
      <c r="H26" s="96"/>
      <c r="I26" s="9"/>
      <c r="J26" s="7"/>
    </row>
    <row r="27" spans="1:10" x14ac:dyDescent="0.15">
      <c r="A27" s="8"/>
      <c r="B27" s="9"/>
      <c r="C27" s="326" t="s">
        <v>55</v>
      </c>
      <c r="D27" s="327"/>
      <c r="E27" s="96"/>
      <c r="F27" s="96"/>
      <c r="G27" s="96"/>
      <c r="H27" s="96"/>
      <c r="I27" s="9"/>
      <c r="J27" s="7"/>
    </row>
    <row r="28" spans="1:10" x14ac:dyDescent="0.15">
      <c r="A28" s="8"/>
      <c r="C28" s="344" t="s">
        <v>56</v>
      </c>
      <c r="D28" s="345"/>
      <c r="E28" s="96"/>
      <c r="F28" s="96"/>
      <c r="G28" s="96"/>
      <c r="H28" s="96"/>
      <c r="J28" s="7"/>
    </row>
    <row r="29" spans="1:10" x14ac:dyDescent="0.15">
      <c r="A29" s="8"/>
      <c r="C29" s="334" t="s">
        <v>57</v>
      </c>
      <c r="D29" s="335"/>
      <c r="E29" s="96"/>
      <c r="F29" s="96"/>
      <c r="G29" s="96"/>
      <c r="H29" s="96"/>
      <c r="J29" s="7"/>
    </row>
    <row r="30" spans="1:10" x14ac:dyDescent="0.15">
      <c r="A30" s="8"/>
      <c r="C30" s="348" t="s">
        <v>58</v>
      </c>
      <c r="D30" s="349"/>
      <c r="E30" s="96"/>
      <c r="F30" s="96"/>
      <c r="G30" s="96"/>
      <c r="H30" s="96"/>
      <c r="J30" s="7"/>
    </row>
    <row r="31" spans="1:10" x14ac:dyDescent="0.15">
      <c r="A31" s="8"/>
      <c r="C31" s="316" t="s">
        <v>59</v>
      </c>
      <c r="D31" s="317"/>
      <c r="E31" s="96"/>
      <c r="F31" s="96"/>
      <c r="G31" s="96"/>
      <c r="H31" s="96"/>
      <c r="J31" s="7"/>
    </row>
    <row r="32" spans="1:10" x14ac:dyDescent="0.15">
      <c r="A32" s="8"/>
      <c r="C32" s="318" t="s">
        <v>60</v>
      </c>
      <c r="D32" s="319"/>
      <c r="E32" s="96"/>
      <c r="F32" s="96"/>
      <c r="G32" s="96"/>
      <c r="H32" s="96"/>
      <c r="J32" s="7"/>
    </row>
    <row r="33" spans="1:10" x14ac:dyDescent="0.15">
      <c r="A33" s="8"/>
      <c r="C33" s="320" t="s">
        <v>61</v>
      </c>
      <c r="D33" s="321"/>
      <c r="E33" s="96"/>
      <c r="F33" s="96"/>
      <c r="G33" s="96"/>
      <c r="H33" s="96"/>
      <c r="J33" s="7"/>
    </row>
    <row r="34" spans="1:10" x14ac:dyDescent="0.15">
      <c r="A34" s="8"/>
      <c r="C34" s="342" t="s">
        <v>62</v>
      </c>
      <c r="D34" s="343"/>
      <c r="E34" s="96"/>
      <c r="F34" s="96"/>
      <c r="G34" s="96"/>
      <c r="H34" s="96"/>
      <c r="J34" s="7"/>
    </row>
    <row r="35" spans="1:10" x14ac:dyDescent="0.15">
      <c r="A35" s="8"/>
      <c r="C35" s="332" t="s">
        <v>63</v>
      </c>
      <c r="D35" s="333"/>
      <c r="E35" s="96"/>
      <c r="F35" s="96"/>
      <c r="G35" s="96"/>
      <c r="H35" s="96"/>
      <c r="J35" s="7"/>
    </row>
    <row r="36" spans="1:10" x14ac:dyDescent="0.15">
      <c r="A36" s="8"/>
      <c r="C36" s="328" t="s">
        <v>64</v>
      </c>
      <c r="D36" s="329"/>
      <c r="E36" s="96"/>
      <c r="F36" s="96"/>
      <c r="G36" s="96"/>
      <c r="H36" s="96"/>
      <c r="J36" s="7"/>
    </row>
    <row r="37" spans="1:10" x14ac:dyDescent="0.15">
      <c r="A37" s="8"/>
      <c r="C37" s="330" t="s">
        <v>65</v>
      </c>
      <c r="D37" s="331"/>
      <c r="E37" s="96"/>
      <c r="F37" s="96"/>
      <c r="G37" s="96"/>
      <c r="H37" s="96"/>
      <c r="J37" s="7"/>
    </row>
    <row r="38" spans="1:10" x14ac:dyDescent="0.15">
      <c r="A38" s="8"/>
      <c r="C38" s="314" t="s">
        <v>66</v>
      </c>
      <c r="D38" s="315"/>
      <c r="E38" s="96"/>
      <c r="F38" s="96"/>
      <c r="G38" s="96"/>
      <c r="H38" s="96"/>
      <c r="J38" s="7"/>
    </row>
    <row r="39" spans="1:10" x14ac:dyDescent="0.15">
      <c r="A39" s="8"/>
      <c r="C39" s="312" t="s">
        <v>67</v>
      </c>
      <c r="D39" s="313"/>
      <c r="E39" s="96"/>
      <c r="F39" s="96"/>
      <c r="G39" s="96"/>
      <c r="H39" s="96"/>
      <c r="J39" s="7"/>
    </row>
    <row r="40" spans="1:10" x14ac:dyDescent="0.15">
      <c r="A40" s="8"/>
      <c r="C40" s="322" t="s">
        <v>68</v>
      </c>
      <c r="D40" s="323"/>
      <c r="E40" s="96"/>
      <c r="F40" s="96"/>
      <c r="G40" s="96"/>
      <c r="H40" s="96"/>
      <c r="J40" s="7"/>
    </row>
    <row r="41" spans="1:10" x14ac:dyDescent="0.15">
      <c r="A41" s="8"/>
      <c r="C41" s="324" t="s">
        <v>69</v>
      </c>
      <c r="D41" s="325"/>
      <c r="E41" s="96"/>
      <c r="F41" s="96"/>
      <c r="G41" s="96"/>
      <c r="H41" s="96"/>
      <c r="J41" s="7"/>
    </row>
    <row r="42" spans="1:10" x14ac:dyDescent="0.15">
      <c r="A42" s="8"/>
      <c r="C42" s="310" t="s">
        <v>70</v>
      </c>
      <c r="D42" s="311"/>
      <c r="E42" s="96"/>
      <c r="F42" s="96"/>
      <c r="G42" s="96"/>
      <c r="H42" s="96"/>
      <c r="J42" s="7"/>
    </row>
    <row r="43" spans="1:10" ht="8.25" customHeight="1" x14ac:dyDescent="0.15">
      <c r="A43" s="8"/>
      <c r="J43" s="7"/>
    </row>
    <row r="44" spans="1:10" x14ac:dyDescent="0.15">
      <c r="B44" s="5"/>
      <c r="C44" s="5"/>
      <c r="D44" s="5"/>
      <c r="E44" s="5"/>
      <c r="F44" s="5"/>
      <c r="G44" s="5"/>
      <c r="H44" s="5"/>
      <c r="I44" s="5"/>
    </row>
    <row r="45" spans="1:10" ht="8.25" customHeight="1" x14ac:dyDescent="0.15">
      <c r="B45" s="55"/>
      <c r="C45" s="56"/>
      <c r="D45" s="56"/>
      <c r="E45" s="56"/>
      <c r="F45" s="56"/>
      <c r="G45" s="56"/>
      <c r="H45" s="56"/>
      <c r="I45" s="6"/>
    </row>
    <row r="46" spans="1:10" ht="22.5" x14ac:dyDescent="0.15">
      <c r="B46" s="58"/>
      <c r="C46" s="231" t="s">
        <v>92</v>
      </c>
      <c r="D46" s="231"/>
      <c r="E46" s="231"/>
      <c r="F46" s="231"/>
      <c r="G46" s="231"/>
      <c r="H46" s="231"/>
      <c r="I46" s="8"/>
    </row>
    <row r="47" spans="1:10" ht="18.75" x14ac:dyDescent="0.15">
      <c r="B47" s="58"/>
      <c r="C47" s="66"/>
      <c r="D47" s="66"/>
      <c r="E47" s="66"/>
      <c r="F47" s="66"/>
      <c r="G47" s="66"/>
      <c r="H47" s="60"/>
      <c r="I47" s="8"/>
    </row>
    <row r="48" spans="1:10" ht="50.25" customHeight="1" x14ac:dyDescent="0.15">
      <c r="B48" s="58"/>
      <c r="C48" s="238" t="s">
        <v>243</v>
      </c>
      <c r="D48" s="246"/>
      <c r="E48" s="246"/>
      <c r="F48" s="246"/>
      <c r="G48" s="246"/>
      <c r="H48" s="246"/>
      <c r="I48" s="8"/>
    </row>
    <row r="49" spans="2:9" ht="54.75" customHeight="1" x14ac:dyDescent="0.15">
      <c r="B49" s="58"/>
      <c r="C49" s="302" t="s">
        <v>315</v>
      </c>
      <c r="D49" s="246"/>
      <c r="E49" s="246"/>
      <c r="F49" s="246"/>
      <c r="G49" s="246"/>
      <c r="H49" s="101"/>
      <c r="I49" s="8"/>
    </row>
    <row r="50" spans="2:9" ht="18" x14ac:dyDescent="0.15">
      <c r="B50" s="58"/>
      <c r="C50" s="108"/>
      <c r="D50" s="101"/>
      <c r="F50" s="67" t="s">
        <v>149</v>
      </c>
      <c r="H50" s="67" t="s">
        <v>277</v>
      </c>
      <c r="I50" s="8"/>
    </row>
    <row r="51" spans="2:9" x14ac:dyDescent="0.15">
      <c r="B51" s="58"/>
      <c r="C51" s="10" t="s">
        <v>0</v>
      </c>
      <c r="D51" s="61"/>
      <c r="F51" s="185"/>
      <c r="H51" s="185"/>
      <c r="I51" s="8"/>
    </row>
    <row r="52" spans="2:9" ht="17.25" customHeight="1" x14ac:dyDescent="0.15">
      <c r="B52" s="58"/>
      <c r="C52" s="303" t="s">
        <v>99</v>
      </c>
      <c r="D52" s="304"/>
      <c r="E52" s="305"/>
      <c r="F52" s="104" t="s">
        <v>93</v>
      </c>
      <c r="G52" s="104" t="s">
        <v>94</v>
      </c>
      <c r="H52" s="104" t="s">
        <v>95</v>
      </c>
      <c r="I52" s="8"/>
    </row>
    <row r="53" spans="2:9" ht="17.25" customHeight="1" x14ac:dyDescent="0.15">
      <c r="B53" s="58"/>
      <c r="C53" s="306"/>
      <c r="D53" s="307"/>
      <c r="E53" s="308"/>
      <c r="F53" s="166" t="s">
        <v>237</v>
      </c>
      <c r="G53" s="166" t="s">
        <v>335</v>
      </c>
      <c r="H53" s="166" t="s">
        <v>334</v>
      </c>
      <c r="I53" s="8"/>
    </row>
    <row r="54" spans="2:9" ht="17.25" x14ac:dyDescent="0.15">
      <c r="B54" s="58"/>
      <c r="C54" s="299" t="s">
        <v>96</v>
      </c>
      <c r="D54" s="300"/>
      <c r="E54" s="301"/>
      <c r="F54" s="117"/>
      <c r="G54" s="117"/>
      <c r="H54" s="117"/>
      <c r="I54" s="8"/>
    </row>
    <row r="55" spans="2:9" ht="17.25" x14ac:dyDescent="0.15">
      <c r="B55" s="58"/>
      <c r="C55" s="299" t="s">
        <v>97</v>
      </c>
      <c r="D55" s="300"/>
      <c r="E55" s="301"/>
      <c r="F55" s="117"/>
      <c r="G55" s="117"/>
      <c r="H55" s="117"/>
      <c r="I55" s="8"/>
    </row>
    <row r="56" spans="2:9" ht="8.25" customHeight="1" x14ac:dyDescent="0.15">
      <c r="B56" s="63"/>
      <c r="C56" s="64"/>
      <c r="D56" s="64"/>
      <c r="E56" s="64"/>
      <c r="F56" s="64"/>
      <c r="G56" s="64"/>
      <c r="H56" s="64"/>
      <c r="I56" s="17"/>
    </row>
  </sheetData>
  <sheetProtection selectLockedCells="1"/>
  <mergeCells count="45">
    <mergeCell ref="C4:H4"/>
    <mergeCell ref="C6:H6"/>
    <mergeCell ref="C7:H7"/>
    <mergeCell ref="C8:H8"/>
    <mergeCell ref="C34:D34"/>
    <mergeCell ref="C28:D28"/>
    <mergeCell ref="C21:D21"/>
    <mergeCell ref="C30:D30"/>
    <mergeCell ref="C25:D25"/>
    <mergeCell ref="C26:D26"/>
    <mergeCell ref="C24:D24"/>
    <mergeCell ref="C19:D19"/>
    <mergeCell ref="C22:D22"/>
    <mergeCell ref="C23:D23"/>
    <mergeCell ref="C9:H9"/>
    <mergeCell ref="C10:H10"/>
    <mergeCell ref="C12:G12"/>
    <mergeCell ref="C11:H11"/>
    <mergeCell ref="C20:D20"/>
    <mergeCell ref="G16:H16"/>
    <mergeCell ref="E14:F14"/>
    <mergeCell ref="E15:F15"/>
    <mergeCell ref="G14:H14"/>
    <mergeCell ref="G15:H15"/>
    <mergeCell ref="C46:H46"/>
    <mergeCell ref="E16:F16"/>
    <mergeCell ref="C42:D42"/>
    <mergeCell ref="C39:D39"/>
    <mergeCell ref="C16:D18"/>
    <mergeCell ref="C38:D38"/>
    <mergeCell ref="C31:D31"/>
    <mergeCell ref="C32:D32"/>
    <mergeCell ref="C33:D33"/>
    <mergeCell ref="C40:D40"/>
    <mergeCell ref="C41:D41"/>
    <mergeCell ref="C27:D27"/>
    <mergeCell ref="C36:D36"/>
    <mergeCell ref="C37:D37"/>
    <mergeCell ref="C35:D35"/>
    <mergeCell ref="C29:D29"/>
    <mergeCell ref="C48:H48"/>
    <mergeCell ref="C54:E54"/>
    <mergeCell ref="C55:E55"/>
    <mergeCell ref="C49:G49"/>
    <mergeCell ref="C52:E53"/>
  </mergeCells>
  <phoneticPr fontId="3" type="noConversion"/>
  <conditionalFormatting sqref="E15">
    <cfRule type="cellIs" dxfId="65" priority="41" stopIfTrue="1" operator="equal">
      <formula>"FAIL"</formula>
    </cfRule>
    <cfRule type="cellIs" dxfId="64" priority="42" stopIfTrue="1" operator="equal">
      <formula>"PASS"</formula>
    </cfRule>
  </conditionalFormatting>
  <conditionalFormatting sqref="F51">
    <cfRule type="cellIs" dxfId="63" priority="29" stopIfTrue="1" operator="equal">
      <formula>"FAIL"</formula>
    </cfRule>
    <cfRule type="cellIs" dxfId="62" priority="30" stopIfTrue="1" operator="equal">
      <formula>"PASS"</formula>
    </cfRule>
  </conditionalFormatting>
  <conditionalFormatting sqref="F54:G55">
    <cfRule type="cellIs" dxfId="61" priority="11" operator="between">
      <formula>1.24999999999999</formula>
      <formula>1.3</formula>
    </cfRule>
    <cfRule type="cellIs" dxfId="60" priority="12" operator="between">
      <formula>1</formula>
      <formula>1.05</formula>
    </cfRule>
    <cfRule type="cellIs" dxfId="59" priority="28" operator="between">
      <formula>0.000000000001</formula>
      <formula>1</formula>
    </cfRule>
  </conditionalFormatting>
  <conditionalFormatting sqref="H54:H55">
    <cfRule type="cellIs" dxfId="58" priority="9" operator="between">
      <formula>1.19999999999999</formula>
      <formula>1.25</formula>
    </cfRule>
    <cfRule type="cellIs" dxfId="57" priority="10" operator="between">
      <formula>0.95</formula>
      <formula>0.999999999999999</formula>
    </cfRule>
    <cfRule type="cellIs" dxfId="56" priority="27" operator="between">
      <formula>0.0000000001</formula>
      <formula>0.95</formula>
    </cfRule>
  </conditionalFormatting>
  <conditionalFormatting sqref="G19:G42">
    <cfRule type="cellIs" dxfId="55" priority="23" operator="greaterThanOrEqual">
      <formula>35</formula>
    </cfRule>
    <cfRule type="cellIs" dxfId="54" priority="24" operator="greaterThan">
      <formula>35</formula>
    </cfRule>
    <cfRule type="cellIs" dxfId="53" priority="25" operator="between">
      <formula>30</formula>
      <formula>34.9999999999999</formula>
    </cfRule>
  </conditionalFormatting>
  <conditionalFormatting sqref="E19:E42 H19:H42">
    <cfRule type="cellIs" dxfId="52" priority="17" operator="greaterThanOrEqual">
      <formula>35</formula>
    </cfRule>
    <cfRule type="cellIs" dxfId="51" priority="18" operator="greaterThan">
      <formula>25</formula>
    </cfRule>
  </conditionalFormatting>
  <conditionalFormatting sqref="F19:F42">
    <cfRule type="cellIs" dxfId="50" priority="15" operator="greaterThanOrEqual">
      <formula>35</formula>
    </cfRule>
    <cfRule type="cellIs" dxfId="49" priority="16" operator="greaterThan">
      <formula>25</formula>
    </cfRule>
  </conditionalFormatting>
  <conditionalFormatting sqref="G15">
    <cfRule type="cellIs" dxfId="48" priority="5" stopIfTrue="1" operator="equal">
      <formula>"FAIL"</formula>
    </cfRule>
    <cfRule type="cellIs" dxfId="47" priority="6" stopIfTrue="1" operator="equal">
      <formula>"PASS"</formula>
    </cfRule>
  </conditionalFormatting>
  <conditionalFormatting sqref="H51">
    <cfRule type="cellIs" dxfId="46" priority="3" stopIfTrue="1" operator="equal">
      <formula>"FAIL"</formula>
    </cfRule>
    <cfRule type="cellIs" dxfId="45" priority="4" stopIfTrue="1" operator="equal">
      <formula>"PASS"</formula>
    </cfRule>
  </conditionalFormatting>
  <conditionalFormatting sqref="F54">
    <cfRule type="cellIs" dxfId="44" priority="2" operator="between">
      <formula>1.3</formula>
      <formula>100</formula>
    </cfRule>
  </conditionalFormatting>
  <conditionalFormatting sqref="H54">
    <cfRule type="cellIs" dxfId="43" priority="1" operator="between">
      <formula>1.25</formula>
      <formula>100</formula>
    </cfRule>
  </conditionalFormatting>
  <dataValidations count="1">
    <dataValidation type="list" allowBlank="1" showInputMessage="1" showErrorMessage="1" sqref="E15 G15 H51 F51">
      <formula1>"PASS,FAIL"</formula1>
    </dataValidation>
  </dataValidations>
  <hyperlinks>
    <hyperlink ref="J2" location="目录!A1" display="目录"/>
  </hyperlinks>
  <pageMargins left="0.69930555555555596" right="0.69930555555555596" top="0.75" bottom="0.75" header="0.3" footer="0.3"/>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2:N44"/>
  <sheetViews>
    <sheetView zoomScale="90" zoomScaleNormal="90" workbookViewId="0">
      <selection activeCell="I33" sqref="I33"/>
    </sheetView>
  </sheetViews>
  <sheetFormatPr defaultColWidth="9" defaultRowHeight="15.75" x14ac:dyDescent="0.15"/>
  <cols>
    <col min="1" max="1" width="3.5" style="3" customWidth="1"/>
    <col min="2" max="2" width="2.25" style="3" customWidth="1"/>
    <col min="3" max="3" width="14.625" style="3" customWidth="1"/>
    <col min="4" max="7" width="9.625" style="3" customWidth="1"/>
    <col min="8" max="8" width="0.625" style="3" customWidth="1"/>
    <col min="9" max="12" width="9.625" style="3" customWidth="1"/>
    <col min="13" max="13" width="2.25" style="3" customWidth="1"/>
    <col min="14" max="16384" width="9" style="3"/>
  </cols>
  <sheetData>
    <row r="2" spans="2:14" ht="17.25" x14ac:dyDescent="0.15">
      <c r="N2" s="2" t="s">
        <v>18</v>
      </c>
    </row>
    <row r="3" spans="2:14" ht="8.25" customHeight="1" x14ac:dyDescent="0.15">
      <c r="B3" s="4"/>
      <c r="C3" s="5"/>
      <c r="D3" s="5"/>
      <c r="E3" s="5"/>
      <c r="F3" s="5"/>
      <c r="G3" s="5"/>
      <c r="H3" s="5"/>
      <c r="I3" s="5"/>
      <c r="J3" s="5"/>
      <c r="K3" s="5"/>
      <c r="L3" s="5"/>
      <c r="M3" s="6"/>
    </row>
    <row r="4" spans="2:14" ht="20.25" customHeight="1" x14ac:dyDescent="0.15">
      <c r="B4" s="7"/>
      <c r="C4" s="231" t="s">
        <v>152</v>
      </c>
      <c r="D4" s="231"/>
      <c r="E4" s="231"/>
      <c r="F4" s="231"/>
      <c r="G4" s="231"/>
      <c r="H4" s="231"/>
      <c r="I4" s="231"/>
      <c r="J4" s="231"/>
      <c r="K4" s="231"/>
      <c r="L4" s="231"/>
      <c r="M4" s="8"/>
    </row>
    <row r="5" spans="2:14" ht="13.5" customHeight="1" x14ac:dyDescent="0.15">
      <c r="B5" s="7"/>
      <c r="C5" s="9"/>
      <c r="D5" s="9"/>
      <c r="E5" s="9"/>
      <c r="F5" s="9"/>
      <c r="G5" s="9"/>
      <c r="H5" s="9"/>
      <c r="I5" s="9"/>
      <c r="J5" s="9"/>
      <c r="K5" s="9"/>
      <c r="L5" s="9"/>
      <c r="M5" s="8"/>
    </row>
    <row r="6" spans="2:14" ht="15" customHeight="1" x14ac:dyDescent="0.15">
      <c r="B6" s="7"/>
      <c r="C6" s="246" t="s">
        <v>1</v>
      </c>
      <c r="D6" s="246"/>
      <c r="E6" s="246"/>
      <c r="F6" s="246"/>
      <c r="G6" s="246"/>
      <c r="H6" s="246"/>
      <c r="I6" s="246"/>
      <c r="J6" s="246"/>
      <c r="K6" s="246"/>
      <c r="L6" s="246"/>
      <c r="M6" s="8"/>
    </row>
    <row r="7" spans="2:14" ht="18.75" x14ac:dyDescent="0.15">
      <c r="B7" s="7"/>
      <c r="C7" s="246" t="s">
        <v>75</v>
      </c>
      <c r="D7" s="246"/>
      <c r="E7" s="246"/>
      <c r="F7" s="246"/>
      <c r="G7" s="246"/>
      <c r="H7" s="246"/>
      <c r="I7" s="246"/>
      <c r="J7" s="246"/>
      <c r="K7" s="246"/>
      <c r="L7" s="246"/>
      <c r="M7" s="8"/>
    </row>
    <row r="8" spans="2:14" ht="13.5" customHeight="1" x14ac:dyDescent="0.15">
      <c r="B8" s="7"/>
      <c r="C8" s="9"/>
      <c r="D8" s="9"/>
      <c r="E8" s="9"/>
      <c r="F8" s="9"/>
      <c r="G8" s="9"/>
      <c r="H8" s="9"/>
      <c r="I8" s="9"/>
      <c r="J8" s="9"/>
      <c r="K8" s="9"/>
      <c r="L8" s="9"/>
      <c r="M8" s="8"/>
    </row>
    <row r="9" spans="2:14" ht="84.75" customHeight="1" x14ac:dyDescent="0.15">
      <c r="B9" s="7"/>
      <c r="C9" s="239" t="s">
        <v>316</v>
      </c>
      <c r="D9" s="239"/>
      <c r="E9" s="239"/>
      <c r="F9" s="239"/>
      <c r="G9" s="239"/>
      <c r="H9" s="239"/>
      <c r="I9" s="239"/>
      <c r="J9" s="239"/>
      <c r="K9" s="239"/>
      <c r="L9" s="239"/>
      <c r="M9" s="8"/>
    </row>
    <row r="10" spans="2:14" ht="25.5" customHeight="1" x14ac:dyDescent="0.15">
      <c r="B10" s="7"/>
      <c r="C10" s="336" t="s">
        <v>249</v>
      </c>
      <c r="D10" s="337"/>
      <c r="E10" s="337"/>
      <c r="F10" s="337"/>
      <c r="G10" s="337"/>
      <c r="H10" s="197"/>
      <c r="I10" s="100"/>
      <c r="J10" s="100"/>
      <c r="K10" s="100"/>
      <c r="L10" s="100"/>
      <c r="M10" s="8"/>
    </row>
    <row r="11" spans="2:14" ht="18" x14ac:dyDescent="0.15">
      <c r="B11" s="7"/>
      <c r="C11" s="9"/>
      <c r="D11" s="295" t="s">
        <v>149</v>
      </c>
      <c r="E11" s="295"/>
      <c r="F11" s="295"/>
      <c r="G11" s="295"/>
      <c r="H11" s="196"/>
      <c r="I11" s="295" t="s">
        <v>179</v>
      </c>
      <c r="J11" s="295"/>
      <c r="K11" s="295"/>
      <c r="L11" s="295"/>
      <c r="M11" s="8"/>
    </row>
    <row r="12" spans="2:14" x14ac:dyDescent="0.15">
      <c r="B12" s="7"/>
      <c r="C12" s="38" t="s">
        <v>276</v>
      </c>
      <c r="D12" s="362"/>
      <c r="E12" s="362"/>
      <c r="F12" s="362"/>
      <c r="G12" s="362"/>
      <c r="H12" s="187"/>
      <c r="I12" s="362"/>
      <c r="J12" s="362"/>
      <c r="K12" s="362"/>
      <c r="L12" s="362"/>
      <c r="M12" s="9"/>
      <c r="N12" s="7"/>
    </row>
    <row r="13" spans="2:14" ht="17.25" x14ac:dyDescent="0.15">
      <c r="B13" s="7"/>
      <c r="C13" s="364" t="s">
        <v>145</v>
      </c>
      <c r="D13" s="363" t="s">
        <v>17</v>
      </c>
      <c r="E13" s="363"/>
      <c r="F13" s="363"/>
      <c r="G13" s="363"/>
      <c r="H13" s="201"/>
      <c r="I13" s="363" t="s">
        <v>275</v>
      </c>
      <c r="J13" s="363"/>
      <c r="K13" s="363"/>
      <c r="L13" s="363"/>
      <c r="M13" s="9"/>
      <c r="N13" s="7"/>
    </row>
    <row r="14" spans="2:14" ht="15.75" customHeight="1" x14ac:dyDescent="0.15">
      <c r="B14" s="7"/>
      <c r="C14" s="364"/>
      <c r="D14" s="74" t="s">
        <v>271</v>
      </c>
      <c r="E14" s="75" t="s">
        <v>272</v>
      </c>
      <c r="F14" s="76" t="s">
        <v>273</v>
      </c>
      <c r="G14" s="11" t="s">
        <v>274</v>
      </c>
      <c r="H14" s="124"/>
      <c r="I14" s="74" t="s">
        <v>271</v>
      </c>
      <c r="J14" s="75" t="s">
        <v>272</v>
      </c>
      <c r="K14" s="76" t="s">
        <v>273</v>
      </c>
      <c r="L14" s="11" t="s">
        <v>274</v>
      </c>
      <c r="N14" s="7"/>
    </row>
    <row r="15" spans="2:14" x14ac:dyDescent="0.15">
      <c r="B15" s="7"/>
      <c r="C15" s="194" t="s">
        <v>296</v>
      </c>
      <c r="D15" s="96"/>
      <c r="E15" s="96"/>
      <c r="F15" s="96"/>
      <c r="G15" s="39"/>
      <c r="H15" s="202"/>
      <c r="I15" s="96"/>
      <c r="J15" s="96"/>
      <c r="K15" s="96"/>
      <c r="L15" s="39"/>
      <c r="N15" s="7"/>
    </row>
    <row r="16" spans="2:14" ht="15.75" customHeight="1" x14ac:dyDescent="0.15">
      <c r="B16" s="7"/>
      <c r="C16" s="148"/>
      <c r="D16" s="52"/>
      <c r="E16" s="52"/>
      <c r="F16" s="52"/>
      <c r="G16" s="52"/>
      <c r="H16" s="52"/>
      <c r="I16" s="41"/>
      <c r="J16" s="41"/>
      <c r="K16" s="41"/>
      <c r="L16" s="41"/>
      <c r="M16" s="8"/>
    </row>
    <row r="17" spans="2:13" x14ac:dyDescent="0.15">
      <c r="B17" s="5"/>
      <c r="C17" s="5"/>
      <c r="D17" s="5"/>
      <c r="E17" s="5"/>
      <c r="F17" s="5"/>
      <c r="G17" s="5"/>
      <c r="H17" s="5"/>
      <c r="I17" s="5"/>
      <c r="J17" s="5"/>
      <c r="K17" s="5"/>
      <c r="L17" s="5"/>
      <c r="M17" s="5"/>
    </row>
    <row r="22" spans="2:13" ht="18" customHeight="1" x14ac:dyDescent="0.15"/>
    <row r="23" spans="2:13" ht="18" customHeight="1" x14ac:dyDescent="0.15"/>
    <row r="24" spans="2:13" ht="18"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sheetData>
  <sheetProtection selectLockedCells="1"/>
  <mergeCells count="12">
    <mergeCell ref="D12:G12"/>
    <mergeCell ref="I12:L12"/>
    <mergeCell ref="D13:G13"/>
    <mergeCell ref="I13:L13"/>
    <mergeCell ref="C4:L4"/>
    <mergeCell ref="C13:C14"/>
    <mergeCell ref="C6:L6"/>
    <mergeCell ref="C7:L7"/>
    <mergeCell ref="C9:L9"/>
    <mergeCell ref="C10:G10"/>
    <mergeCell ref="I11:L11"/>
    <mergeCell ref="D11:G11"/>
  </mergeCells>
  <phoneticPr fontId="3" type="noConversion"/>
  <conditionalFormatting sqref="D13:F13 D12">
    <cfRule type="cellIs" dxfId="42" priority="27" stopIfTrue="1" operator="equal">
      <formula>"FAIL"</formula>
    </cfRule>
    <cfRule type="cellIs" dxfId="41" priority="28" stopIfTrue="1" operator="equal">
      <formula>"PASS"</formula>
    </cfRule>
  </conditionalFormatting>
  <conditionalFormatting sqref="I12">
    <cfRule type="cellIs" dxfId="40" priority="1" stopIfTrue="1" operator="equal">
      <formula>"FAIL"</formula>
    </cfRule>
    <cfRule type="cellIs" dxfId="39" priority="2" stopIfTrue="1" operator="equal">
      <formula>"PASS"</formula>
    </cfRule>
  </conditionalFormatting>
  <dataValidations count="1">
    <dataValidation type="list" allowBlank="1" showInputMessage="1" showErrorMessage="1" sqref="D12:G12 I12:L12">
      <formula1>"PASS,FAIL"</formula1>
    </dataValidation>
  </dataValidations>
  <hyperlinks>
    <hyperlink ref="N2" location="目录!A1" display="目录"/>
  </hyperlinks>
  <pageMargins left="0.69930555555555596" right="0.69930555555555596" top="0.75" bottom="0.75" header="0.3" footer="0.3"/>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1:O81"/>
  <sheetViews>
    <sheetView topLeftCell="A16" zoomScale="90" zoomScaleNormal="90" workbookViewId="0">
      <selection activeCell="P60" sqref="P60"/>
    </sheetView>
  </sheetViews>
  <sheetFormatPr defaultColWidth="9" defaultRowHeight="15.75" x14ac:dyDescent="0.15"/>
  <cols>
    <col min="1" max="1" width="3.875" style="3" customWidth="1"/>
    <col min="2" max="2" width="2" style="3" customWidth="1"/>
    <col min="3" max="13" width="9" style="3"/>
    <col min="14" max="14" width="2.25" style="3" customWidth="1"/>
    <col min="15" max="18" width="9" style="3"/>
    <col min="19" max="19" width="9" style="3" customWidth="1"/>
    <col min="20" max="16384" width="9" style="3"/>
  </cols>
  <sheetData>
    <row r="1" spans="2:15" ht="15.75" customHeight="1" x14ac:dyDescent="0.15"/>
    <row r="2" spans="2:15" ht="15.75" customHeight="1" x14ac:dyDescent="0.15"/>
    <row r="3" spans="2:15" ht="8.25" customHeight="1" x14ac:dyDescent="0.15">
      <c r="B3" s="4"/>
      <c r="C3" s="5"/>
      <c r="D3" s="5"/>
      <c r="E3" s="5"/>
      <c r="F3" s="5"/>
      <c r="G3" s="5"/>
      <c r="H3" s="5"/>
      <c r="I3" s="5"/>
      <c r="J3" s="5"/>
      <c r="K3" s="5"/>
      <c r="L3" s="5"/>
      <c r="M3" s="5"/>
      <c r="N3" s="6"/>
    </row>
    <row r="4" spans="2:15" ht="22.5" x14ac:dyDescent="0.15">
      <c r="B4" s="7"/>
      <c r="C4" s="231" t="s">
        <v>251</v>
      </c>
      <c r="D4" s="242"/>
      <c r="E4" s="242"/>
      <c r="F4" s="242"/>
      <c r="G4" s="242"/>
      <c r="H4" s="242"/>
      <c r="I4" s="242"/>
      <c r="J4" s="242"/>
      <c r="K4" s="242"/>
      <c r="L4" s="242"/>
      <c r="M4" s="242"/>
      <c r="N4" s="8"/>
      <c r="O4" s="2" t="s">
        <v>18</v>
      </c>
    </row>
    <row r="5" spans="2:15" ht="13.5" customHeight="1" x14ac:dyDescent="0.15">
      <c r="B5" s="7"/>
      <c r="C5" s="107"/>
      <c r="D5" s="107"/>
      <c r="E5" s="107"/>
      <c r="F5" s="107"/>
      <c r="G5" s="107"/>
      <c r="H5" s="107"/>
      <c r="I5" s="107"/>
      <c r="J5" s="9"/>
      <c r="K5" s="9"/>
      <c r="L5" s="9"/>
      <c r="M5" s="9"/>
      <c r="N5" s="8"/>
    </row>
    <row r="6" spans="2:15" s="47" customFormat="1" x14ac:dyDescent="0.15">
      <c r="B6" s="45"/>
      <c r="C6" s="239" t="s">
        <v>88</v>
      </c>
      <c r="D6" s="239"/>
      <c r="E6" s="239"/>
      <c r="F6" s="239"/>
      <c r="G6" s="239"/>
      <c r="H6" s="239"/>
      <c r="I6" s="239"/>
      <c r="J6" s="239"/>
      <c r="K6" s="239"/>
      <c r="L6" s="239"/>
      <c r="M6" s="239"/>
      <c r="N6" s="46"/>
    </row>
    <row r="7" spans="2:15" s="47" customFormat="1" x14ac:dyDescent="0.15">
      <c r="B7" s="45"/>
      <c r="C7" s="239"/>
      <c r="D7" s="239"/>
      <c r="E7" s="239"/>
      <c r="F7" s="239"/>
      <c r="G7" s="239"/>
      <c r="H7" s="239"/>
      <c r="I7" s="239"/>
      <c r="J7" s="239"/>
      <c r="K7" s="239"/>
      <c r="L7" s="239"/>
      <c r="M7" s="239"/>
      <c r="N7" s="46"/>
    </row>
    <row r="8" spans="2:15" s="47" customFormat="1" ht="22.5" customHeight="1" x14ac:dyDescent="0.15">
      <c r="B8" s="45"/>
      <c r="C8" s="239"/>
      <c r="D8" s="239"/>
      <c r="E8" s="239"/>
      <c r="F8" s="239"/>
      <c r="G8" s="239"/>
      <c r="H8" s="239"/>
      <c r="I8" s="239"/>
      <c r="J8" s="239"/>
      <c r="K8" s="239"/>
      <c r="L8" s="239"/>
      <c r="M8" s="239"/>
      <c r="N8" s="46"/>
    </row>
    <row r="9" spans="2:15" x14ac:dyDescent="0.15">
      <c r="B9" s="7"/>
      <c r="C9" s="100"/>
      <c r="D9" s="100"/>
      <c r="E9" s="100"/>
      <c r="F9" s="100"/>
      <c r="G9" s="100"/>
      <c r="H9" s="100"/>
      <c r="I9" s="100"/>
      <c r="J9" s="100"/>
      <c r="K9" s="100"/>
      <c r="L9" s="100"/>
      <c r="M9" s="100"/>
      <c r="N9" s="8"/>
    </row>
    <row r="10" spans="2:15" x14ac:dyDescent="0.15">
      <c r="B10" s="7"/>
      <c r="C10" s="100"/>
      <c r="D10" s="100"/>
      <c r="E10" s="100"/>
      <c r="F10" s="100"/>
      <c r="G10" s="100"/>
      <c r="H10" s="100"/>
      <c r="I10" s="100"/>
      <c r="J10" s="100"/>
      <c r="K10" s="100"/>
      <c r="L10" s="100"/>
      <c r="M10" s="100"/>
      <c r="N10" s="8"/>
    </row>
    <row r="11" spans="2:15" x14ac:dyDescent="0.15">
      <c r="B11" s="7"/>
      <c r="C11" s="100"/>
      <c r="D11" s="100"/>
      <c r="E11" s="100"/>
      <c r="F11" s="100"/>
      <c r="G11" s="100"/>
      <c r="H11" s="100"/>
      <c r="I11" s="100"/>
      <c r="J11" s="100"/>
      <c r="K11" s="100"/>
      <c r="L11" s="100"/>
      <c r="M11" s="100"/>
      <c r="N11" s="8"/>
    </row>
    <row r="12" spans="2:15" x14ac:dyDescent="0.15">
      <c r="B12" s="7"/>
      <c r="C12" s="100"/>
      <c r="D12" s="100"/>
      <c r="E12" s="100"/>
      <c r="F12" s="100"/>
      <c r="G12" s="100"/>
      <c r="H12" s="100"/>
      <c r="I12" s="100"/>
      <c r="J12" s="100"/>
      <c r="K12" s="100"/>
      <c r="L12" s="100"/>
      <c r="M12" s="100"/>
      <c r="N12" s="8"/>
    </row>
    <row r="13" spans="2:15" x14ac:dyDescent="0.15">
      <c r="B13" s="7"/>
      <c r="C13" s="100"/>
      <c r="D13" s="100"/>
      <c r="E13" s="100"/>
      <c r="F13" s="100"/>
      <c r="G13" s="100"/>
      <c r="H13" s="100"/>
      <c r="I13" s="100"/>
      <c r="J13" s="100"/>
      <c r="K13" s="100"/>
      <c r="L13" s="100"/>
      <c r="M13" s="100"/>
      <c r="N13" s="8"/>
    </row>
    <row r="14" spans="2:15" x14ac:dyDescent="0.15">
      <c r="B14" s="7"/>
      <c r="C14" s="100"/>
      <c r="D14" s="100"/>
      <c r="E14" s="100"/>
      <c r="F14" s="100"/>
      <c r="G14" s="100"/>
      <c r="H14" s="100"/>
      <c r="I14" s="100"/>
      <c r="J14" s="100"/>
      <c r="K14" s="100"/>
      <c r="L14" s="100"/>
      <c r="M14" s="100"/>
      <c r="N14" s="8"/>
    </row>
    <row r="15" spans="2:15" x14ac:dyDescent="0.15">
      <c r="B15" s="7"/>
      <c r="C15" s="100"/>
      <c r="D15" s="100"/>
      <c r="E15" s="100"/>
      <c r="F15" s="100"/>
      <c r="G15" s="100"/>
      <c r="H15" s="100"/>
      <c r="I15" s="100"/>
      <c r="J15" s="100"/>
      <c r="K15" s="100"/>
      <c r="L15" s="100"/>
      <c r="M15" s="100"/>
      <c r="N15" s="8"/>
    </row>
    <row r="16" spans="2:15" x14ac:dyDescent="0.15">
      <c r="B16" s="7"/>
      <c r="C16" s="100"/>
      <c r="D16" s="100"/>
      <c r="E16" s="100"/>
      <c r="F16" s="100"/>
      <c r="G16" s="100"/>
      <c r="H16" s="100"/>
      <c r="I16" s="100"/>
      <c r="J16" s="100"/>
      <c r="K16" s="100"/>
      <c r="L16" s="100"/>
      <c r="M16" s="100"/>
      <c r="N16" s="8"/>
    </row>
    <row r="17" spans="2:15" ht="105" customHeight="1" x14ac:dyDescent="0.15">
      <c r="B17" s="7"/>
      <c r="C17" s="244" t="s">
        <v>247</v>
      </c>
      <c r="D17" s="244"/>
      <c r="E17" s="244"/>
      <c r="F17" s="244"/>
      <c r="G17" s="244"/>
      <c r="H17" s="244"/>
      <c r="I17" s="244"/>
      <c r="J17" s="369"/>
      <c r="K17" s="369"/>
      <c r="L17" s="369"/>
      <c r="M17" s="369"/>
      <c r="N17" s="8"/>
    </row>
    <row r="18" spans="2:15" s="140" customFormat="1" ht="22.5" customHeight="1" x14ac:dyDescent="0.15">
      <c r="B18" s="137"/>
      <c r="C18" s="149"/>
      <c r="D18" s="138"/>
      <c r="E18" s="138"/>
      <c r="F18" s="138"/>
      <c r="G18" s="138"/>
      <c r="H18" s="138"/>
      <c r="I18" s="138"/>
      <c r="J18" s="138"/>
      <c r="K18" s="138"/>
      <c r="L18" s="138"/>
      <c r="M18" s="138"/>
      <c r="N18" s="139"/>
    </row>
    <row r="19" spans="2:15" ht="13.5" customHeight="1" x14ac:dyDescent="0.15">
      <c r="B19" s="7"/>
      <c r="D19" s="103"/>
      <c r="E19" s="103"/>
      <c r="F19" s="366" t="s">
        <v>149</v>
      </c>
      <c r="G19" s="366"/>
      <c r="H19" s="366"/>
      <c r="I19" s="1"/>
      <c r="J19" s="295" t="s">
        <v>179</v>
      </c>
      <c r="K19" s="295"/>
      <c r="L19" s="295"/>
      <c r="M19" s="9"/>
      <c r="N19" s="8"/>
    </row>
    <row r="20" spans="2:15" ht="16.5" customHeight="1" x14ac:dyDescent="0.15">
      <c r="B20" s="7"/>
      <c r="C20" s="43" t="s">
        <v>14</v>
      </c>
      <c r="D20" s="103"/>
      <c r="E20" s="42"/>
      <c r="F20" s="367" t="e">
        <f>IF(E29=0,"",IF((E29&lt;=0.725)+(E30&lt;=0.725)+(E31&lt;=0.725)+(J29&gt;=1.25)+(J30&gt;=1.25)+(J31&gt;=1.25)+(E38&lt;=0.85)+(E39&lt;=0.85)+(E40&lt;=0.85)+(J38&gt;=1.15)+(J39&gt;=1.15)+(J40&gt;=1.15)+(E47&lt;=0.85)+(E48&lt;=0.85)+(E49&lt;=0.85)+(J47&gt;=1.15)+(J48&gt;=1.15)+(J49&gt;=1.15),"FAIL","PASS"))</f>
        <v>#DIV/0!</v>
      </c>
      <c r="G20" s="367"/>
      <c r="H20" s="367"/>
      <c r="I20" s="9"/>
      <c r="J20" s="367" t="e">
        <f>IF(E59=0,"",IF((E59&lt;=0.8)+(E60&lt;=0.8)+(E61&lt;=0.8)+(J59&gt;=1.2)+(J60&gt;=1.2)+(J61&gt;=1.2)+(E68&lt;=0.85)+(E69&lt;=0.85)+(E70&lt;=0.85)+(J68&gt;=1.15)+(J69&gt;=1.15)+(J70&gt;=1.15)+(E77&lt;=0.85)+(E78&lt;=0.85)+(E79&lt;=0.85)+(J77&gt;=1.15)+(J78&gt;=1.15)+(J79&gt;=1.15),"FAIL","PASS"))</f>
        <v>#DIV/0!</v>
      </c>
      <c r="K20" s="367"/>
      <c r="L20" s="367"/>
      <c r="M20" s="9"/>
      <c r="O20" s="7"/>
    </row>
    <row r="21" spans="2:15" ht="17.25" x14ac:dyDescent="0.15">
      <c r="B21" s="7"/>
      <c r="C21" s="365" t="s">
        <v>16</v>
      </c>
      <c r="D21" s="365"/>
      <c r="E21" s="365"/>
      <c r="F21" s="365"/>
      <c r="G21" s="365"/>
      <c r="H21" s="365"/>
      <c r="I21" s="365"/>
      <c r="J21" s="365"/>
      <c r="K21" s="365"/>
      <c r="L21" s="365"/>
      <c r="M21" s="365"/>
      <c r="N21" s="8"/>
    </row>
    <row r="22" spans="2:15" ht="17.25" x14ac:dyDescent="0.15">
      <c r="B22" s="7"/>
      <c r="C22" s="111" t="s">
        <v>89</v>
      </c>
      <c r="D22" s="111" t="s">
        <v>90</v>
      </c>
      <c r="E22" s="48" t="s">
        <v>73</v>
      </c>
      <c r="F22" s="48" t="s">
        <v>77</v>
      </c>
      <c r="G22" s="48" t="s">
        <v>78</v>
      </c>
      <c r="H22" s="48" t="s">
        <v>79</v>
      </c>
      <c r="I22" s="48" t="s">
        <v>80</v>
      </c>
      <c r="J22" s="48" t="s">
        <v>81</v>
      </c>
      <c r="K22" s="48" t="s">
        <v>82</v>
      </c>
      <c r="L22" s="48" t="s">
        <v>83</v>
      </c>
      <c r="M22" s="49" t="s">
        <v>74</v>
      </c>
      <c r="N22" s="8"/>
    </row>
    <row r="23" spans="2:15" x14ac:dyDescent="0.15">
      <c r="B23" s="7"/>
      <c r="C23" s="250" t="s">
        <v>84</v>
      </c>
      <c r="D23" s="104" t="s">
        <v>85</v>
      </c>
      <c r="E23" s="96"/>
      <c r="F23" s="96"/>
      <c r="G23" s="96"/>
      <c r="H23" s="96"/>
      <c r="I23" s="96"/>
      <c r="J23" s="96"/>
      <c r="K23" s="96"/>
      <c r="L23" s="44"/>
      <c r="M23" s="44"/>
      <c r="N23" s="8"/>
    </row>
    <row r="24" spans="2:15" x14ac:dyDescent="0.15">
      <c r="B24" s="7"/>
      <c r="C24" s="250"/>
      <c r="D24" s="104" t="s">
        <v>3</v>
      </c>
      <c r="E24" s="96"/>
      <c r="F24" s="96"/>
      <c r="G24" s="96"/>
      <c r="H24" s="96"/>
      <c r="I24" s="96"/>
      <c r="J24" s="96"/>
      <c r="K24" s="96"/>
      <c r="L24" s="44"/>
      <c r="M24" s="44"/>
      <c r="N24" s="8"/>
    </row>
    <row r="25" spans="2:15" x14ac:dyDescent="0.15">
      <c r="B25" s="7"/>
      <c r="C25" s="250"/>
      <c r="D25" s="104" t="s">
        <v>4</v>
      </c>
      <c r="E25" s="96"/>
      <c r="F25" s="96"/>
      <c r="G25" s="96"/>
      <c r="H25" s="96"/>
      <c r="I25" s="96"/>
      <c r="J25" s="96"/>
      <c r="K25" s="96"/>
      <c r="L25" s="44"/>
      <c r="M25" s="44"/>
      <c r="N25" s="8"/>
    </row>
    <row r="26" spans="2:15" x14ac:dyDescent="0.15">
      <c r="B26" s="7"/>
      <c r="C26" s="250"/>
      <c r="D26" s="104" t="s">
        <v>5</v>
      </c>
      <c r="E26" s="39" t="e">
        <f t="shared" ref="E26:M26" si="0">E23/E24</f>
        <v>#DIV/0!</v>
      </c>
      <c r="F26" s="39" t="e">
        <f t="shared" si="0"/>
        <v>#DIV/0!</v>
      </c>
      <c r="G26" s="39" t="e">
        <f t="shared" si="0"/>
        <v>#DIV/0!</v>
      </c>
      <c r="H26" s="39" t="e">
        <f t="shared" si="0"/>
        <v>#DIV/0!</v>
      </c>
      <c r="I26" s="39" t="e">
        <f t="shared" si="0"/>
        <v>#DIV/0!</v>
      </c>
      <c r="J26" s="39" t="e">
        <f t="shared" si="0"/>
        <v>#DIV/0!</v>
      </c>
      <c r="K26" s="39" t="e">
        <f t="shared" si="0"/>
        <v>#DIV/0!</v>
      </c>
      <c r="L26" s="39" t="e">
        <f t="shared" si="0"/>
        <v>#DIV/0!</v>
      </c>
      <c r="M26" s="39" t="e">
        <f t="shared" si="0"/>
        <v>#DIV/0!</v>
      </c>
      <c r="N26" s="8"/>
    </row>
    <row r="27" spans="2:15" x14ac:dyDescent="0.15">
      <c r="B27" s="7"/>
      <c r="C27" s="250"/>
      <c r="D27" s="104" t="s">
        <v>6</v>
      </c>
      <c r="E27" s="39" t="e">
        <f t="shared" ref="E27:M27" si="1">E23/E25</f>
        <v>#DIV/0!</v>
      </c>
      <c r="F27" s="39" t="e">
        <f t="shared" si="1"/>
        <v>#DIV/0!</v>
      </c>
      <c r="G27" s="39" t="e">
        <f t="shared" si="1"/>
        <v>#DIV/0!</v>
      </c>
      <c r="H27" s="39" t="e">
        <f t="shared" si="1"/>
        <v>#DIV/0!</v>
      </c>
      <c r="I27" s="39" t="e">
        <f t="shared" si="1"/>
        <v>#DIV/0!</v>
      </c>
      <c r="J27" s="39" t="e">
        <f t="shared" si="1"/>
        <v>#DIV/0!</v>
      </c>
      <c r="K27" s="39" t="e">
        <f>K23/K25</f>
        <v>#DIV/0!</v>
      </c>
      <c r="L27" s="39" t="e">
        <f t="shared" si="1"/>
        <v>#DIV/0!</v>
      </c>
      <c r="M27" s="39" t="e">
        <f t="shared" si="1"/>
        <v>#DIV/0!</v>
      </c>
      <c r="N27" s="8"/>
    </row>
    <row r="28" spans="2:15" x14ac:dyDescent="0.15">
      <c r="B28" s="7"/>
      <c r="C28" s="250"/>
      <c r="D28" s="104" t="s">
        <v>7</v>
      </c>
      <c r="E28" s="39" t="e">
        <f t="shared" ref="E28:M28" si="2">E25/E24</f>
        <v>#DIV/0!</v>
      </c>
      <c r="F28" s="39" t="e">
        <f t="shared" si="2"/>
        <v>#DIV/0!</v>
      </c>
      <c r="G28" s="39" t="e">
        <f t="shared" si="2"/>
        <v>#DIV/0!</v>
      </c>
      <c r="H28" s="39" t="e">
        <f t="shared" si="2"/>
        <v>#DIV/0!</v>
      </c>
      <c r="I28" s="39" t="e">
        <f t="shared" si="2"/>
        <v>#DIV/0!</v>
      </c>
      <c r="J28" s="39" t="e">
        <f t="shared" si="2"/>
        <v>#DIV/0!</v>
      </c>
      <c r="K28" s="39" t="e">
        <f t="shared" si="2"/>
        <v>#DIV/0!</v>
      </c>
      <c r="L28" s="39" t="e">
        <f t="shared" si="2"/>
        <v>#DIV/0!</v>
      </c>
      <c r="M28" s="39" t="e">
        <f t="shared" si="2"/>
        <v>#DIV/0!</v>
      </c>
      <c r="N28" s="8"/>
    </row>
    <row r="29" spans="2:15" x14ac:dyDescent="0.15">
      <c r="B29" s="7"/>
      <c r="C29" s="250"/>
      <c r="D29" s="104" t="s">
        <v>8</v>
      </c>
      <c r="E29" s="368" t="e">
        <f>MIN(E26:L26)/M26</f>
        <v>#DIV/0!</v>
      </c>
      <c r="F29" s="368"/>
      <c r="G29" s="368"/>
      <c r="H29" s="368"/>
      <c r="I29" s="104" t="s">
        <v>11</v>
      </c>
      <c r="J29" s="368" t="e">
        <f>MAX(E26:L26)/M26</f>
        <v>#DIV/0!</v>
      </c>
      <c r="K29" s="368"/>
      <c r="L29" s="368"/>
      <c r="M29" s="368"/>
      <c r="N29" s="8"/>
    </row>
    <row r="30" spans="2:15" x14ac:dyDescent="0.15">
      <c r="B30" s="7"/>
      <c r="C30" s="250"/>
      <c r="D30" s="104" t="s">
        <v>9</v>
      </c>
      <c r="E30" s="368" t="e">
        <f t="shared" ref="E30:E31" si="3">MIN(E27:L27)/M27</f>
        <v>#DIV/0!</v>
      </c>
      <c r="F30" s="368"/>
      <c r="G30" s="368"/>
      <c r="H30" s="368"/>
      <c r="I30" s="104" t="s">
        <v>12</v>
      </c>
      <c r="J30" s="368" t="e">
        <f t="shared" ref="J30:J31" si="4">MAX(E27:L27)/M27</f>
        <v>#DIV/0!</v>
      </c>
      <c r="K30" s="368"/>
      <c r="L30" s="368"/>
      <c r="M30" s="368"/>
      <c r="N30" s="8"/>
    </row>
    <row r="31" spans="2:15" x14ac:dyDescent="0.15">
      <c r="B31" s="7"/>
      <c r="C31" s="250"/>
      <c r="D31" s="104" t="s">
        <v>10</v>
      </c>
      <c r="E31" s="368" t="e">
        <f t="shared" si="3"/>
        <v>#DIV/0!</v>
      </c>
      <c r="F31" s="368"/>
      <c r="G31" s="368"/>
      <c r="H31" s="368"/>
      <c r="I31" s="104" t="s">
        <v>13</v>
      </c>
      <c r="J31" s="368" t="e">
        <f t="shared" si="4"/>
        <v>#DIV/0!</v>
      </c>
      <c r="K31" s="368"/>
      <c r="L31" s="368"/>
      <c r="M31" s="368"/>
      <c r="N31" s="8"/>
    </row>
    <row r="32" spans="2:15" x14ac:dyDescent="0.15">
      <c r="B32" s="7"/>
      <c r="C32" s="250" t="s">
        <v>86</v>
      </c>
      <c r="D32" s="104" t="s">
        <v>2</v>
      </c>
      <c r="E32" s="96"/>
      <c r="F32" s="96"/>
      <c r="G32" s="96"/>
      <c r="H32" s="96"/>
      <c r="I32" s="96"/>
      <c r="J32" s="96"/>
      <c r="K32" s="96"/>
      <c r="L32" s="44"/>
      <c r="M32" s="44"/>
      <c r="N32" s="8"/>
    </row>
    <row r="33" spans="2:14" x14ac:dyDescent="0.15">
      <c r="B33" s="7"/>
      <c r="C33" s="250"/>
      <c r="D33" s="104" t="s">
        <v>3</v>
      </c>
      <c r="E33" s="96"/>
      <c r="F33" s="96"/>
      <c r="G33" s="96"/>
      <c r="H33" s="96"/>
      <c r="I33" s="96"/>
      <c r="J33" s="96"/>
      <c r="K33" s="96"/>
      <c r="L33" s="44"/>
      <c r="M33" s="44"/>
      <c r="N33" s="8"/>
    </row>
    <row r="34" spans="2:14" x14ac:dyDescent="0.15">
      <c r="B34" s="7"/>
      <c r="C34" s="250"/>
      <c r="D34" s="104" t="s">
        <v>4</v>
      </c>
      <c r="E34" s="96"/>
      <c r="F34" s="96"/>
      <c r="G34" s="96"/>
      <c r="H34" s="96"/>
      <c r="I34" s="96"/>
      <c r="J34" s="96"/>
      <c r="K34" s="96"/>
      <c r="L34" s="44"/>
      <c r="M34" s="44"/>
      <c r="N34" s="8"/>
    </row>
    <row r="35" spans="2:14" x14ac:dyDescent="0.15">
      <c r="B35" s="7"/>
      <c r="C35" s="250"/>
      <c r="D35" s="104" t="s">
        <v>5</v>
      </c>
      <c r="E35" s="39" t="e">
        <f>E32/E33</f>
        <v>#DIV/0!</v>
      </c>
      <c r="F35" s="39" t="e">
        <f t="shared" ref="F35:M35" si="5">F32/F33</f>
        <v>#DIV/0!</v>
      </c>
      <c r="G35" s="39" t="e">
        <f t="shared" si="5"/>
        <v>#DIV/0!</v>
      </c>
      <c r="H35" s="39" t="e">
        <f t="shared" si="5"/>
        <v>#DIV/0!</v>
      </c>
      <c r="I35" s="39" t="e">
        <f t="shared" si="5"/>
        <v>#DIV/0!</v>
      </c>
      <c r="J35" s="39" t="e">
        <f t="shared" si="5"/>
        <v>#DIV/0!</v>
      </c>
      <c r="K35" s="39" t="e">
        <f t="shared" si="5"/>
        <v>#DIV/0!</v>
      </c>
      <c r="L35" s="39" t="e">
        <f t="shared" si="5"/>
        <v>#DIV/0!</v>
      </c>
      <c r="M35" s="39" t="e">
        <f t="shared" si="5"/>
        <v>#DIV/0!</v>
      </c>
      <c r="N35" s="8"/>
    </row>
    <row r="36" spans="2:14" x14ac:dyDescent="0.15">
      <c r="B36" s="7"/>
      <c r="C36" s="250"/>
      <c r="D36" s="104" t="s">
        <v>6</v>
      </c>
      <c r="E36" s="39" t="e">
        <f>E32/E34</f>
        <v>#DIV/0!</v>
      </c>
      <c r="F36" s="39" t="e">
        <f t="shared" ref="F36:M36" si="6">F32/F34</f>
        <v>#DIV/0!</v>
      </c>
      <c r="G36" s="39" t="e">
        <f t="shared" si="6"/>
        <v>#DIV/0!</v>
      </c>
      <c r="H36" s="39" t="e">
        <f t="shared" si="6"/>
        <v>#DIV/0!</v>
      </c>
      <c r="I36" s="39" t="e">
        <f t="shared" si="6"/>
        <v>#DIV/0!</v>
      </c>
      <c r="J36" s="39" t="e">
        <f t="shared" si="6"/>
        <v>#DIV/0!</v>
      </c>
      <c r="K36" s="39" t="e">
        <f t="shared" si="6"/>
        <v>#DIV/0!</v>
      </c>
      <c r="L36" s="39" t="e">
        <f t="shared" si="6"/>
        <v>#DIV/0!</v>
      </c>
      <c r="M36" s="39" t="e">
        <f t="shared" si="6"/>
        <v>#DIV/0!</v>
      </c>
      <c r="N36" s="8"/>
    </row>
    <row r="37" spans="2:14" ht="12.75" customHeight="1" x14ac:dyDescent="0.15">
      <c r="B37" s="7"/>
      <c r="C37" s="250"/>
      <c r="D37" s="104" t="s">
        <v>7</v>
      </c>
      <c r="E37" s="39" t="e">
        <f>E34/E33</f>
        <v>#DIV/0!</v>
      </c>
      <c r="F37" s="39" t="e">
        <f t="shared" ref="F37:M37" si="7">F34/F33</f>
        <v>#DIV/0!</v>
      </c>
      <c r="G37" s="39" t="e">
        <f t="shared" si="7"/>
        <v>#DIV/0!</v>
      </c>
      <c r="H37" s="39" t="e">
        <f t="shared" si="7"/>
        <v>#DIV/0!</v>
      </c>
      <c r="I37" s="39" t="e">
        <f t="shared" si="7"/>
        <v>#DIV/0!</v>
      </c>
      <c r="J37" s="39" t="e">
        <f t="shared" si="7"/>
        <v>#DIV/0!</v>
      </c>
      <c r="K37" s="39" t="e">
        <f t="shared" si="7"/>
        <v>#DIV/0!</v>
      </c>
      <c r="L37" s="39" t="e">
        <f t="shared" si="7"/>
        <v>#DIV/0!</v>
      </c>
      <c r="M37" s="39" t="e">
        <f t="shared" si="7"/>
        <v>#DIV/0!</v>
      </c>
      <c r="N37" s="8"/>
    </row>
    <row r="38" spans="2:14" ht="12.75" customHeight="1" x14ac:dyDescent="0.15">
      <c r="B38" s="7"/>
      <c r="C38" s="250"/>
      <c r="D38" s="104" t="s">
        <v>8</v>
      </c>
      <c r="E38" s="368" t="e">
        <f>MIN(E35:L35)/M35</f>
        <v>#DIV/0!</v>
      </c>
      <c r="F38" s="368"/>
      <c r="G38" s="368"/>
      <c r="H38" s="368"/>
      <c r="I38" s="104" t="s">
        <v>11</v>
      </c>
      <c r="J38" s="368" t="e">
        <f>MAX(E35:L35)/M35</f>
        <v>#DIV/0!</v>
      </c>
      <c r="K38" s="368"/>
      <c r="L38" s="368"/>
      <c r="M38" s="368"/>
      <c r="N38" s="8"/>
    </row>
    <row r="39" spans="2:14" ht="12.75" customHeight="1" x14ac:dyDescent="0.15">
      <c r="B39" s="7"/>
      <c r="C39" s="250"/>
      <c r="D39" s="104" t="s">
        <v>9</v>
      </c>
      <c r="E39" s="368" t="e">
        <f t="shared" ref="E39:E40" si="8">MIN(E36:L36)/M36</f>
        <v>#DIV/0!</v>
      </c>
      <c r="F39" s="368"/>
      <c r="G39" s="368"/>
      <c r="H39" s="368"/>
      <c r="I39" s="104" t="s">
        <v>12</v>
      </c>
      <c r="J39" s="368" t="e">
        <f t="shared" ref="J39:J40" si="9">MAX(E36:L36)/M36</f>
        <v>#DIV/0!</v>
      </c>
      <c r="K39" s="368"/>
      <c r="L39" s="368"/>
      <c r="M39" s="368"/>
      <c r="N39" s="8"/>
    </row>
    <row r="40" spans="2:14" ht="12.75" customHeight="1" x14ac:dyDescent="0.15">
      <c r="B40" s="7"/>
      <c r="C40" s="250"/>
      <c r="D40" s="104" t="s">
        <v>10</v>
      </c>
      <c r="E40" s="368" t="e">
        <f t="shared" si="8"/>
        <v>#DIV/0!</v>
      </c>
      <c r="F40" s="368"/>
      <c r="G40" s="368"/>
      <c r="H40" s="368"/>
      <c r="I40" s="104" t="s">
        <v>13</v>
      </c>
      <c r="J40" s="368" t="e">
        <f t="shared" si="9"/>
        <v>#DIV/0!</v>
      </c>
      <c r="K40" s="368"/>
      <c r="L40" s="368"/>
      <c r="M40" s="368"/>
      <c r="N40" s="8"/>
    </row>
    <row r="41" spans="2:14" ht="12.75" customHeight="1" x14ac:dyDescent="0.15">
      <c r="B41" s="7"/>
      <c r="C41" s="250" t="s">
        <v>87</v>
      </c>
      <c r="D41" s="104" t="s">
        <v>2</v>
      </c>
      <c r="E41" s="96"/>
      <c r="F41" s="96"/>
      <c r="G41" s="96"/>
      <c r="H41" s="96"/>
      <c r="I41" s="96"/>
      <c r="J41" s="96"/>
      <c r="K41" s="96"/>
      <c r="L41" s="44"/>
      <c r="M41" s="44"/>
      <c r="N41" s="8"/>
    </row>
    <row r="42" spans="2:14" ht="12.75" customHeight="1" x14ac:dyDescent="0.15">
      <c r="B42" s="7"/>
      <c r="C42" s="250"/>
      <c r="D42" s="104" t="s">
        <v>3</v>
      </c>
      <c r="E42" s="96"/>
      <c r="F42" s="96"/>
      <c r="G42" s="96"/>
      <c r="H42" s="96"/>
      <c r="I42" s="96"/>
      <c r="J42" s="96"/>
      <c r="K42" s="96"/>
      <c r="L42" s="44"/>
      <c r="M42" s="44"/>
      <c r="N42" s="8"/>
    </row>
    <row r="43" spans="2:14" ht="12.75" customHeight="1" x14ac:dyDescent="0.15">
      <c r="B43" s="7"/>
      <c r="C43" s="250"/>
      <c r="D43" s="104" t="s">
        <v>4</v>
      </c>
      <c r="E43" s="96"/>
      <c r="F43" s="96"/>
      <c r="G43" s="96"/>
      <c r="H43" s="96"/>
      <c r="I43" s="96"/>
      <c r="J43" s="96"/>
      <c r="K43" s="96"/>
      <c r="L43" s="44"/>
      <c r="M43" s="44"/>
      <c r="N43" s="8"/>
    </row>
    <row r="44" spans="2:14" ht="12.75" customHeight="1" x14ac:dyDescent="0.15">
      <c r="B44" s="7"/>
      <c r="C44" s="250"/>
      <c r="D44" s="104" t="s">
        <v>5</v>
      </c>
      <c r="E44" s="39" t="e">
        <f>E41/E42</f>
        <v>#DIV/0!</v>
      </c>
      <c r="F44" s="39" t="e">
        <f t="shared" ref="F44:M44" si="10">F41/F42</f>
        <v>#DIV/0!</v>
      </c>
      <c r="G44" s="39" t="e">
        <f t="shared" si="10"/>
        <v>#DIV/0!</v>
      </c>
      <c r="H44" s="39" t="e">
        <f t="shared" si="10"/>
        <v>#DIV/0!</v>
      </c>
      <c r="I44" s="39" t="e">
        <f t="shared" si="10"/>
        <v>#DIV/0!</v>
      </c>
      <c r="J44" s="39" t="e">
        <f t="shared" si="10"/>
        <v>#DIV/0!</v>
      </c>
      <c r="K44" s="39" t="e">
        <f t="shared" si="10"/>
        <v>#DIV/0!</v>
      </c>
      <c r="L44" s="39" t="e">
        <f t="shared" si="10"/>
        <v>#DIV/0!</v>
      </c>
      <c r="M44" s="39" t="e">
        <f t="shared" si="10"/>
        <v>#DIV/0!</v>
      </c>
      <c r="N44" s="8"/>
    </row>
    <row r="45" spans="2:14" ht="12.75" customHeight="1" x14ac:dyDescent="0.15">
      <c r="B45" s="7"/>
      <c r="C45" s="250"/>
      <c r="D45" s="104" t="s">
        <v>6</v>
      </c>
      <c r="E45" s="39" t="e">
        <f>E41/E43</f>
        <v>#DIV/0!</v>
      </c>
      <c r="F45" s="39" t="e">
        <f t="shared" ref="F45:M45" si="11">F41/F43</f>
        <v>#DIV/0!</v>
      </c>
      <c r="G45" s="39" t="e">
        <f t="shared" si="11"/>
        <v>#DIV/0!</v>
      </c>
      <c r="H45" s="39" t="e">
        <f t="shared" si="11"/>
        <v>#DIV/0!</v>
      </c>
      <c r="I45" s="39" t="e">
        <f t="shared" si="11"/>
        <v>#DIV/0!</v>
      </c>
      <c r="J45" s="39" t="e">
        <f t="shared" si="11"/>
        <v>#DIV/0!</v>
      </c>
      <c r="K45" s="39" t="e">
        <f t="shared" si="11"/>
        <v>#DIV/0!</v>
      </c>
      <c r="L45" s="39" t="e">
        <f t="shared" si="11"/>
        <v>#DIV/0!</v>
      </c>
      <c r="M45" s="39" t="e">
        <f t="shared" si="11"/>
        <v>#DIV/0!</v>
      </c>
      <c r="N45" s="8"/>
    </row>
    <row r="46" spans="2:14" ht="12.75" customHeight="1" x14ac:dyDescent="0.15">
      <c r="B46" s="7"/>
      <c r="C46" s="250"/>
      <c r="D46" s="104" t="s">
        <v>7</v>
      </c>
      <c r="E46" s="39" t="e">
        <f>E43/E42</f>
        <v>#DIV/0!</v>
      </c>
      <c r="F46" s="39" t="e">
        <f t="shared" ref="F46:M46" si="12">F43/F42</f>
        <v>#DIV/0!</v>
      </c>
      <c r="G46" s="39" t="e">
        <f t="shared" si="12"/>
        <v>#DIV/0!</v>
      </c>
      <c r="H46" s="39" t="e">
        <f t="shared" si="12"/>
        <v>#DIV/0!</v>
      </c>
      <c r="I46" s="39" t="e">
        <f t="shared" si="12"/>
        <v>#DIV/0!</v>
      </c>
      <c r="J46" s="39" t="e">
        <f t="shared" si="12"/>
        <v>#DIV/0!</v>
      </c>
      <c r="K46" s="39" t="e">
        <f t="shared" si="12"/>
        <v>#DIV/0!</v>
      </c>
      <c r="L46" s="39" t="e">
        <f t="shared" si="12"/>
        <v>#DIV/0!</v>
      </c>
      <c r="M46" s="39" t="e">
        <f t="shared" si="12"/>
        <v>#DIV/0!</v>
      </c>
      <c r="N46" s="8"/>
    </row>
    <row r="47" spans="2:14" ht="12.75" customHeight="1" x14ac:dyDescent="0.15">
      <c r="B47" s="7"/>
      <c r="C47" s="250"/>
      <c r="D47" s="104" t="s">
        <v>8</v>
      </c>
      <c r="E47" s="368" t="e">
        <f>MIN(E44:L44)/M44</f>
        <v>#DIV/0!</v>
      </c>
      <c r="F47" s="368"/>
      <c r="G47" s="368"/>
      <c r="H47" s="368"/>
      <c r="I47" s="104" t="s">
        <v>11</v>
      </c>
      <c r="J47" s="368" t="e">
        <f>MAX(E44:L44)/M44</f>
        <v>#DIV/0!</v>
      </c>
      <c r="K47" s="368"/>
      <c r="L47" s="368"/>
      <c r="M47" s="368"/>
      <c r="N47" s="8"/>
    </row>
    <row r="48" spans="2:14" ht="11.25" customHeight="1" x14ac:dyDescent="0.15">
      <c r="B48" s="7"/>
      <c r="C48" s="250"/>
      <c r="D48" s="104" t="s">
        <v>9</v>
      </c>
      <c r="E48" s="368" t="e">
        <f t="shared" ref="E48:E49" si="13">MIN(E45:L45)/M45</f>
        <v>#DIV/0!</v>
      </c>
      <c r="F48" s="368"/>
      <c r="G48" s="368"/>
      <c r="H48" s="368"/>
      <c r="I48" s="104" t="s">
        <v>12</v>
      </c>
      <c r="J48" s="368" t="e">
        <f t="shared" ref="J48:J49" si="14">MAX(E45:L45)/M45</f>
        <v>#DIV/0!</v>
      </c>
      <c r="K48" s="368"/>
      <c r="L48" s="368"/>
      <c r="M48" s="368"/>
      <c r="N48" s="8"/>
    </row>
    <row r="49" spans="2:14" ht="12.75" customHeight="1" x14ac:dyDescent="0.15">
      <c r="B49" s="7"/>
      <c r="C49" s="250"/>
      <c r="D49" s="104" t="s">
        <v>10</v>
      </c>
      <c r="E49" s="368" t="e">
        <f t="shared" si="13"/>
        <v>#DIV/0!</v>
      </c>
      <c r="F49" s="368"/>
      <c r="G49" s="368"/>
      <c r="H49" s="368"/>
      <c r="I49" s="104" t="s">
        <v>13</v>
      </c>
      <c r="J49" s="368" t="e">
        <f t="shared" si="14"/>
        <v>#DIV/0!</v>
      </c>
      <c r="K49" s="368"/>
      <c r="L49" s="368"/>
      <c r="M49" s="368"/>
      <c r="N49" s="8"/>
    </row>
    <row r="50" spans="2:14" x14ac:dyDescent="0.15">
      <c r="B50" s="7"/>
      <c r="C50" s="9"/>
      <c r="D50" s="9"/>
      <c r="E50" s="9"/>
      <c r="F50" s="9"/>
      <c r="G50" s="9"/>
      <c r="H50" s="9"/>
      <c r="I50" s="9"/>
      <c r="J50" s="9"/>
      <c r="K50" s="9"/>
      <c r="L50" s="9"/>
      <c r="M50" s="9"/>
      <c r="N50" s="8"/>
    </row>
    <row r="51" spans="2:14" ht="17.25" x14ac:dyDescent="0.15">
      <c r="B51" s="7"/>
      <c r="C51" s="365" t="s">
        <v>72</v>
      </c>
      <c r="D51" s="365"/>
      <c r="E51" s="365"/>
      <c r="F51" s="365"/>
      <c r="G51" s="365"/>
      <c r="H51" s="365"/>
      <c r="I51" s="365"/>
      <c r="J51" s="365"/>
      <c r="K51" s="365"/>
      <c r="L51" s="365"/>
      <c r="M51" s="365"/>
      <c r="N51" s="8"/>
    </row>
    <row r="52" spans="2:14" ht="17.25" x14ac:dyDescent="0.15">
      <c r="B52" s="7"/>
      <c r="C52" s="111" t="s">
        <v>89</v>
      </c>
      <c r="D52" s="111" t="s">
        <v>90</v>
      </c>
      <c r="E52" s="50" t="s">
        <v>73</v>
      </c>
      <c r="F52" s="50" t="s">
        <v>77</v>
      </c>
      <c r="G52" s="50" t="s">
        <v>78</v>
      </c>
      <c r="H52" s="50" t="s">
        <v>79</v>
      </c>
      <c r="I52" s="50" t="s">
        <v>80</v>
      </c>
      <c r="J52" s="50" t="s">
        <v>81</v>
      </c>
      <c r="K52" s="50" t="s">
        <v>82</v>
      </c>
      <c r="L52" s="50" t="s">
        <v>83</v>
      </c>
      <c r="M52" s="51" t="s">
        <v>74</v>
      </c>
      <c r="N52" s="8"/>
    </row>
    <row r="53" spans="2:14" x14ac:dyDescent="0.15">
      <c r="B53" s="7"/>
      <c r="C53" s="250" t="s">
        <v>84</v>
      </c>
      <c r="D53" s="104" t="s">
        <v>85</v>
      </c>
      <c r="E53" s="96"/>
      <c r="F53" s="96"/>
      <c r="G53" s="96"/>
      <c r="H53" s="96"/>
      <c r="I53" s="96"/>
      <c r="J53" s="96"/>
      <c r="K53" s="96"/>
      <c r="L53" s="44"/>
      <c r="M53" s="44"/>
      <c r="N53" s="8"/>
    </row>
    <row r="54" spans="2:14" x14ac:dyDescent="0.15">
      <c r="B54" s="7"/>
      <c r="C54" s="250"/>
      <c r="D54" s="104" t="s">
        <v>3</v>
      </c>
      <c r="E54" s="96"/>
      <c r="F54" s="96"/>
      <c r="G54" s="96"/>
      <c r="H54" s="96"/>
      <c r="I54" s="96"/>
      <c r="J54" s="96"/>
      <c r="K54" s="96"/>
      <c r="L54" s="44"/>
      <c r="M54" s="44"/>
      <c r="N54" s="8"/>
    </row>
    <row r="55" spans="2:14" x14ac:dyDescent="0.15">
      <c r="B55" s="7"/>
      <c r="C55" s="250"/>
      <c r="D55" s="104" t="s">
        <v>4</v>
      </c>
      <c r="E55" s="96"/>
      <c r="F55" s="96"/>
      <c r="G55" s="96"/>
      <c r="H55" s="96"/>
      <c r="I55" s="96"/>
      <c r="J55" s="96"/>
      <c r="K55" s="96"/>
      <c r="L55" s="44"/>
      <c r="M55" s="44"/>
      <c r="N55" s="8"/>
    </row>
    <row r="56" spans="2:14" x14ac:dyDescent="0.15">
      <c r="B56" s="7"/>
      <c r="C56" s="250"/>
      <c r="D56" s="104" t="s">
        <v>5</v>
      </c>
      <c r="E56" s="39" t="e">
        <f t="shared" ref="E56:M56" si="15">E53/E54</f>
        <v>#DIV/0!</v>
      </c>
      <c r="F56" s="39" t="e">
        <f t="shared" si="15"/>
        <v>#DIV/0!</v>
      </c>
      <c r="G56" s="39" t="e">
        <f t="shared" si="15"/>
        <v>#DIV/0!</v>
      </c>
      <c r="H56" s="39" t="e">
        <f t="shared" si="15"/>
        <v>#DIV/0!</v>
      </c>
      <c r="I56" s="39" t="e">
        <f t="shared" si="15"/>
        <v>#DIV/0!</v>
      </c>
      <c r="J56" s="39" t="e">
        <f t="shared" si="15"/>
        <v>#DIV/0!</v>
      </c>
      <c r="K56" s="39" t="e">
        <f t="shared" si="15"/>
        <v>#DIV/0!</v>
      </c>
      <c r="L56" s="39" t="e">
        <f t="shared" si="15"/>
        <v>#DIV/0!</v>
      </c>
      <c r="M56" s="39" t="e">
        <f t="shared" si="15"/>
        <v>#DIV/0!</v>
      </c>
      <c r="N56" s="8"/>
    </row>
    <row r="57" spans="2:14" x14ac:dyDescent="0.15">
      <c r="B57" s="7"/>
      <c r="C57" s="250"/>
      <c r="D57" s="104" t="s">
        <v>6</v>
      </c>
      <c r="E57" s="39" t="e">
        <f t="shared" ref="E57:M57" si="16">E53/E55</f>
        <v>#DIV/0!</v>
      </c>
      <c r="F57" s="39" t="e">
        <f t="shared" si="16"/>
        <v>#DIV/0!</v>
      </c>
      <c r="G57" s="39" t="e">
        <f t="shared" si="16"/>
        <v>#DIV/0!</v>
      </c>
      <c r="H57" s="39" t="e">
        <f t="shared" si="16"/>
        <v>#DIV/0!</v>
      </c>
      <c r="I57" s="39" t="e">
        <f t="shared" si="16"/>
        <v>#DIV/0!</v>
      </c>
      <c r="J57" s="39" t="e">
        <f t="shared" si="16"/>
        <v>#DIV/0!</v>
      </c>
      <c r="K57" s="39" t="e">
        <f t="shared" si="16"/>
        <v>#DIV/0!</v>
      </c>
      <c r="L57" s="39" t="e">
        <f t="shared" si="16"/>
        <v>#DIV/0!</v>
      </c>
      <c r="M57" s="39" t="e">
        <f t="shared" si="16"/>
        <v>#DIV/0!</v>
      </c>
      <c r="N57" s="8"/>
    </row>
    <row r="58" spans="2:14" x14ac:dyDescent="0.15">
      <c r="B58" s="7"/>
      <c r="C58" s="250"/>
      <c r="D58" s="104" t="s">
        <v>7</v>
      </c>
      <c r="E58" s="39" t="e">
        <f t="shared" ref="E58:M58" si="17">E55/E54</f>
        <v>#DIV/0!</v>
      </c>
      <c r="F58" s="39" t="e">
        <f t="shared" si="17"/>
        <v>#DIV/0!</v>
      </c>
      <c r="G58" s="39" t="e">
        <f t="shared" si="17"/>
        <v>#DIV/0!</v>
      </c>
      <c r="H58" s="39" t="e">
        <f t="shared" si="17"/>
        <v>#DIV/0!</v>
      </c>
      <c r="I58" s="39" t="e">
        <f t="shared" si="17"/>
        <v>#DIV/0!</v>
      </c>
      <c r="J58" s="39" t="e">
        <f t="shared" si="17"/>
        <v>#DIV/0!</v>
      </c>
      <c r="K58" s="39" t="e">
        <f t="shared" si="17"/>
        <v>#DIV/0!</v>
      </c>
      <c r="L58" s="39" t="e">
        <f t="shared" si="17"/>
        <v>#DIV/0!</v>
      </c>
      <c r="M58" s="39" t="e">
        <f t="shared" si="17"/>
        <v>#DIV/0!</v>
      </c>
      <c r="N58" s="8"/>
    </row>
    <row r="59" spans="2:14" x14ac:dyDescent="0.15">
      <c r="B59" s="7"/>
      <c r="C59" s="250"/>
      <c r="D59" s="104" t="s">
        <v>8</v>
      </c>
      <c r="E59" s="368" t="e">
        <f>MIN(E56:L56)/M56</f>
        <v>#DIV/0!</v>
      </c>
      <c r="F59" s="368"/>
      <c r="G59" s="368"/>
      <c r="H59" s="368"/>
      <c r="I59" s="104" t="s">
        <v>11</v>
      </c>
      <c r="J59" s="368" t="e">
        <f>MAX(E56:L56)/M56</f>
        <v>#DIV/0!</v>
      </c>
      <c r="K59" s="368"/>
      <c r="L59" s="368"/>
      <c r="M59" s="368"/>
      <c r="N59" s="8"/>
    </row>
    <row r="60" spans="2:14" ht="14.25" customHeight="1" x14ac:dyDescent="0.15">
      <c r="B60" s="7"/>
      <c r="C60" s="250"/>
      <c r="D60" s="104" t="s">
        <v>9</v>
      </c>
      <c r="E60" s="368" t="e">
        <f t="shared" ref="E60:E61" si="18">MIN(E57:L57)/M57</f>
        <v>#DIV/0!</v>
      </c>
      <c r="F60" s="368"/>
      <c r="G60" s="368"/>
      <c r="H60" s="368"/>
      <c r="I60" s="104" t="s">
        <v>12</v>
      </c>
      <c r="J60" s="368" t="e">
        <f t="shared" ref="J60:J61" si="19">MAX(E57:L57)/M57</f>
        <v>#DIV/0!</v>
      </c>
      <c r="K60" s="368"/>
      <c r="L60" s="368"/>
      <c r="M60" s="368"/>
      <c r="N60" s="8"/>
    </row>
    <row r="61" spans="2:14" ht="14.25" customHeight="1" x14ac:dyDescent="0.15">
      <c r="B61" s="7"/>
      <c r="C61" s="250"/>
      <c r="D61" s="104" t="s">
        <v>10</v>
      </c>
      <c r="E61" s="368" t="e">
        <f t="shared" si="18"/>
        <v>#DIV/0!</v>
      </c>
      <c r="F61" s="368"/>
      <c r="G61" s="368"/>
      <c r="H61" s="368"/>
      <c r="I61" s="104" t="s">
        <v>13</v>
      </c>
      <c r="J61" s="368" t="e">
        <f t="shared" si="19"/>
        <v>#DIV/0!</v>
      </c>
      <c r="K61" s="368"/>
      <c r="L61" s="368"/>
      <c r="M61" s="368"/>
      <c r="N61" s="8"/>
    </row>
    <row r="62" spans="2:14" ht="14.25" customHeight="1" x14ac:dyDescent="0.15">
      <c r="B62" s="7"/>
      <c r="C62" s="250" t="s">
        <v>86</v>
      </c>
      <c r="D62" s="104" t="s">
        <v>2</v>
      </c>
      <c r="E62" s="96"/>
      <c r="F62" s="96"/>
      <c r="G62" s="96"/>
      <c r="H62" s="96"/>
      <c r="I62" s="96"/>
      <c r="J62" s="96"/>
      <c r="K62" s="96"/>
      <c r="L62" s="44"/>
      <c r="M62" s="44"/>
      <c r="N62" s="8"/>
    </row>
    <row r="63" spans="2:14" ht="14.25" customHeight="1" x14ac:dyDescent="0.15">
      <c r="B63" s="7"/>
      <c r="C63" s="250"/>
      <c r="D63" s="104" t="s">
        <v>3</v>
      </c>
      <c r="E63" s="96"/>
      <c r="F63" s="96"/>
      <c r="G63" s="96"/>
      <c r="H63" s="96"/>
      <c r="I63" s="96"/>
      <c r="J63" s="96"/>
      <c r="K63" s="96"/>
      <c r="L63" s="44"/>
      <c r="M63" s="44"/>
      <c r="N63" s="8"/>
    </row>
    <row r="64" spans="2:14" ht="14.25" customHeight="1" x14ac:dyDescent="0.15">
      <c r="B64" s="7"/>
      <c r="C64" s="250"/>
      <c r="D64" s="104" t="s">
        <v>4</v>
      </c>
      <c r="E64" s="96"/>
      <c r="F64" s="96"/>
      <c r="G64" s="96"/>
      <c r="H64" s="96"/>
      <c r="I64" s="96"/>
      <c r="J64" s="96"/>
      <c r="K64" s="96"/>
      <c r="L64" s="44"/>
      <c r="M64" s="44"/>
      <c r="N64" s="8"/>
    </row>
    <row r="65" spans="2:14" ht="14.25" customHeight="1" x14ac:dyDescent="0.15">
      <c r="B65" s="7"/>
      <c r="C65" s="250"/>
      <c r="D65" s="104" t="s">
        <v>5</v>
      </c>
      <c r="E65" s="39" t="e">
        <f>E62/E63</f>
        <v>#DIV/0!</v>
      </c>
      <c r="F65" s="39" t="e">
        <f t="shared" ref="F65:M65" si="20">F62/F63</f>
        <v>#DIV/0!</v>
      </c>
      <c r="G65" s="39" t="e">
        <f t="shared" si="20"/>
        <v>#DIV/0!</v>
      </c>
      <c r="H65" s="39" t="e">
        <f t="shared" si="20"/>
        <v>#DIV/0!</v>
      </c>
      <c r="I65" s="39" t="e">
        <f t="shared" si="20"/>
        <v>#DIV/0!</v>
      </c>
      <c r="J65" s="39" t="e">
        <f t="shared" si="20"/>
        <v>#DIV/0!</v>
      </c>
      <c r="K65" s="39" t="e">
        <f t="shared" si="20"/>
        <v>#DIV/0!</v>
      </c>
      <c r="L65" s="39" t="e">
        <f t="shared" si="20"/>
        <v>#DIV/0!</v>
      </c>
      <c r="M65" s="39" t="e">
        <f t="shared" si="20"/>
        <v>#DIV/0!</v>
      </c>
      <c r="N65" s="8"/>
    </row>
    <row r="66" spans="2:14" ht="14.25" customHeight="1" x14ac:dyDescent="0.15">
      <c r="B66" s="7"/>
      <c r="C66" s="250"/>
      <c r="D66" s="104" t="s">
        <v>6</v>
      </c>
      <c r="E66" s="39" t="e">
        <f>E62/E64</f>
        <v>#DIV/0!</v>
      </c>
      <c r="F66" s="39" t="e">
        <f t="shared" ref="F66:M66" si="21">F62/F64</f>
        <v>#DIV/0!</v>
      </c>
      <c r="G66" s="39" t="e">
        <f t="shared" si="21"/>
        <v>#DIV/0!</v>
      </c>
      <c r="H66" s="39" t="e">
        <f t="shared" si="21"/>
        <v>#DIV/0!</v>
      </c>
      <c r="I66" s="39" t="e">
        <f t="shared" si="21"/>
        <v>#DIV/0!</v>
      </c>
      <c r="J66" s="39" t="e">
        <f t="shared" si="21"/>
        <v>#DIV/0!</v>
      </c>
      <c r="K66" s="39" t="e">
        <f t="shared" si="21"/>
        <v>#DIV/0!</v>
      </c>
      <c r="L66" s="39" t="e">
        <f t="shared" si="21"/>
        <v>#DIV/0!</v>
      </c>
      <c r="M66" s="39" t="e">
        <f t="shared" si="21"/>
        <v>#DIV/0!</v>
      </c>
      <c r="N66" s="8"/>
    </row>
    <row r="67" spans="2:14" ht="14.25" customHeight="1" x14ac:dyDescent="0.15">
      <c r="B67" s="7"/>
      <c r="C67" s="250"/>
      <c r="D67" s="104" t="s">
        <v>7</v>
      </c>
      <c r="E67" s="39" t="e">
        <f>E64/E63</f>
        <v>#DIV/0!</v>
      </c>
      <c r="F67" s="39" t="e">
        <f t="shared" ref="F67:M67" si="22">F64/F63</f>
        <v>#DIV/0!</v>
      </c>
      <c r="G67" s="39" t="e">
        <f t="shared" si="22"/>
        <v>#DIV/0!</v>
      </c>
      <c r="H67" s="39" t="e">
        <f t="shared" si="22"/>
        <v>#DIV/0!</v>
      </c>
      <c r="I67" s="39" t="e">
        <f t="shared" si="22"/>
        <v>#DIV/0!</v>
      </c>
      <c r="J67" s="39" t="e">
        <f t="shared" si="22"/>
        <v>#DIV/0!</v>
      </c>
      <c r="K67" s="39" t="e">
        <f t="shared" si="22"/>
        <v>#DIV/0!</v>
      </c>
      <c r="L67" s="39" t="e">
        <f t="shared" si="22"/>
        <v>#DIV/0!</v>
      </c>
      <c r="M67" s="39" t="e">
        <f t="shared" si="22"/>
        <v>#DIV/0!</v>
      </c>
      <c r="N67" s="8"/>
    </row>
    <row r="68" spans="2:14" ht="14.25" customHeight="1" x14ac:dyDescent="0.15">
      <c r="B68" s="7"/>
      <c r="C68" s="250"/>
      <c r="D68" s="104" t="s">
        <v>8</v>
      </c>
      <c r="E68" s="368" t="e">
        <f>MIN(E65:L65)/M65</f>
        <v>#DIV/0!</v>
      </c>
      <c r="F68" s="368"/>
      <c r="G68" s="368"/>
      <c r="H68" s="368"/>
      <c r="I68" s="104" t="s">
        <v>11</v>
      </c>
      <c r="J68" s="368" t="e">
        <f>MAX(E65:L65)/M65</f>
        <v>#DIV/0!</v>
      </c>
      <c r="K68" s="368"/>
      <c r="L68" s="368"/>
      <c r="M68" s="368"/>
      <c r="N68" s="8"/>
    </row>
    <row r="69" spans="2:14" ht="14.25" customHeight="1" x14ac:dyDescent="0.15">
      <c r="B69" s="7"/>
      <c r="C69" s="250"/>
      <c r="D69" s="104" t="s">
        <v>9</v>
      </c>
      <c r="E69" s="368" t="e">
        <f t="shared" ref="E69:E70" si="23">MIN(E66:L66)/M66</f>
        <v>#DIV/0!</v>
      </c>
      <c r="F69" s="368"/>
      <c r="G69" s="368"/>
      <c r="H69" s="368"/>
      <c r="I69" s="104" t="s">
        <v>12</v>
      </c>
      <c r="J69" s="368" t="e">
        <f t="shared" ref="J69:J70" si="24">MAX(E66:L66)/M66</f>
        <v>#DIV/0!</v>
      </c>
      <c r="K69" s="368"/>
      <c r="L69" s="368"/>
      <c r="M69" s="368"/>
      <c r="N69" s="8"/>
    </row>
    <row r="70" spans="2:14" ht="14.25" customHeight="1" x14ac:dyDescent="0.15">
      <c r="B70" s="7"/>
      <c r="C70" s="250"/>
      <c r="D70" s="104" t="s">
        <v>10</v>
      </c>
      <c r="E70" s="368" t="e">
        <f t="shared" si="23"/>
        <v>#DIV/0!</v>
      </c>
      <c r="F70" s="368"/>
      <c r="G70" s="368"/>
      <c r="H70" s="368"/>
      <c r="I70" s="104" t="s">
        <v>13</v>
      </c>
      <c r="J70" s="368" t="e">
        <f t="shared" si="24"/>
        <v>#DIV/0!</v>
      </c>
      <c r="K70" s="368"/>
      <c r="L70" s="368"/>
      <c r="M70" s="368"/>
      <c r="N70" s="8"/>
    </row>
    <row r="71" spans="2:14" ht="14.25" customHeight="1" x14ac:dyDescent="0.15">
      <c r="B71" s="7"/>
      <c r="C71" s="250" t="s">
        <v>87</v>
      </c>
      <c r="D71" s="104" t="s">
        <v>2</v>
      </c>
      <c r="E71" s="96"/>
      <c r="F71" s="96"/>
      <c r="G71" s="96"/>
      <c r="H71" s="96"/>
      <c r="I71" s="96"/>
      <c r="J71" s="96"/>
      <c r="K71" s="96"/>
      <c r="L71" s="44"/>
      <c r="M71" s="44"/>
      <c r="N71" s="8"/>
    </row>
    <row r="72" spans="2:14" ht="14.25" customHeight="1" x14ac:dyDescent="0.15">
      <c r="B72" s="7"/>
      <c r="C72" s="250"/>
      <c r="D72" s="104" t="s">
        <v>3</v>
      </c>
      <c r="E72" s="96"/>
      <c r="F72" s="96"/>
      <c r="G72" s="96"/>
      <c r="H72" s="96"/>
      <c r="I72" s="96"/>
      <c r="J72" s="96"/>
      <c r="K72" s="96"/>
      <c r="L72" s="44"/>
      <c r="M72" s="44"/>
      <c r="N72" s="8"/>
    </row>
    <row r="73" spans="2:14" ht="14.25" customHeight="1" x14ac:dyDescent="0.15">
      <c r="B73" s="7"/>
      <c r="C73" s="250"/>
      <c r="D73" s="104" t="s">
        <v>4</v>
      </c>
      <c r="E73" s="96"/>
      <c r="F73" s="96"/>
      <c r="G73" s="96"/>
      <c r="H73" s="96"/>
      <c r="I73" s="96"/>
      <c r="J73" s="96"/>
      <c r="K73" s="96"/>
      <c r="L73" s="44"/>
      <c r="M73" s="44"/>
      <c r="N73" s="8"/>
    </row>
    <row r="74" spans="2:14" x14ac:dyDescent="0.15">
      <c r="B74" s="7"/>
      <c r="C74" s="250"/>
      <c r="D74" s="104" t="s">
        <v>5</v>
      </c>
      <c r="E74" s="39" t="e">
        <f>E71/E72</f>
        <v>#DIV/0!</v>
      </c>
      <c r="F74" s="39" t="e">
        <f t="shared" ref="F74:M74" si="25">F71/F72</f>
        <v>#DIV/0!</v>
      </c>
      <c r="G74" s="39" t="e">
        <f t="shared" si="25"/>
        <v>#DIV/0!</v>
      </c>
      <c r="H74" s="39" t="e">
        <f t="shared" si="25"/>
        <v>#DIV/0!</v>
      </c>
      <c r="I74" s="39" t="e">
        <f t="shared" si="25"/>
        <v>#DIV/0!</v>
      </c>
      <c r="J74" s="39" t="e">
        <f t="shared" si="25"/>
        <v>#DIV/0!</v>
      </c>
      <c r="K74" s="39" t="e">
        <f t="shared" si="25"/>
        <v>#DIV/0!</v>
      </c>
      <c r="L74" s="39" t="e">
        <f t="shared" si="25"/>
        <v>#DIV/0!</v>
      </c>
      <c r="M74" s="39" t="e">
        <f t="shared" si="25"/>
        <v>#DIV/0!</v>
      </c>
      <c r="N74" s="8"/>
    </row>
    <row r="75" spans="2:14" x14ac:dyDescent="0.15">
      <c r="B75" s="7"/>
      <c r="C75" s="250"/>
      <c r="D75" s="104" t="s">
        <v>6</v>
      </c>
      <c r="E75" s="39" t="e">
        <f>E71/E73</f>
        <v>#DIV/0!</v>
      </c>
      <c r="F75" s="39" t="e">
        <f t="shared" ref="F75:M75" si="26">F71/F73</f>
        <v>#DIV/0!</v>
      </c>
      <c r="G75" s="39" t="e">
        <f t="shared" si="26"/>
        <v>#DIV/0!</v>
      </c>
      <c r="H75" s="39" t="e">
        <f t="shared" si="26"/>
        <v>#DIV/0!</v>
      </c>
      <c r="I75" s="39" t="e">
        <f t="shared" si="26"/>
        <v>#DIV/0!</v>
      </c>
      <c r="J75" s="39" t="e">
        <f t="shared" si="26"/>
        <v>#DIV/0!</v>
      </c>
      <c r="K75" s="39" t="e">
        <f t="shared" si="26"/>
        <v>#DIV/0!</v>
      </c>
      <c r="L75" s="39" t="e">
        <f t="shared" si="26"/>
        <v>#DIV/0!</v>
      </c>
      <c r="M75" s="39" t="e">
        <f t="shared" si="26"/>
        <v>#DIV/0!</v>
      </c>
      <c r="N75" s="8"/>
    </row>
    <row r="76" spans="2:14" x14ac:dyDescent="0.15">
      <c r="B76" s="7"/>
      <c r="C76" s="250"/>
      <c r="D76" s="104" t="s">
        <v>7</v>
      </c>
      <c r="E76" s="39" t="e">
        <f>E73/E72</f>
        <v>#DIV/0!</v>
      </c>
      <c r="F76" s="39" t="e">
        <f t="shared" ref="F76:M76" si="27">F73/F72</f>
        <v>#DIV/0!</v>
      </c>
      <c r="G76" s="39" t="e">
        <f t="shared" si="27"/>
        <v>#DIV/0!</v>
      </c>
      <c r="H76" s="39" t="e">
        <f t="shared" si="27"/>
        <v>#DIV/0!</v>
      </c>
      <c r="I76" s="39" t="e">
        <f t="shared" si="27"/>
        <v>#DIV/0!</v>
      </c>
      <c r="J76" s="39" t="e">
        <f t="shared" si="27"/>
        <v>#DIV/0!</v>
      </c>
      <c r="K76" s="39" t="e">
        <f t="shared" si="27"/>
        <v>#DIV/0!</v>
      </c>
      <c r="L76" s="39" t="e">
        <f t="shared" si="27"/>
        <v>#DIV/0!</v>
      </c>
      <c r="M76" s="39" t="e">
        <f t="shared" si="27"/>
        <v>#DIV/0!</v>
      </c>
      <c r="N76" s="8"/>
    </row>
    <row r="77" spans="2:14" x14ac:dyDescent="0.15">
      <c r="B77" s="7"/>
      <c r="C77" s="250"/>
      <c r="D77" s="104" t="s">
        <v>8</v>
      </c>
      <c r="E77" s="368" t="e">
        <f>MIN(E74:L74)/M74</f>
        <v>#DIV/0!</v>
      </c>
      <c r="F77" s="368"/>
      <c r="G77" s="368"/>
      <c r="H77" s="368"/>
      <c r="I77" s="104" t="s">
        <v>11</v>
      </c>
      <c r="J77" s="368" t="e">
        <f>MAX(E74:L74)/M74</f>
        <v>#DIV/0!</v>
      </c>
      <c r="K77" s="368"/>
      <c r="L77" s="368"/>
      <c r="M77" s="368"/>
      <c r="N77" s="8"/>
    </row>
    <row r="78" spans="2:14" x14ac:dyDescent="0.15">
      <c r="B78" s="7"/>
      <c r="C78" s="250"/>
      <c r="D78" s="104" t="s">
        <v>9</v>
      </c>
      <c r="E78" s="368" t="e">
        <f t="shared" ref="E78:E79" si="28">MIN(E75:L75)/M75</f>
        <v>#DIV/0!</v>
      </c>
      <c r="F78" s="368"/>
      <c r="G78" s="368"/>
      <c r="H78" s="368"/>
      <c r="I78" s="104" t="s">
        <v>12</v>
      </c>
      <c r="J78" s="368" t="e">
        <f t="shared" ref="J78:J79" si="29">MAX(E75:L75)/M75</f>
        <v>#DIV/0!</v>
      </c>
      <c r="K78" s="368"/>
      <c r="L78" s="368"/>
      <c r="M78" s="368"/>
      <c r="N78" s="8"/>
    </row>
    <row r="79" spans="2:14" x14ac:dyDescent="0.15">
      <c r="B79" s="7"/>
      <c r="C79" s="250"/>
      <c r="D79" s="104" t="s">
        <v>10</v>
      </c>
      <c r="E79" s="368" t="e">
        <f t="shared" si="28"/>
        <v>#DIV/0!</v>
      </c>
      <c r="F79" s="368"/>
      <c r="G79" s="368"/>
      <c r="H79" s="368"/>
      <c r="I79" s="104" t="s">
        <v>13</v>
      </c>
      <c r="J79" s="368" t="e">
        <f t="shared" si="29"/>
        <v>#DIV/0!</v>
      </c>
      <c r="K79" s="368"/>
      <c r="L79" s="368"/>
      <c r="M79" s="368"/>
      <c r="N79" s="18"/>
    </row>
    <row r="80" spans="2:14" ht="8.25" customHeight="1" x14ac:dyDescent="0.15">
      <c r="B80" s="15"/>
      <c r="C80" s="16"/>
      <c r="D80" s="16"/>
      <c r="E80" s="16"/>
      <c r="F80" s="16"/>
      <c r="G80" s="16"/>
      <c r="H80" s="16"/>
      <c r="I80" s="16"/>
      <c r="J80" s="16"/>
      <c r="K80" s="16"/>
      <c r="L80" s="16"/>
      <c r="M80" s="16"/>
      <c r="N80" s="17"/>
    </row>
    <row r="81" spans="2:14" x14ac:dyDescent="0.15">
      <c r="B81" s="9"/>
      <c r="C81" s="9"/>
      <c r="D81" s="9"/>
      <c r="E81" s="9"/>
      <c r="F81" s="9"/>
      <c r="G81" s="9"/>
      <c r="H81" s="9"/>
      <c r="I81" s="9"/>
      <c r="J81" s="9"/>
      <c r="K81" s="9"/>
      <c r="L81" s="9"/>
      <c r="M81" s="9"/>
      <c r="N81" s="9"/>
    </row>
  </sheetData>
  <sheetProtection selectLockedCells="1"/>
  <mergeCells count="51">
    <mergeCell ref="J48:M48"/>
    <mergeCell ref="E49:H49"/>
    <mergeCell ref="J49:M49"/>
    <mergeCell ref="C32:C40"/>
    <mergeCell ref="C6:M8"/>
    <mergeCell ref="C4:M4"/>
    <mergeCell ref="C17:M17"/>
    <mergeCell ref="C23:C31"/>
    <mergeCell ref="E29:H29"/>
    <mergeCell ref="J29:M29"/>
    <mergeCell ref="E30:H30"/>
    <mergeCell ref="J30:M30"/>
    <mergeCell ref="E31:H31"/>
    <mergeCell ref="J31:M31"/>
    <mergeCell ref="C53:C61"/>
    <mergeCell ref="E59:H59"/>
    <mergeCell ref="J59:M59"/>
    <mergeCell ref="E60:H60"/>
    <mergeCell ref="J60:M60"/>
    <mergeCell ref="E61:H61"/>
    <mergeCell ref="J61:M61"/>
    <mergeCell ref="C62:C70"/>
    <mergeCell ref="E68:H68"/>
    <mergeCell ref="J68:M68"/>
    <mergeCell ref="E69:H69"/>
    <mergeCell ref="J69:M69"/>
    <mergeCell ref="E70:H70"/>
    <mergeCell ref="J70:M70"/>
    <mergeCell ref="C71:C79"/>
    <mergeCell ref="E77:H77"/>
    <mergeCell ref="J77:M77"/>
    <mergeCell ref="E78:H78"/>
    <mergeCell ref="J78:M78"/>
    <mergeCell ref="E79:H79"/>
    <mergeCell ref="J79:M79"/>
    <mergeCell ref="C51:M51"/>
    <mergeCell ref="F19:H19"/>
    <mergeCell ref="J19:L19"/>
    <mergeCell ref="F20:H20"/>
    <mergeCell ref="J20:L20"/>
    <mergeCell ref="C21:M21"/>
    <mergeCell ref="E38:H38"/>
    <mergeCell ref="J38:M38"/>
    <mergeCell ref="E39:H39"/>
    <mergeCell ref="J39:M39"/>
    <mergeCell ref="E40:H40"/>
    <mergeCell ref="J40:M40"/>
    <mergeCell ref="C41:C49"/>
    <mergeCell ref="E47:H47"/>
    <mergeCell ref="J47:M47"/>
    <mergeCell ref="E48:H48"/>
  </mergeCells>
  <phoneticPr fontId="3" type="noConversion"/>
  <conditionalFormatting sqref="J29:M31 E29:H31">
    <cfRule type="cellIs" dxfId="38" priority="25" operator="notBetween">
      <formula>0.725</formula>
      <formula>1.25</formula>
    </cfRule>
  </conditionalFormatting>
  <conditionalFormatting sqref="E68:H70 J68:M70 E77:H79 J77:M79 E38:H40 J38:M40 E47:H49 J47:M49">
    <cfRule type="cellIs" dxfId="37" priority="19" operator="notBetween">
      <formula>0.85</formula>
      <formula>1.15</formula>
    </cfRule>
  </conditionalFormatting>
  <conditionalFormatting sqref="J59:M61 E59:H61">
    <cfRule type="cellIs" dxfId="36" priority="14" operator="notBetween">
      <formula>0.8</formula>
      <formula>1.2</formula>
    </cfRule>
  </conditionalFormatting>
  <conditionalFormatting sqref="F20:H20 J20:L20">
    <cfRule type="cellIs" dxfId="35" priority="1" operator="equal">
      <formula>"PASS"</formula>
    </cfRule>
    <cfRule type="cellIs" dxfId="34" priority="2" operator="equal">
      <formula>"FAIL"</formula>
    </cfRule>
  </conditionalFormatting>
  <hyperlinks>
    <hyperlink ref="O4" location="目录!A1" display="目录"/>
  </hyperlinks>
  <pageMargins left="0.69930555555555596" right="0.69930555555555596" top="0.75" bottom="0.75" header="0.3" footer="0.3"/>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2:O53"/>
  <sheetViews>
    <sheetView zoomScale="90" zoomScaleNormal="90" workbookViewId="0">
      <selection activeCell="H16" sqref="H16"/>
    </sheetView>
  </sheetViews>
  <sheetFormatPr defaultColWidth="9" defaultRowHeight="15" x14ac:dyDescent="0.15"/>
  <cols>
    <col min="1" max="1" width="3.5" style="53" customWidth="1"/>
    <col min="2" max="2" width="2.25" style="53" customWidth="1"/>
    <col min="3" max="3" width="8.125" style="53" customWidth="1"/>
    <col min="4" max="9" width="12.625" style="53" customWidth="1"/>
    <col min="10" max="10" width="4.5" style="53" customWidth="1"/>
    <col min="11" max="16384" width="9" style="53"/>
  </cols>
  <sheetData>
    <row r="2" spans="2:11" ht="16.5" x14ac:dyDescent="0.15">
      <c r="K2" s="54" t="s">
        <v>91</v>
      </c>
    </row>
    <row r="3" spans="2:11" ht="8.25" customHeight="1" x14ac:dyDescent="0.15">
      <c r="B3" s="55"/>
      <c r="C3" s="56"/>
      <c r="D3" s="56"/>
      <c r="E3" s="56"/>
      <c r="F3" s="56"/>
      <c r="G3" s="56"/>
      <c r="H3" s="56"/>
      <c r="I3" s="56"/>
      <c r="J3" s="57"/>
    </row>
    <row r="4" spans="2:11" ht="22.5" x14ac:dyDescent="0.15">
      <c r="B4" s="58"/>
      <c r="C4" s="231" t="s">
        <v>101</v>
      </c>
      <c r="D4" s="231"/>
      <c r="E4" s="242"/>
      <c r="F4" s="242"/>
      <c r="G4" s="242"/>
      <c r="H4" s="242"/>
      <c r="I4" s="242"/>
      <c r="J4" s="59"/>
    </row>
    <row r="5" spans="2:11" x14ac:dyDescent="0.15">
      <c r="B5" s="58"/>
      <c r="C5" s="60"/>
      <c r="D5" s="60"/>
      <c r="E5" s="60"/>
      <c r="F5" s="60"/>
      <c r="G5" s="60"/>
      <c r="H5" s="60"/>
      <c r="I5" s="60"/>
      <c r="J5" s="59"/>
    </row>
    <row r="6" spans="2:11" ht="18" x14ac:dyDescent="0.15">
      <c r="B6" s="58"/>
      <c r="C6" s="388" t="s">
        <v>317</v>
      </c>
      <c r="D6" s="389"/>
      <c r="E6" s="389"/>
      <c r="F6" s="389"/>
      <c r="G6" s="389"/>
      <c r="H6" s="389"/>
      <c r="I6" s="389"/>
      <c r="J6" s="59"/>
    </row>
    <row r="7" spans="2:11" ht="18" x14ac:dyDescent="0.15">
      <c r="B7" s="58"/>
      <c r="C7" s="168" t="s">
        <v>244</v>
      </c>
      <c r="D7" s="60"/>
      <c r="E7" s="60"/>
      <c r="F7" s="60"/>
      <c r="G7" s="60"/>
      <c r="H7" s="60"/>
      <c r="I7" s="60"/>
      <c r="J7" s="59"/>
    </row>
    <row r="8" spans="2:11" ht="18" x14ac:dyDescent="0.15">
      <c r="B8" s="58"/>
      <c r="C8" s="60"/>
      <c r="D8" s="60"/>
      <c r="E8" s="60"/>
      <c r="F8" s="295" t="s">
        <v>149</v>
      </c>
      <c r="G8" s="295"/>
      <c r="H8" s="295" t="s">
        <v>179</v>
      </c>
      <c r="I8" s="295"/>
      <c r="J8" s="67"/>
      <c r="K8" s="68"/>
    </row>
    <row r="9" spans="2:11" ht="15.75" customHeight="1" x14ac:dyDescent="0.15">
      <c r="B9" s="58"/>
      <c r="C9" s="10" t="s">
        <v>0</v>
      </c>
      <c r="D9" s="10"/>
      <c r="E9" s="61"/>
      <c r="F9" s="393"/>
      <c r="G9" s="393"/>
      <c r="H9" s="393"/>
      <c r="I9" s="393"/>
      <c r="J9" s="20"/>
      <c r="K9" s="118"/>
    </row>
    <row r="10" spans="2:11" ht="17.25" x14ac:dyDescent="0.15">
      <c r="B10" s="58"/>
      <c r="C10" s="250" t="s">
        <v>100</v>
      </c>
      <c r="D10" s="250"/>
      <c r="E10" s="250"/>
      <c r="F10" s="364" t="s">
        <v>98</v>
      </c>
      <c r="G10" s="364"/>
      <c r="H10" s="364" t="s">
        <v>97</v>
      </c>
      <c r="I10" s="364"/>
      <c r="J10" s="59"/>
    </row>
    <row r="11" spans="2:11" ht="15.75" x14ac:dyDescent="0.15">
      <c r="B11" s="58"/>
      <c r="C11" s="250"/>
      <c r="D11" s="250"/>
      <c r="E11" s="250"/>
      <c r="F11" s="390"/>
      <c r="G11" s="391"/>
      <c r="H11" s="390"/>
      <c r="I11" s="392"/>
      <c r="J11" s="59"/>
    </row>
    <row r="12" spans="2:11" ht="21.75" customHeight="1" x14ac:dyDescent="0.15">
      <c r="B12" s="63"/>
      <c r="C12" s="150"/>
      <c r="D12" s="64"/>
      <c r="E12" s="64"/>
      <c r="F12" s="64"/>
      <c r="G12" s="64"/>
      <c r="H12" s="64"/>
      <c r="I12" s="64"/>
      <c r="J12" s="65"/>
    </row>
    <row r="13" spans="2:11" x14ac:dyDescent="0.15">
      <c r="K13" s="54"/>
    </row>
    <row r="14" spans="2:11" ht="8.25" customHeight="1" x14ac:dyDescent="0.15">
      <c r="B14" s="55"/>
      <c r="C14" s="56"/>
      <c r="D14" s="56"/>
      <c r="E14" s="56"/>
      <c r="F14" s="56"/>
      <c r="G14" s="56"/>
      <c r="H14" s="56"/>
      <c r="I14" s="56"/>
      <c r="J14" s="57"/>
    </row>
    <row r="15" spans="2:11" ht="22.5" x14ac:dyDescent="0.15">
      <c r="B15" s="58"/>
      <c r="C15" s="231" t="s">
        <v>102</v>
      </c>
      <c r="D15" s="231"/>
      <c r="E15" s="242"/>
      <c r="F15" s="242"/>
      <c r="G15" s="242"/>
      <c r="H15" s="242"/>
      <c r="I15" s="242"/>
      <c r="J15" s="59"/>
    </row>
    <row r="16" spans="2:11" x14ac:dyDescent="0.15">
      <c r="B16" s="58"/>
      <c r="C16" s="60"/>
      <c r="D16" s="60"/>
      <c r="E16" s="60"/>
      <c r="F16" s="60"/>
      <c r="G16" s="60"/>
      <c r="H16" s="60"/>
      <c r="I16" s="60"/>
      <c r="J16" s="59"/>
    </row>
    <row r="17" spans="2:15" ht="15.75" x14ac:dyDescent="0.15">
      <c r="B17" s="58"/>
      <c r="C17" s="239" t="s">
        <v>110</v>
      </c>
      <c r="D17" s="239"/>
      <c r="E17" s="239"/>
      <c r="F17" s="239"/>
      <c r="G17" s="239"/>
      <c r="H17" s="239"/>
      <c r="I17" s="239"/>
      <c r="J17" s="59"/>
    </row>
    <row r="18" spans="2:15" ht="15.75" x14ac:dyDescent="0.15">
      <c r="B18" s="58"/>
      <c r="C18" s="377" t="s">
        <v>263</v>
      </c>
      <c r="D18" s="378"/>
      <c r="E18" s="383" t="s">
        <v>291</v>
      </c>
      <c r="F18" s="240" t="s">
        <v>108</v>
      </c>
      <c r="G18" s="240"/>
      <c r="H18" s="240"/>
      <c r="I18" s="240"/>
      <c r="J18" s="59"/>
    </row>
    <row r="19" spans="2:15" ht="15.75" x14ac:dyDescent="0.15">
      <c r="B19" s="58"/>
      <c r="C19" s="379"/>
      <c r="D19" s="380"/>
      <c r="E19" s="384"/>
      <c r="F19" s="102" t="s">
        <v>292</v>
      </c>
      <c r="G19" s="102" t="s">
        <v>293</v>
      </c>
      <c r="H19" s="102" t="s">
        <v>294</v>
      </c>
      <c r="I19" s="102" t="s">
        <v>106</v>
      </c>
      <c r="J19" s="59"/>
    </row>
    <row r="20" spans="2:15" ht="16.5" customHeight="1" x14ac:dyDescent="0.15">
      <c r="B20" s="58"/>
      <c r="C20" s="381" t="s">
        <v>112</v>
      </c>
      <c r="D20" s="382"/>
      <c r="E20" s="69">
        <v>30</v>
      </c>
      <c r="F20" s="69">
        <v>30</v>
      </c>
      <c r="G20" s="69">
        <v>30</v>
      </c>
      <c r="H20" s="69" t="s">
        <v>111</v>
      </c>
      <c r="I20" s="69">
        <v>30</v>
      </c>
      <c r="J20" s="59"/>
    </row>
    <row r="21" spans="2:15" ht="16.5" x14ac:dyDescent="0.15">
      <c r="B21" s="58"/>
      <c r="C21" s="370" t="s">
        <v>97</v>
      </c>
      <c r="D21" s="371"/>
      <c r="E21" s="69">
        <v>30</v>
      </c>
      <c r="F21" s="69">
        <v>30</v>
      </c>
      <c r="G21" s="69">
        <v>30</v>
      </c>
      <c r="H21" s="69">
        <v>30</v>
      </c>
      <c r="I21" s="69">
        <v>30</v>
      </c>
      <c r="J21" s="59"/>
    </row>
    <row r="22" spans="2:15" ht="8.25" customHeight="1" x14ac:dyDescent="0.15">
      <c r="B22" s="58"/>
      <c r="C22" s="71"/>
      <c r="D22" s="71"/>
      <c r="E22" s="113"/>
      <c r="F22" s="113"/>
      <c r="G22" s="113"/>
      <c r="H22" s="113"/>
      <c r="I22" s="113"/>
      <c r="J22" s="59"/>
    </row>
    <row r="23" spans="2:15" ht="15.75" x14ac:dyDescent="0.15">
      <c r="B23" s="58"/>
      <c r="C23" s="377" t="s">
        <v>109</v>
      </c>
      <c r="D23" s="378"/>
      <c r="E23" s="383" t="s">
        <v>107</v>
      </c>
      <c r="F23" s="240" t="s">
        <v>108</v>
      </c>
      <c r="G23" s="240"/>
      <c r="H23" s="240"/>
      <c r="I23" s="240"/>
      <c r="J23" s="59"/>
    </row>
    <row r="24" spans="2:15" ht="15.75" x14ac:dyDescent="0.15">
      <c r="B24" s="58"/>
      <c r="C24" s="379"/>
      <c r="D24" s="380"/>
      <c r="E24" s="384"/>
      <c r="F24" s="102" t="s">
        <v>103</v>
      </c>
      <c r="G24" s="102" t="s">
        <v>104</v>
      </c>
      <c r="H24" s="102" t="s">
        <v>105</v>
      </c>
      <c r="I24" s="102" t="s">
        <v>106</v>
      </c>
      <c r="J24" s="59"/>
    </row>
    <row r="25" spans="2:15" ht="16.5" customHeight="1" x14ac:dyDescent="0.15">
      <c r="B25" s="58"/>
      <c r="C25" s="381" t="s">
        <v>112</v>
      </c>
      <c r="D25" s="382"/>
      <c r="E25" s="69">
        <v>10</v>
      </c>
      <c r="F25" s="69">
        <v>24</v>
      </c>
      <c r="G25" s="69">
        <v>24</v>
      </c>
      <c r="H25" s="69" t="s">
        <v>111</v>
      </c>
      <c r="I25" s="69">
        <v>24</v>
      </c>
      <c r="J25" s="59"/>
    </row>
    <row r="26" spans="2:15" ht="16.5" customHeight="1" x14ac:dyDescent="0.15">
      <c r="B26" s="58"/>
      <c r="C26" s="370" t="s">
        <v>97</v>
      </c>
      <c r="D26" s="371"/>
      <c r="E26" s="69">
        <v>24</v>
      </c>
      <c r="F26" s="69">
        <v>30</v>
      </c>
      <c r="G26" s="69">
        <v>30</v>
      </c>
      <c r="H26" s="69">
        <v>24</v>
      </c>
      <c r="I26" s="69">
        <v>30</v>
      </c>
      <c r="J26" s="59"/>
    </row>
    <row r="27" spans="2:15" ht="32.25" customHeight="1" x14ac:dyDescent="0.15">
      <c r="B27" s="58"/>
      <c r="C27" s="385" t="s">
        <v>318</v>
      </c>
      <c r="D27" s="386"/>
      <c r="E27" s="386"/>
      <c r="F27" s="386"/>
      <c r="G27" s="386"/>
      <c r="H27" s="386"/>
      <c r="I27" s="386"/>
      <c r="J27" s="59"/>
      <c r="O27" s="53" t="s">
        <v>264</v>
      </c>
    </row>
    <row r="28" spans="2:15" ht="15.75" customHeight="1" x14ac:dyDescent="0.15">
      <c r="B28" s="58"/>
      <c r="C28" s="387"/>
      <c r="D28" s="387"/>
      <c r="E28" s="387"/>
      <c r="F28" s="387"/>
      <c r="G28" s="387"/>
      <c r="H28" s="100"/>
      <c r="I28" s="100"/>
      <c r="J28" s="59"/>
    </row>
    <row r="29" spans="2:15" ht="15.75" customHeight="1" x14ac:dyDescent="0.15">
      <c r="B29" s="58"/>
      <c r="C29" s="113"/>
      <c r="D29" s="113"/>
      <c r="E29" s="113"/>
      <c r="F29" s="295" t="s">
        <v>149</v>
      </c>
      <c r="G29" s="295"/>
      <c r="H29" s="295" t="s">
        <v>179</v>
      </c>
      <c r="I29" s="295"/>
      <c r="J29" s="59"/>
    </row>
    <row r="30" spans="2:15" ht="15.75" customHeight="1" x14ac:dyDescent="0.15">
      <c r="B30" s="58"/>
      <c r="C30" s="10" t="s">
        <v>0</v>
      </c>
      <c r="D30" s="10"/>
      <c r="E30" s="62"/>
      <c r="F30" s="251"/>
      <c r="G30" s="251"/>
      <c r="H30" s="251"/>
      <c r="I30" s="251"/>
      <c r="J30" s="59"/>
    </row>
    <row r="31" spans="2:15" ht="15.75" x14ac:dyDescent="0.15">
      <c r="B31" s="58"/>
      <c r="C31" s="377" t="s">
        <v>263</v>
      </c>
      <c r="D31" s="378"/>
      <c r="E31" s="383" t="s">
        <v>107</v>
      </c>
      <c r="F31" s="240" t="s">
        <v>108</v>
      </c>
      <c r="G31" s="240"/>
      <c r="H31" s="240"/>
      <c r="I31" s="240"/>
      <c r="J31" s="59"/>
    </row>
    <row r="32" spans="2:15" ht="15.75" x14ac:dyDescent="0.15">
      <c r="B32" s="58"/>
      <c r="C32" s="379"/>
      <c r="D32" s="380"/>
      <c r="E32" s="384"/>
      <c r="F32" s="102" t="s">
        <v>103</v>
      </c>
      <c r="G32" s="102" t="s">
        <v>104</v>
      </c>
      <c r="H32" s="102" t="s">
        <v>105</v>
      </c>
      <c r="I32" s="119" t="s">
        <v>106</v>
      </c>
      <c r="J32" s="59"/>
    </row>
    <row r="33" spans="2:10" ht="17.25" x14ac:dyDescent="0.15">
      <c r="B33" s="58"/>
      <c r="C33" s="381" t="s">
        <v>112</v>
      </c>
      <c r="D33" s="382"/>
      <c r="E33" s="70"/>
      <c r="F33" s="70"/>
      <c r="G33" s="70"/>
      <c r="H33" s="70" t="s">
        <v>219</v>
      </c>
      <c r="I33" s="70" t="s">
        <v>111</v>
      </c>
      <c r="J33" s="59"/>
    </row>
    <row r="34" spans="2:10" ht="16.5" x14ac:dyDescent="0.15">
      <c r="B34" s="58"/>
      <c r="C34" s="370" t="s">
        <v>97</v>
      </c>
      <c r="D34" s="371"/>
      <c r="E34" s="70"/>
      <c r="F34" s="70"/>
      <c r="G34" s="70"/>
      <c r="H34" s="70"/>
      <c r="I34" s="70" t="s">
        <v>111</v>
      </c>
      <c r="J34" s="59"/>
    </row>
    <row r="35" spans="2:10" ht="8.25" customHeight="1" x14ac:dyDescent="0.15">
      <c r="B35" s="58"/>
      <c r="C35" s="113"/>
      <c r="D35" s="113"/>
      <c r="E35" s="113"/>
      <c r="F35" s="113"/>
      <c r="G35" s="113"/>
      <c r="H35" s="113"/>
      <c r="I35" s="113"/>
      <c r="J35" s="59"/>
    </row>
    <row r="36" spans="2:10" ht="15.75" x14ac:dyDescent="0.15">
      <c r="B36" s="58"/>
      <c r="C36" s="377" t="s">
        <v>109</v>
      </c>
      <c r="D36" s="378"/>
      <c r="E36" s="383" t="s">
        <v>107</v>
      </c>
      <c r="F36" s="240" t="s">
        <v>108</v>
      </c>
      <c r="G36" s="240"/>
      <c r="H36" s="240"/>
      <c r="I36" s="240"/>
      <c r="J36" s="59"/>
    </row>
    <row r="37" spans="2:10" ht="15.75" x14ac:dyDescent="0.15">
      <c r="B37" s="58"/>
      <c r="C37" s="379"/>
      <c r="D37" s="380"/>
      <c r="E37" s="384"/>
      <c r="F37" s="102" t="s">
        <v>103</v>
      </c>
      <c r="G37" s="102" t="s">
        <v>104</v>
      </c>
      <c r="H37" s="102" t="s">
        <v>105</v>
      </c>
      <c r="I37" s="119" t="s">
        <v>106</v>
      </c>
      <c r="J37" s="59"/>
    </row>
    <row r="38" spans="2:10" ht="17.25" x14ac:dyDescent="0.15">
      <c r="B38" s="58"/>
      <c r="C38" s="381" t="s">
        <v>112</v>
      </c>
      <c r="D38" s="382"/>
      <c r="E38" s="72"/>
      <c r="F38" s="72"/>
      <c r="G38" s="72"/>
      <c r="H38" s="72" t="s">
        <v>219</v>
      </c>
      <c r="I38" s="72" t="s">
        <v>111</v>
      </c>
      <c r="J38" s="59"/>
    </row>
    <row r="39" spans="2:10" ht="16.5" x14ac:dyDescent="0.15">
      <c r="B39" s="58"/>
      <c r="C39" s="370" t="s">
        <v>97</v>
      </c>
      <c r="D39" s="371"/>
      <c r="E39" s="70"/>
      <c r="F39" s="70"/>
      <c r="G39" s="70"/>
      <c r="H39" s="70"/>
      <c r="I39" s="72" t="s">
        <v>111</v>
      </c>
      <c r="J39" s="59"/>
    </row>
    <row r="40" spans="2:10" ht="25.5" customHeight="1" x14ac:dyDescent="0.15">
      <c r="B40" s="63"/>
      <c r="C40" s="150"/>
      <c r="D40" s="64"/>
      <c r="E40" s="64"/>
      <c r="F40" s="64"/>
      <c r="G40" s="64"/>
      <c r="H40" s="64"/>
      <c r="I40" s="64"/>
      <c r="J40" s="65"/>
    </row>
    <row r="42" spans="2:10" ht="8.25" customHeight="1" x14ac:dyDescent="0.15">
      <c r="B42" s="55"/>
      <c r="C42" s="56"/>
      <c r="D42" s="56"/>
      <c r="E42" s="56"/>
      <c r="F42" s="56"/>
      <c r="G42" s="56"/>
      <c r="H42" s="56"/>
      <c r="I42" s="56"/>
      <c r="J42" s="57"/>
    </row>
    <row r="43" spans="2:10" ht="22.5" x14ac:dyDescent="0.15">
      <c r="B43" s="58"/>
      <c r="C43" s="231" t="s">
        <v>232</v>
      </c>
      <c r="D43" s="231"/>
      <c r="E43" s="242"/>
      <c r="F43" s="242"/>
      <c r="G43" s="242"/>
      <c r="H43" s="242"/>
      <c r="I43" s="242"/>
      <c r="J43" s="59"/>
    </row>
    <row r="44" spans="2:10" x14ac:dyDescent="0.15">
      <c r="B44" s="58"/>
      <c r="C44" s="60"/>
      <c r="D44" s="60"/>
      <c r="E44" s="60"/>
      <c r="F44" s="60"/>
      <c r="G44" s="60"/>
      <c r="H44" s="60"/>
      <c r="I44" s="60"/>
      <c r="J44" s="59"/>
    </row>
    <row r="45" spans="2:10" ht="51" customHeight="1" x14ac:dyDescent="0.15">
      <c r="B45" s="58"/>
      <c r="C45" s="238" t="s">
        <v>260</v>
      </c>
      <c r="D45" s="238"/>
      <c r="E45" s="238"/>
      <c r="F45" s="238"/>
      <c r="G45" s="238"/>
      <c r="H45" s="238"/>
      <c r="I45" s="238"/>
      <c r="J45" s="59"/>
    </row>
    <row r="46" spans="2:10" ht="15.75" x14ac:dyDescent="0.15">
      <c r="B46" s="58"/>
      <c r="C46" s="9"/>
      <c r="D46" s="9"/>
      <c r="E46" s="9"/>
      <c r="F46" s="9"/>
      <c r="G46" s="9"/>
      <c r="H46" s="9"/>
      <c r="I46" s="9"/>
      <c r="J46" s="59"/>
    </row>
    <row r="47" spans="2:10" ht="18" x14ac:dyDescent="0.15">
      <c r="B47" s="58"/>
      <c r="C47" s="9"/>
      <c r="D47" s="295" t="s">
        <v>149</v>
      </c>
      <c r="E47" s="295"/>
      <c r="F47" s="295"/>
      <c r="G47" s="295" t="s">
        <v>179</v>
      </c>
      <c r="H47" s="295"/>
      <c r="I47" s="295"/>
      <c r="J47" s="59"/>
    </row>
    <row r="48" spans="2:10" ht="15.75" x14ac:dyDescent="0.15">
      <c r="B48" s="58"/>
      <c r="C48" s="10" t="s">
        <v>0</v>
      </c>
      <c r="D48" s="251"/>
      <c r="E48" s="251"/>
      <c r="F48" s="251"/>
      <c r="G48" s="251"/>
      <c r="H48" s="251"/>
      <c r="I48" s="251"/>
      <c r="J48" s="59"/>
    </row>
    <row r="49" spans="2:10" ht="17.25" x14ac:dyDescent="0.15">
      <c r="B49" s="58"/>
      <c r="C49" s="375" t="s">
        <v>118</v>
      </c>
      <c r="D49" s="372" t="s">
        <v>96</v>
      </c>
      <c r="E49" s="373"/>
      <c r="F49" s="374"/>
      <c r="G49" s="372" t="s">
        <v>97</v>
      </c>
      <c r="H49" s="373"/>
      <c r="I49" s="374"/>
      <c r="J49" s="59"/>
    </row>
    <row r="50" spans="2:10" ht="15.75" x14ac:dyDescent="0.15">
      <c r="B50" s="58"/>
      <c r="C50" s="376"/>
      <c r="D50" s="105" t="s">
        <v>115</v>
      </c>
      <c r="E50" s="105" t="s">
        <v>116</v>
      </c>
      <c r="F50" s="104" t="s">
        <v>117</v>
      </c>
      <c r="G50" s="105" t="s">
        <v>115</v>
      </c>
      <c r="H50" s="105" t="s">
        <v>116</v>
      </c>
      <c r="I50" s="104" t="s">
        <v>117</v>
      </c>
      <c r="J50" s="59"/>
    </row>
    <row r="51" spans="2:10" ht="15.75" x14ac:dyDescent="0.15">
      <c r="B51" s="58"/>
      <c r="C51" s="105" t="s">
        <v>113</v>
      </c>
      <c r="D51" s="40"/>
      <c r="E51" s="40"/>
      <c r="F51" s="40"/>
      <c r="G51" s="40"/>
      <c r="H51" s="40"/>
      <c r="I51" s="40"/>
      <c r="J51" s="59"/>
    </row>
    <row r="52" spans="2:10" ht="15.75" x14ac:dyDescent="0.15">
      <c r="B52" s="58"/>
      <c r="C52" s="104" t="s">
        <v>114</v>
      </c>
      <c r="D52" s="96"/>
      <c r="E52" s="96"/>
      <c r="F52" s="96"/>
      <c r="G52" s="96"/>
      <c r="H52" s="96"/>
      <c r="I52" s="96"/>
      <c r="J52" s="59"/>
    </row>
    <row r="53" spans="2:10" ht="21.75" customHeight="1" x14ac:dyDescent="0.15">
      <c r="B53" s="63"/>
      <c r="C53" s="150"/>
      <c r="D53" s="64"/>
      <c r="E53" s="64"/>
      <c r="F53" s="64"/>
      <c r="G53" s="64"/>
      <c r="H53" s="64"/>
      <c r="I53" s="64"/>
      <c r="J53" s="65"/>
    </row>
  </sheetData>
  <sheetProtection selectLockedCells="1"/>
  <mergeCells count="48">
    <mergeCell ref="C28:G28"/>
    <mergeCell ref="C15:I15"/>
    <mergeCell ref="C17:I17"/>
    <mergeCell ref="C4:I4"/>
    <mergeCell ref="C6:I6"/>
    <mergeCell ref="F10:G10"/>
    <mergeCell ref="H10:I10"/>
    <mergeCell ref="F11:G11"/>
    <mergeCell ref="H11:I11"/>
    <mergeCell ref="C10:E11"/>
    <mergeCell ref="F8:G8"/>
    <mergeCell ref="H8:I8"/>
    <mergeCell ref="F9:G9"/>
    <mergeCell ref="H9:I9"/>
    <mergeCell ref="E18:E19"/>
    <mergeCell ref="F18:I18"/>
    <mergeCell ref="E36:E37"/>
    <mergeCell ref="F36:I36"/>
    <mergeCell ref="F29:G29"/>
    <mergeCell ref="H29:I29"/>
    <mergeCell ref="F30:G30"/>
    <mergeCell ref="H30:I30"/>
    <mergeCell ref="E31:E32"/>
    <mergeCell ref="F31:I31"/>
    <mergeCell ref="E23:E24"/>
    <mergeCell ref="F23:I23"/>
    <mergeCell ref="C27:I27"/>
    <mergeCell ref="C18:D19"/>
    <mergeCell ref="C20:D20"/>
    <mergeCell ref="C21:D21"/>
    <mergeCell ref="C23:D24"/>
    <mergeCell ref="C25:D25"/>
    <mergeCell ref="C26:D26"/>
    <mergeCell ref="C31:D32"/>
    <mergeCell ref="C33:D33"/>
    <mergeCell ref="C34:D34"/>
    <mergeCell ref="C36:D37"/>
    <mergeCell ref="C38:D38"/>
    <mergeCell ref="C39:D39"/>
    <mergeCell ref="D49:F49"/>
    <mergeCell ref="G49:I49"/>
    <mergeCell ref="C49:C50"/>
    <mergeCell ref="D47:F47"/>
    <mergeCell ref="D48:F48"/>
    <mergeCell ref="G47:I47"/>
    <mergeCell ref="G48:I48"/>
    <mergeCell ref="C45:I45"/>
    <mergeCell ref="C43:I43"/>
  </mergeCells>
  <phoneticPr fontId="3" type="noConversion"/>
  <conditionalFormatting sqref="H30 F9 H9 E30:F30 D48:E48 G48">
    <cfRule type="cellIs" dxfId="33" priority="68" stopIfTrue="1" operator="equal">
      <formula>"FAIL"</formula>
    </cfRule>
    <cfRule type="cellIs" dxfId="32" priority="69" stopIfTrue="1" operator="equal">
      <formula>"PASS"</formula>
    </cfRule>
  </conditionalFormatting>
  <conditionalFormatting sqref="F30">
    <cfRule type="cellIs" dxfId="31" priority="40" operator="equal">
      <formula>"FAIL"</formula>
    </cfRule>
    <cfRule type="cellIs" dxfId="30" priority="41" operator="equal">
      <formula>"PASS"</formula>
    </cfRule>
  </conditionalFormatting>
  <conditionalFormatting sqref="F11:I11">
    <cfRule type="cellIs" dxfId="29" priority="31" operator="notBetween">
      <formula>-0.02</formula>
      <formula>0.02</formula>
    </cfRule>
  </conditionalFormatting>
  <conditionalFormatting sqref="D51:I52">
    <cfRule type="cellIs" dxfId="28" priority="24" operator="equal">
      <formula>"found flicker"</formula>
    </cfRule>
  </conditionalFormatting>
  <conditionalFormatting sqref="E33:E34">
    <cfRule type="cellIs" dxfId="27" priority="7" operator="between">
      <formula>1E-33</formula>
      <formula>10</formula>
    </cfRule>
    <cfRule type="cellIs" dxfId="26" priority="8" operator="between">
      <formula>10</formula>
      <formula>29.4999999999999</formula>
    </cfRule>
  </conditionalFormatting>
  <conditionalFormatting sqref="F33:G34 H34:I34">
    <cfRule type="cellIs" dxfId="25" priority="5" operator="between">
      <formula>1E-34</formula>
      <formula>24</formula>
    </cfRule>
    <cfRule type="cellIs" dxfId="24" priority="6" operator="between">
      <formula>24</formula>
      <formula>29.4999999999999</formula>
    </cfRule>
  </conditionalFormatting>
  <conditionalFormatting sqref="E38">
    <cfRule type="cellIs" dxfId="23" priority="4" operator="between">
      <formula>1E-40</formula>
      <formula>9.4</formula>
    </cfRule>
  </conditionalFormatting>
  <conditionalFormatting sqref="E39">
    <cfRule type="cellIs" dxfId="22" priority="3" operator="between">
      <formula>1E-34</formula>
      <formula>23.4</formula>
    </cfRule>
  </conditionalFormatting>
  <conditionalFormatting sqref="F38:G38 H39 I38">
    <cfRule type="cellIs" dxfId="21" priority="2" operator="between">
      <formula>1E-30</formula>
      <formula>23.4</formula>
    </cfRule>
  </conditionalFormatting>
  <conditionalFormatting sqref="F39:G39 I39">
    <cfRule type="cellIs" dxfId="20" priority="1" operator="between">
      <formula>1E-36</formula>
      <formula>29.4</formula>
    </cfRule>
  </conditionalFormatting>
  <dataValidations count="2">
    <dataValidation type="list" allowBlank="1" showInputMessage="1" showErrorMessage="1" sqref="F9 G48 D48 H9 F30 H30">
      <formula1>"PASS,FAIL"</formula1>
    </dataValidation>
    <dataValidation type="list" allowBlank="1" showInputMessage="1" showErrorMessage="1" sqref="D51:I52">
      <formula1>"no flicker,found flicker"</formula1>
    </dataValidation>
  </dataValidations>
  <hyperlinks>
    <hyperlink ref="K2" location="目录!A1" display="目录"/>
  </hyperlinks>
  <pageMargins left="0.69930555555555596" right="0.69930555555555596" top="0.75" bottom="0.75" header="0.3" footer="0.3"/>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2:I30"/>
  <sheetViews>
    <sheetView zoomScale="90" zoomScaleNormal="90" workbookViewId="0">
      <selection activeCell="C6" sqref="C6:G6"/>
    </sheetView>
  </sheetViews>
  <sheetFormatPr defaultColWidth="9" defaultRowHeight="15" x14ac:dyDescent="0.15"/>
  <cols>
    <col min="1" max="1" width="3.5" style="53" customWidth="1"/>
    <col min="2" max="2" width="2.25" style="53" customWidth="1"/>
    <col min="3" max="3" width="12.625" style="53" customWidth="1"/>
    <col min="4" max="7" width="18.625" style="53" customWidth="1"/>
    <col min="8" max="8" width="2.25" style="53" customWidth="1"/>
    <col min="9" max="16384" width="9" style="53"/>
  </cols>
  <sheetData>
    <row r="2" spans="2:9" ht="16.5" x14ac:dyDescent="0.15">
      <c r="I2" s="54" t="s">
        <v>91</v>
      </c>
    </row>
    <row r="3" spans="2:9" ht="8.25" customHeight="1" x14ac:dyDescent="0.15">
      <c r="B3" s="55"/>
      <c r="C3" s="56"/>
      <c r="D3" s="56"/>
      <c r="E3" s="56"/>
      <c r="F3" s="56"/>
      <c r="G3" s="56"/>
      <c r="H3" s="57"/>
    </row>
    <row r="4" spans="2:9" ht="22.5" x14ac:dyDescent="0.15">
      <c r="B4" s="58"/>
      <c r="C4" s="231" t="s">
        <v>119</v>
      </c>
      <c r="D4" s="242"/>
      <c r="E4" s="242"/>
      <c r="F4" s="242"/>
      <c r="G4" s="242"/>
      <c r="H4" s="59"/>
    </row>
    <row r="5" spans="2:9" x14ac:dyDescent="0.15">
      <c r="B5" s="58"/>
      <c r="C5" s="60"/>
      <c r="D5" s="60"/>
      <c r="E5" s="60"/>
      <c r="F5" s="60"/>
      <c r="G5" s="60"/>
      <c r="H5" s="59"/>
    </row>
    <row r="6" spans="2:9" ht="39" customHeight="1" x14ac:dyDescent="0.15">
      <c r="B6" s="58"/>
      <c r="C6" s="239" t="s">
        <v>345</v>
      </c>
      <c r="D6" s="292"/>
      <c r="E6" s="292"/>
      <c r="F6" s="292"/>
      <c r="G6" s="292"/>
      <c r="H6" s="59"/>
    </row>
    <row r="7" spans="2:9" ht="17.25" x14ac:dyDescent="0.15">
      <c r="B7" s="58"/>
      <c r="C7" s="109" t="s">
        <v>140</v>
      </c>
      <c r="D7" s="394" t="s">
        <v>138</v>
      </c>
      <c r="E7" s="395"/>
      <c r="F7" s="394" t="s">
        <v>139</v>
      </c>
      <c r="G7" s="395"/>
      <c r="H7" s="59"/>
    </row>
    <row r="8" spans="2:9" ht="17.25" x14ac:dyDescent="0.15">
      <c r="B8" s="58"/>
      <c r="C8" s="109" t="s">
        <v>122</v>
      </c>
      <c r="D8" s="110" t="s">
        <v>126</v>
      </c>
      <c r="E8" s="102" t="s">
        <v>121</v>
      </c>
      <c r="F8" s="110" t="s">
        <v>126</v>
      </c>
      <c r="G8" s="102" t="s">
        <v>120</v>
      </c>
      <c r="H8" s="59"/>
    </row>
    <row r="9" spans="2:9" ht="15.75" x14ac:dyDescent="0.15">
      <c r="B9" s="58"/>
      <c r="C9" s="104" t="s">
        <v>257</v>
      </c>
      <c r="D9" s="156" t="s">
        <v>127</v>
      </c>
      <c r="E9" s="156" t="s">
        <v>130</v>
      </c>
      <c r="F9" s="156" t="s">
        <v>128</v>
      </c>
      <c r="G9" s="156" t="s">
        <v>131</v>
      </c>
      <c r="H9" s="59"/>
    </row>
    <row r="10" spans="2:9" ht="15.75" x14ac:dyDescent="0.15">
      <c r="B10" s="58"/>
      <c r="C10" s="104" t="s">
        <v>124</v>
      </c>
      <c r="D10" s="156" t="s">
        <v>128</v>
      </c>
      <c r="E10" s="156" t="s">
        <v>131</v>
      </c>
      <c r="F10" s="156" t="s">
        <v>133</v>
      </c>
      <c r="G10" s="156" t="s">
        <v>135</v>
      </c>
      <c r="H10" s="59"/>
    </row>
    <row r="11" spans="2:9" ht="15.75" x14ac:dyDescent="0.15">
      <c r="B11" s="58"/>
      <c r="C11" s="104" t="s">
        <v>125</v>
      </c>
      <c r="D11" s="156" t="s">
        <v>129</v>
      </c>
      <c r="E11" s="156" t="s">
        <v>132</v>
      </c>
      <c r="F11" s="156" t="s">
        <v>134</v>
      </c>
      <c r="G11" s="156" t="s">
        <v>136</v>
      </c>
      <c r="H11" s="59"/>
    </row>
    <row r="12" spans="2:9" ht="15.75" x14ac:dyDescent="0.15">
      <c r="B12" s="58"/>
      <c r="C12" s="52"/>
      <c r="D12" s="112"/>
      <c r="E12" s="112"/>
      <c r="F12" s="112"/>
      <c r="G12" s="112"/>
      <c r="H12" s="59"/>
    </row>
    <row r="13" spans="2:9" ht="13.5" customHeight="1" x14ac:dyDescent="0.15">
      <c r="B13" s="58"/>
      <c r="C13" s="113"/>
      <c r="D13" s="396" t="s">
        <v>149</v>
      </c>
      <c r="E13" s="396"/>
      <c r="F13" s="295" t="s">
        <v>179</v>
      </c>
      <c r="G13" s="295"/>
      <c r="H13" s="59"/>
    </row>
    <row r="14" spans="2:9" ht="13.5" customHeight="1" x14ac:dyDescent="0.15">
      <c r="B14" s="58"/>
      <c r="C14" s="10" t="s">
        <v>0</v>
      </c>
      <c r="D14" s="251"/>
      <c r="E14" s="251"/>
      <c r="F14" s="251"/>
      <c r="G14" s="251"/>
      <c r="H14" s="59"/>
    </row>
    <row r="15" spans="2:9" ht="17.25" x14ac:dyDescent="0.15">
      <c r="B15" s="58"/>
      <c r="C15" s="109" t="s">
        <v>140</v>
      </c>
      <c r="D15" s="394" t="s">
        <v>138</v>
      </c>
      <c r="E15" s="395"/>
      <c r="F15" s="394" t="s">
        <v>139</v>
      </c>
      <c r="G15" s="395"/>
      <c r="H15" s="59"/>
    </row>
    <row r="16" spans="2:9" ht="17.25" x14ac:dyDescent="0.15">
      <c r="B16" s="58"/>
      <c r="C16" s="109" t="s">
        <v>122</v>
      </c>
      <c r="D16" s="143" t="s">
        <v>112</v>
      </c>
      <c r="E16" s="73" t="s">
        <v>142</v>
      </c>
      <c r="F16" s="143" t="s">
        <v>112</v>
      </c>
      <c r="G16" s="73" t="s">
        <v>142</v>
      </c>
      <c r="H16" s="59"/>
    </row>
    <row r="17" spans="2:8" ht="15.75" x14ac:dyDescent="0.15">
      <c r="B17" s="58"/>
      <c r="C17" s="104" t="s">
        <v>123</v>
      </c>
      <c r="D17" s="144" t="s">
        <v>216</v>
      </c>
      <c r="E17" s="120"/>
      <c r="F17" s="144" t="s">
        <v>216</v>
      </c>
      <c r="G17" s="120"/>
      <c r="H17" s="59"/>
    </row>
    <row r="18" spans="2:8" ht="15.75" x14ac:dyDescent="0.15">
      <c r="B18" s="58"/>
      <c r="C18" s="104" t="s">
        <v>124</v>
      </c>
      <c r="D18" s="144" t="s">
        <v>216</v>
      </c>
      <c r="E18" s="120"/>
      <c r="F18" s="144" t="s">
        <v>216</v>
      </c>
      <c r="G18" s="120"/>
      <c r="H18" s="59"/>
    </row>
    <row r="19" spans="2:8" ht="15.75" x14ac:dyDescent="0.15">
      <c r="B19" s="58"/>
      <c r="C19" s="104" t="s">
        <v>125</v>
      </c>
      <c r="D19" s="144" t="s">
        <v>216</v>
      </c>
      <c r="E19" s="120"/>
      <c r="F19" s="144" t="s">
        <v>216</v>
      </c>
      <c r="G19" s="120"/>
      <c r="H19" s="59"/>
    </row>
    <row r="20" spans="2:8" ht="8.25" customHeight="1" x14ac:dyDescent="0.15">
      <c r="B20" s="63"/>
      <c r="C20" s="64"/>
      <c r="D20" s="64"/>
      <c r="E20" s="64"/>
      <c r="F20" s="64"/>
      <c r="G20" s="64"/>
      <c r="H20" s="65"/>
    </row>
    <row r="22" spans="2:8" ht="8.25" customHeight="1" x14ac:dyDescent="0.15">
      <c r="B22" s="55"/>
      <c r="C22" s="56"/>
      <c r="D22" s="56"/>
      <c r="E22" s="56"/>
      <c r="F22" s="56"/>
      <c r="G22" s="56"/>
      <c r="H22" s="57"/>
    </row>
    <row r="23" spans="2:8" ht="22.5" x14ac:dyDescent="0.15">
      <c r="B23" s="58"/>
      <c r="C23" s="231" t="s">
        <v>137</v>
      </c>
      <c r="D23" s="242"/>
      <c r="E23" s="242"/>
      <c r="F23" s="242"/>
      <c r="G23" s="242"/>
      <c r="H23" s="59"/>
    </row>
    <row r="24" spans="2:8" ht="36" customHeight="1" x14ac:dyDescent="0.15">
      <c r="B24" s="58"/>
      <c r="C24" s="239" t="s">
        <v>259</v>
      </c>
      <c r="D24" s="292"/>
      <c r="E24" s="292"/>
      <c r="F24" s="292"/>
      <c r="G24" s="292"/>
      <c r="H24" s="59"/>
    </row>
    <row r="25" spans="2:8" x14ac:dyDescent="0.15">
      <c r="B25" s="58"/>
      <c r="C25" s="60"/>
      <c r="D25" s="60"/>
      <c r="E25" s="60"/>
      <c r="F25" s="60"/>
      <c r="G25" s="60"/>
      <c r="H25" s="59"/>
    </row>
    <row r="26" spans="2:8" ht="18" x14ac:dyDescent="0.15">
      <c r="B26" s="58"/>
      <c r="C26" s="60"/>
      <c r="D26" s="295" t="s">
        <v>149</v>
      </c>
      <c r="E26" s="295"/>
      <c r="F26" s="295" t="s">
        <v>179</v>
      </c>
      <c r="G26" s="295"/>
      <c r="H26" s="59"/>
    </row>
    <row r="27" spans="2:8" ht="15.75" x14ac:dyDescent="0.15">
      <c r="B27" s="58"/>
      <c r="C27" s="10" t="s">
        <v>261</v>
      </c>
      <c r="D27" s="251"/>
      <c r="E27" s="251"/>
      <c r="F27" s="251"/>
      <c r="G27" s="251"/>
      <c r="H27" s="59"/>
    </row>
    <row r="28" spans="2:8" ht="17.25" x14ac:dyDescent="0.15">
      <c r="B28" s="58"/>
      <c r="C28" s="290" t="s">
        <v>141</v>
      </c>
      <c r="D28" s="297" t="s">
        <v>16</v>
      </c>
      <c r="E28" s="298"/>
      <c r="F28" s="297" t="s">
        <v>15</v>
      </c>
      <c r="G28" s="298"/>
      <c r="H28" s="59"/>
    </row>
    <row r="29" spans="2:8" ht="15.75" x14ac:dyDescent="0.15">
      <c r="B29" s="58"/>
      <c r="C29" s="291"/>
      <c r="D29" s="293"/>
      <c r="E29" s="294"/>
      <c r="F29" s="293"/>
      <c r="G29" s="294"/>
      <c r="H29" s="59"/>
    </row>
    <row r="30" spans="2:8" ht="20.25" customHeight="1" x14ac:dyDescent="0.15">
      <c r="B30" s="63"/>
      <c r="C30" s="169" t="s">
        <v>246</v>
      </c>
      <c r="D30" s="64"/>
      <c r="E30" s="64"/>
      <c r="F30" s="64"/>
      <c r="G30" s="64"/>
      <c r="H30" s="65"/>
    </row>
  </sheetData>
  <sheetProtection selectLockedCells="1"/>
  <mergeCells count="21">
    <mergeCell ref="C28:C29"/>
    <mergeCell ref="C23:G23"/>
    <mergeCell ref="C24:G24"/>
    <mergeCell ref="C4:G4"/>
    <mergeCell ref="C6:G6"/>
    <mergeCell ref="D7:E7"/>
    <mergeCell ref="F7:G7"/>
    <mergeCell ref="D28:E28"/>
    <mergeCell ref="D29:E29"/>
    <mergeCell ref="F28:G28"/>
    <mergeCell ref="F29:G29"/>
    <mergeCell ref="D26:E26"/>
    <mergeCell ref="D27:E27"/>
    <mergeCell ref="F26:G26"/>
    <mergeCell ref="F27:G27"/>
    <mergeCell ref="D15:E15"/>
    <mergeCell ref="F15:G15"/>
    <mergeCell ref="D13:E13"/>
    <mergeCell ref="F13:G13"/>
    <mergeCell ref="D14:E14"/>
    <mergeCell ref="F14:G14"/>
  </mergeCells>
  <phoneticPr fontId="3" type="noConversion"/>
  <conditionalFormatting sqref="D27 F27 D14 F14">
    <cfRule type="cellIs" dxfId="19" priority="19" stopIfTrue="1" operator="equal">
      <formula>"FAIL"</formula>
    </cfRule>
    <cfRule type="cellIs" dxfId="18" priority="20" stopIfTrue="1" operator="equal">
      <formula>"PASS"</formula>
    </cfRule>
  </conditionalFormatting>
  <conditionalFormatting sqref="D27 D14">
    <cfRule type="cellIs" dxfId="17" priority="17" operator="equal">
      <formula>"FAIL"</formula>
    </cfRule>
    <cfRule type="cellIs" dxfId="16" priority="18" operator="equal">
      <formula>"PASS"</formula>
    </cfRule>
  </conditionalFormatting>
  <conditionalFormatting sqref="D29:G29">
    <cfRule type="cellIs" dxfId="15" priority="14" operator="greaterThanOrEqual">
      <formula>3</formula>
    </cfRule>
  </conditionalFormatting>
  <conditionalFormatting sqref="E17">
    <cfRule type="cellIs" dxfId="14" priority="7" operator="between">
      <formula>1E-35</formula>
      <formula>0.55</formula>
    </cfRule>
  </conditionalFormatting>
  <conditionalFormatting sqref="E18">
    <cfRule type="cellIs" dxfId="13" priority="5" operator="between">
      <formula>1E-47</formula>
      <formula>0.45</formula>
    </cfRule>
  </conditionalFormatting>
  <conditionalFormatting sqref="E19">
    <cfRule type="cellIs" dxfId="12" priority="4" operator="between">
      <formula>1E-32</formula>
      <formula>0.25</formula>
    </cfRule>
  </conditionalFormatting>
  <conditionalFormatting sqref="G17">
    <cfRule type="cellIs" dxfId="11" priority="3" operator="between">
      <formula>1E-37</formula>
      <formula>0.45</formula>
    </cfRule>
  </conditionalFormatting>
  <conditionalFormatting sqref="G18">
    <cfRule type="cellIs" dxfId="10" priority="2" operator="between">
      <formula>1E-32</formula>
      <formula>0.35</formula>
    </cfRule>
  </conditionalFormatting>
  <conditionalFormatting sqref="G19">
    <cfRule type="cellIs" dxfId="9" priority="1" operator="between">
      <formula>1E-32</formula>
      <formula>0.15</formula>
    </cfRule>
  </conditionalFormatting>
  <dataValidations count="1">
    <dataValidation type="list" allowBlank="1" showInputMessage="1" showErrorMessage="1" sqref="D27 F27 F14 D14">
      <formula1>"PASS,FAIL"</formula1>
    </dataValidation>
  </dataValidations>
  <hyperlinks>
    <hyperlink ref="I2" location="目录!A1" display="目录"/>
  </hyperlinks>
  <pageMargins left="0.69930555555555596" right="0.69930555555555596" top="0.75" bottom="0.75" header="0.3" footer="0.3"/>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目录</vt:lpstr>
      <vt:lpstr>像素及分辨率</vt:lpstr>
      <vt:lpstr>白平衡</vt:lpstr>
      <vt:lpstr>动态范围</vt:lpstr>
      <vt:lpstr>色彩还原误差与饱和度</vt:lpstr>
      <vt:lpstr>像面亮度均匀度</vt:lpstr>
      <vt:lpstr>像面色彩均匀度</vt:lpstr>
      <vt:lpstr>几何失真、帧频率与工频干扰</vt:lpstr>
      <vt:lpstr>纹理细节与视觉噪声</vt:lpstr>
      <vt:lpstr>坏点及视场角</vt:lpstr>
      <vt:lpstr>暗电流</vt:lpstr>
      <vt:lpstr>更新记录</vt:lpstr>
    </vt:vector>
  </TitlesOfParts>
  <Company>微软中国</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微软用户</dc:creator>
  <cp:lastModifiedBy>80265720</cp:lastModifiedBy>
  <dcterms:created xsi:type="dcterms:W3CDTF">2014-05-07T01:45:00Z</dcterms:created>
  <dcterms:modified xsi:type="dcterms:W3CDTF">2020-09-01T06:33:05Z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2052-9.1.0.4715</vt:lpwstr>
  </property>
</Properties>
</file>