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xi1x\Downloads\"/>
    </mc:Choice>
  </mc:AlternateContent>
  <xr:revisionPtr revIDLastSave="0" documentId="13_ncr:1_{0766490C-FB0E-42C9-B9FD-8E1D768FFE29}" xr6:coauthVersionLast="47" xr6:coauthVersionMax="47" xr10:uidLastSave="{00000000-0000-0000-0000-000000000000}"/>
  <bookViews>
    <workbookView xWindow="24" yWindow="480" windowWidth="23016" windowHeight="12024" tabRatio="681" activeTab="5" xr2:uid="{1374E02E-E30E-4B66-AA2F-7D5B631E4011}"/>
  </bookViews>
  <sheets>
    <sheet name="SPECPower (CentOS) 1S" sheetId="6" r:id="rId1"/>
    <sheet name="SPECPower (CentOS) 2S" sheetId="12" r:id="rId2"/>
    <sheet name="SERT (CentOS) 1S" sheetId="7" r:id="rId3"/>
    <sheet name="SERT (CentOS) 2S" sheetId="13" r:id="rId4"/>
    <sheet name="PCIE (CentOS) 1S" sheetId="11" r:id="rId5"/>
    <sheet name="PCIE (CentOS) 2S" sheetId="1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2" i="14" l="1"/>
  <c r="I19" i="14"/>
  <c r="I96" i="14"/>
  <c r="I95" i="14"/>
  <c r="I94" i="14"/>
  <c r="I91" i="14"/>
  <c r="I90" i="14"/>
  <c r="I89" i="14"/>
  <c r="I88" i="14"/>
  <c r="I85" i="14"/>
  <c r="I84" i="14"/>
  <c r="I83" i="14"/>
  <c r="I82" i="14"/>
  <c r="I79" i="14"/>
  <c r="I78" i="14"/>
  <c r="I77" i="14"/>
  <c r="I76" i="14"/>
  <c r="I73" i="14"/>
  <c r="I71" i="14"/>
  <c r="I70" i="14"/>
  <c r="I67" i="14"/>
  <c r="I32" i="14"/>
  <c r="I31" i="14"/>
  <c r="I30" i="14"/>
  <c r="I27" i="14"/>
  <c r="I26" i="14"/>
  <c r="I25" i="14"/>
  <c r="I24" i="14"/>
  <c r="I21" i="14"/>
  <c r="I20" i="14"/>
  <c r="I18" i="14"/>
  <c r="I15" i="14"/>
  <c r="I14" i="14"/>
  <c r="I13" i="14"/>
  <c r="I12" i="14"/>
  <c r="I9" i="14"/>
  <c r="I8" i="14"/>
  <c r="I7" i="14"/>
  <c r="I6" i="14"/>
  <c r="I3" i="14"/>
  <c r="I32" i="11"/>
  <c r="I26" i="11"/>
  <c r="I20" i="11"/>
  <c r="I13" i="11"/>
  <c r="I7" i="11"/>
  <c r="G7" i="7" a="1"/>
  <c r="G7" i="7" s="1"/>
  <c r="I6" i="11" l="1"/>
  <c r="F14" i="7"/>
  <c r="F13" i="7"/>
  <c r="F12" i="7"/>
  <c r="F11" i="7"/>
  <c r="F10" i="7"/>
  <c r="F9" i="7"/>
  <c r="F8" i="7"/>
  <c r="F7" i="7"/>
  <c r="F6" i="7"/>
  <c r="J14" i="7"/>
  <c r="J13" i="7"/>
  <c r="J12" i="7"/>
  <c r="J11" i="7"/>
  <c r="J9" i="7"/>
  <c r="J10" i="7"/>
  <c r="J8" i="7"/>
  <c r="J7" i="7"/>
  <c r="J6" i="7"/>
  <c r="J3" i="7" l="1"/>
  <c r="K14" i="13" l="1"/>
  <c r="K13" i="13"/>
  <c r="K12" i="13"/>
  <c r="K11" i="13"/>
  <c r="K10" i="13"/>
  <c r="K9" i="13"/>
  <c r="K3" i="13" s="1"/>
  <c r="K8" i="13"/>
  <c r="K5" i="13" s="1"/>
  <c r="K7" i="13"/>
  <c r="K4" i="13" s="1"/>
  <c r="K6" i="13"/>
  <c r="G14" i="13"/>
  <c r="G13" i="13"/>
  <c r="G12" i="13"/>
  <c r="G11" i="13"/>
  <c r="G10" i="13"/>
  <c r="G9" i="13"/>
  <c r="G3" i="13" s="1"/>
  <c r="G8" i="13"/>
  <c r="G5" i="13" s="1"/>
  <c r="G7" i="13"/>
  <c r="G4" i="13" s="1"/>
  <c r="G6" i="13"/>
  <c r="K14" i="7"/>
  <c r="K13" i="7"/>
  <c r="K12" i="7"/>
  <c r="K11" i="7"/>
  <c r="K10" i="7"/>
  <c r="K9" i="7"/>
  <c r="K3" i="7" s="1"/>
  <c r="K8" i="7"/>
  <c r="K5" i="7" s="1"/>
  <c r="K7" i="7"/>
  <c r="K4" i="7" s="1"/>
  <c r="K6" i="7"/>
  <c r="G14" i="7"/>
  <c r="G13" i="7"/>
  <c r="G12" i="7"/>
  <c r="G3" i="7" s="1"/>
  <c r="G11" i="7"/>
  <c r="G5" i="7" s="1"/>
  <c r="G10" i="7"/>
  <c r="G4" i="7" s="1"/>
  <c r="G9" i="7"/>
  <c r="G8" i="7"/>
  <c r="G6" i="7"/>
  <c r="J14" i="13" l="1"/>
  <c r="F14" i="13"/>
  <c r="J13" i="13"/>
  <c r="F13" i="13"/>
  <c r="J12" i="13"/>
  <c r="F12" i="13"/>
  <c r="J11" i="13"/>
  <c r="F11" i="13"/>
  <c r="J10" i="13"/>
  <c r="F10" i="13"/>
  <c r="J9" i="13"/>
  <c r="F9" i="13"/>
  <c r="J8" i="13"/>
  <c r="F8" i="13"/>
  <c r="J7" i="13"/>
  <c r="F7" i="13"/>
  <c r="J6" i="13"/>
  <c r="F6" i="13"/>
  <c r="I31" i="11"/>
  <c r="I30" i="11"/>
  <c r="I27" i="11"/>
  <c r="I25" i="11"/>
  <c r="I24" i="11"/>
  <c r="I21" i="11"/>
  <c r="I19" i="11"/>
  <c r="I18" i="11"/>
  <c r="I15" i="11"/>
  <c r="I14" i="11"/>
  <c r="I12" i="11"/>
  <c r="I9" i="11"/>
  <c r="I8" i="11"/>
  <c r="I3" i="11"/>
  <c r="F3" i="13" l="1"/>
  <c r="J3" i="13"/>
  <c r="J4" i="13"/>
  <c r="J5" i="13"/>
  <c r="F4" i="13"/>
  <c r="F5" i="13"/>
  <c r="H5" i="13" s="1"/>
  <c r="J5" i="7" l="1"/>
  <c r="J4" i="7"/>
  <c r="F3" i="7" l="1"/>
  <c r="F4" i="7"/>
  <c r="F5" i="7"/>
  <c r="H5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<sst xmlns="http://schemas.openxmlformats.org/spreadsheetml/2006/main" count="1152" uniqueCount="233">
  <si>
    <t>Comments</t>
  </si>
  <si>
    <t>Metric</t>
  </si>
  <si>
    <t>Requirement ID in RTC</t>
  </si>
  <si>
    <t>Measured (HEMI)</t>
  </si>
  <si>
    <t>Perf. vs Target (%)</t>
  </si>
  <si>
    <t>Measured (SNC2)</t>
  </si>
  <si>
    <t>Comment</t>
  </si>
  <si>
    <t>Measurement Only</t>
  </si>
  <si>
    <t>Measurement Only</t>
    <phoneticPr fontId="0" type="noConversion"/>
  </si>
  <si>
    <t>Score</t>
  </si>
  <si>
    <t>Not Applicable</t>
  </si>
  <si>
    <t>Performance</t>
  </si>
  <si>
    <t>Power</t>
  </si>
  <si>
    <t>Performance to Power Ratio</t>
  </si>
  <si>
    <t>Target Load</t>
  </si>
  <si>
    <t>Actual Load</t>
  </si>
  <si>
    <t>ssj_ops</t>
  </si>
  <si>
    <t>Target (Performance)</t>
  </si>
  <si>
    <t>Measured. vs Target (%)</t>
  </si>
  <si>
    <t>Average Active Power (W)</t>
  </si>
  <si>
    <t>Measured vs Target (%)</t>
  </si>
  <si>
    <t>Active Idle</t>
  </si>
  <si>
    <t>∑ssj_ops / ∑power =</t>
  </si>
  <si>
    <t>Real world configuration will be measurement only per Atul's recommendation</t>
  </si>
  <si>
    <t>Per DPG XCC/MCC PnP report, the measured efficiency score is : 10314</t>
  </si>
  <si>
    <t>Per DPG XCC/MCC PnP report, the measured efficiency score is : 8580</t>
  </si>
  <si>
    <t>Worklet</t>
  </si>
  <si>
    <t>BIOS Conf</t>
  </si>
  <si>
    <t>SERT EFFICIENCY SCORE</t>
  </si>
  <si>
    <t>Real World </t>
  </si>
  <si>
    <t>NA</t>
    <phoneticPr fontId="0" type="noConversion"/>
  </si>
  <si>
    <t>PM Enabled </t>
  </si>
  <si>
    <t>Default</t>
  </si>
  <si>
    <t>Default mode is recommended by Raed for KPI target measurement</t>
    <phoneticPr fontId="0" type="noConversion"/>
  </si>
  <si>
    <t>CPU EFFICIENCY SCORE</t>
  </si>
  <si>
    <t>STORAGE EFFICIENCY SCORE</t>
  </si>
  <si>
    <t>MEMORY EFFICIENCY SCORE</t>
  </si>
  <si>
    <t>CPU COMPRESS</t>
  </si>
  <si>
    <t>CPU CRYPTO</t>
  </si>
  <si>
    <t>CPU LU</t>
  </si>
  <si>
    <t>CPU SOR</t>
  </si>
  <si>
    <t>CPU SORT</t>
  </si>
  <si>
    <t>CPU SHA256</t>
  </si>
  <si>
    <t>CPU SSJ</t>
  </si>
  <si>
    <t>STORAGE SEQUENTIAL</t>
  </si>
  <si>
    <t>STORAGE RANDOM</t>
  </si>
  <si>
    <t>MEMORY FLOOD2/3</t>
  </si>
  <si>
    <t>MEMORY CAPACITY</t>
  </si>
  <si>
    <t>SERT IDLE POWER</t>
  </si>
  <si>
    <t>Watts</t>
  </si>
  <si>
    <t>Test Cases Name</t>
  </si>
  <si>
    <t>Local or Remote Buffer</t>
  </si>
  <si>
    <t>R/W</t>
  </si>
  <si>
    <t>0x100000000</t>
  </si>
  <si>
    <t>Reads</t>
  </si>
  <si>
    <t>Writes</t>
  </si>
  <si>
    <t>Atul: There are only 2 targets for specpower KPIs. Listed in KPIs table which were shared earlier, based upon SPR-XCC/MCC.
1. Peak Performance Spec Power per core (ssjops/core): 117258
2. SpecPower Efficiency - perf/power (ssjops/W): 15960
Subject to change based on measurement, it's measurement only for XCC/MCC</t>
  </si>
  <si>
    <t>Instant (MB/s)</t>
  </si>
  <si>
    <t>Avg (MB/s)</t>
  </si>
  <si>
    <r>
      <t xml:space="preserve">PRQ Target (HEMI, </t>
    </r>
    <r>
      <rPr>
        <b/>
        <sz val="10"/>
        <color rgb="FFFFFF00"/>
        <rFont val="Intel Clear"/>
        <family val="2"/>
      </rPr>
      <t>E-Star</t>
    </r>
    <r>
      <rPr>
        <b/>
        <sz val="10"/>
        <color rgb="FFFFFFFF"/>
        <rFont val="Intel Clear"/>
        <family val="2"/>
      </rPr>
      <t>)</t>
    </r>
  </si>
  <si>
    <r>
      <t>PRQ Target (SNC2,</t>
    </r>
    <r>
      <rPr>
        <b/>
        <sz val="10"/>
        <color rgb="FFFFFF00"/>
        <rFont val="Intel Clear"/>
        <family val="2"/>
      </rPr>
      <t xml:space="preserve"> E-Star</t>
    </r>
    <r>
      <rPr>
        <b/>
        <sz val="10"/>
        <color rgb="FFFFFFFF"/>
        <rFont val="Intel Clear"/>
        <family val="2"/>
      </rPr>
      <t>)</t>
    </r>
  </si>
  <si>
    <t>Target (Performance to Power Ratio)</t>
  </si>
  <si>
    <t>VT-D and Extended APIC are bundled, please disable Extended APIC first when you want to disable VTD
Socket Configuration -&gt; IIO Configuration -&gt; Intel VT for Directed I/O (VT-d) -&gt; Intel VT for Directed I/O
Socket Configuration -&gt; Processor Configuration -&gt; Extended APIC</t>
  </si>
  <si>
    <t>Perf vs Target (%)</t>
  </si>
  <si>
    <t>Target (MB/s) MCC20C/20CHA</t>
  </si>
  <si>
    <t>Comments
&gt;85%</t>
  </si>
  <si>
    <t>0x4100000000</t>
  </si>
  <si>
    <t>./ptg 1 gens/sequential/rd512_sequential-1.txt -E -a 0x100000000 -p 112 -A -t 10</t>
  </si>
  <si>
    <t>./ptg 1 gens/sequential/wr512_sequential-1.txt -E -a 0x100000000 -p 112 -A -t 10</t>
  </si>
  <si>
    <t>./ptg 1 gens/sequential/rdwr512_sequential-1.txt -E -a 0x100000000 -p 112 -A -t 10</t>
  </si>
  <si>
    <t>./ptg 1 gens/sequential/rd128_sequential-1.txt -E -a 0x100000000 -p 112 -A -t 10</t>
  </si>
  <si>
    <t>./ptg 1 gens/sequential/wr128_sequential-1.txt -E -a 0x100000000 -p 112 -A -t 10</t>
  </si>
  <si>
    <t>./ptg 1 gens/sequential/rdwr128_sequential-1.txt -E -a 0x100000000 -p 112 -A -t 10</t>
  </si>
  <si>
    <t>./ptg 1 gens/sequential/rd64_sequential-1.txt -E -a 0x100000000 -p 112 -A -t 10</t>
  </si>
  <si>
    <t>./ptg 1 gens/sequential/wr64_sequential-1.txt -E -a 0x100000000 -p 112 -A -t 10</t>
  </si>
  <si>
    <t>./ptg 1 gens/sequential/rdwr64_sequential-1.txt -E -a 0x100000000 -p 112 -A -t 10</t>
  </si>
  <si>
    <t>./ptg 1 gens/sequential/rd32_sequential-1.txt -E -a 0x100000000 -p 112 -A -t 10</t>
  </si>
  <si>
    <t>./ptg 1 gens/sequential/wr32_sequential-1.txt -E -a 0x100000000 -p 112 -A -t 10</t>
  </si>
  <si>
    <t>./ptg 1 gens/sequential/rdwr32_sequential-1.txt -E -a 0x100000000 -p 112 -A -t 10</t>
  </si>
  <si>
    <t>./ptg 1 gens/sequential/rd256_sequential-1.txt -E -a 0x100000000 -p 112 -A -t 10</t>
  </si>
  <si>
    <t>./ptg 1 gens/sequential/wr256_sequential-1.txt -E -a 0x100000000 -p 112 -A -t 10</t>
  </si>
  <si>
    <t>./ptg 1 gens/sequential/rdwr256_sequential-1.txt -E -a 0x100000000 -p 112 -A -t 10</t>
  </si>
  <si>
    <t>./ptg 1 gens/sequential/rd512_sequential-1.txt -E -a 0x100000000 -p 62 -A -t 10</t>
  </si>
  <si>
    <t>./ptg 1 gens/sequential/wr512_sequential-1.txt -E -a 0x100000000 -p 62 -A -t 10</t>
  </si>
  <si>
    <t>./ptg 1 gens/sequential/rdwr512_sequential-1.txt -E -a 0x100000000 -p 62 -A -t 10</t>
  </si>
  <si>
    <t>./ptg 1 gens/sequential/rd256_sequential-1.txt -E -a 0x100000000 -p 62 -A -t 10</t>
  </si>
  <si>
    <t>./ptg 1 gens/sequential/wr256_sequential-1.txt -E -a 0x100000000 -p 62 -A -t 10</t>
  </si>
  <si>
    <t>./ptg 1 gens/sequential/rdwr256_sequential-1.txt -E -a 0x100000000 -p 62 -A -t 10</t>
  </si>
  <si>
    <t>./ptg 1 gens/sequential/rd512_sequential-1.txt -E -a 0x4100000000 -p 62 -A -t 10</t>
  </si>
  <si>
    <t>./ptg 1 gens/sequential/wr512_sequential-1.txt -E -a 0x4100000000 -p 62 -A -t 10</t>
  </si>
  <si>
    <t>./ptg 1 gens/sequential/rdwr512_sequential-1.txt -E -a 0x4100000000 -p 62 -A -t 10</t>
  </si>
  <si>
    <t>./ptg 1 gens/sequential/rd256_sequential-1.txt -E -a 0x4100000000 -p 62 -A -t 10</t>
  </si>
  <si>
    <t>./ptg 1 gens/sequential/wr256_sequential-1.txt -E -a 0x4100000000 -p 62 -A -t 10</t>
  </si>
  <si>
    <t>./ptg 1 gens/sequential/rdwr256_sequential-1.txt -E -a 0x4100000000 -p 62 -A -t 10</t>
  </si>
  <si>
    <t>./ptg 1 gens/sequential/rd128_sequential-1.txt -E -a 0x100000000 -p 62 -A -t 10</t>
  </si>
  <si>
    <t>./ptg 1 gens/sequential/wr128_sequential-1.txt -E -a 0x100000000 -p 62 -A -t 10</t>
  </si>
  <si>
    <t>./ptg 1 gens/sequential/rdwr128_sequential-1.txt -E -a 0x100000000 -p 62 -A -t 10</t>
  </si>
  <si>
    <t>./ptg 1 gens/sequential/rd64_sequential-1.txt -E -a 0x100000000 -p 62 -A -t 10</t>
  </si>
  <si>
    <t>./ptg 1 gens/sequential/wr64_sequential-1.txt -E -a 0x100000000 -p 62 -A -t 10</t>
  </si>
  <si>
    <t>./ptg 1 gens/sequential/rdwr64_sequential-1.txt -E -a 0x100000000 -p 62 -A -t 10</t>
  </si>
  <si>
    <t>./ptg 1 gens/sequential/rd32_sequential-1.txt -E -a 0x100000000 -p 62 -A -t 10</t>
  </si>
  <si>
    <t>./ptg 1 gens/sequential/wr32_sequential-1.txt -E -a 0x100000000 -p 62 -A -t 10</t>
  </si>
  <si>
    <t>./ptg 1 gens/sequential/rdwr32_sequential-1.txt -E -a 0x100000000 -p 62 -A -t 10</t>
  </si>
  <si>
    <t>./ptg 1 gens/sequential/rd128_sequential-1.txt -E -a 0x4100000000 -p 62 -A -t 10</t>
  </si>
  <si>
    <t>./ptg 1 gens/sequential/wr128_sequential-1.txt -E -a 0x4100000000 -p 62 -A -t 10</t>
  </si>
  <si>
    <t>./ptg 1 gens/sequential/rdwr128_sequential-1.txt -E -a 0x4100000000 -p 62 -A -t 10</t>
  </si>
  <si>
    <t>./ptg 1 gens/sequential/rd64_sequential-1.txt -E -a 0x4100000000 -p 62 -A -t 10</t>
  </si>
  <si>
    <t>./ptg 1 gens/sequential/wr64_sequential-1.txt -E -a 0x4100000000 -p 62 -A -t 10</t>
  </si>
  <si>
    <t>./ptg 1 gens/sequential/rdwr64_sequential-1.txt -E -a 0x4100000000 -p 62 -A -t 10</t>
  </si>
  <si>
    <t>./ptg 1 gens/sequential/rd32_sequential-1.txt -E -a 0x4100000000 -p 62 -A -t 10</t>
  </si>
  <si>
    <t>./ptg 1 gens/sequential/wr32_sequential-1.txt -E -a 0x4100000000 -p 62 -A -t 10</t>
  </si>
  <si>
    <t>./ptg 1 gens/sequential/rdwr32_sequential-1.txt -E -a 0x4100000000 -p 62 -A -t 10</t>
  </si>
  <si>
    <t>./ptg 1 gens/sequential/rd512_sequential-1.txt -E -a 0x4100000000 -p 152 -A -t 10</t>
  </si>
  <si>
    <t>./ptg 1 gens/sequential/wr512_sequential-1.txt -E -a 0x4100000000 -p 152 -A -t 10</t>
  </si>
  <si>
    <t>./ptg 1 gens/sequential/rdwr512_sequential-1.txt -E -a 0x4100000000 -p 152 -A -t 10</t>
  </si>
  <si>
    <t>./ptg 1 gens/sequential/rd256_sequential-1.txt -E -a 0x4100000000 -p 152 -A -t 10</t>
  </si>
  <si>
    <t>./ptg 1 gens/sequential/wr256_sequential-1.txt -E -a 0x4100000000 -p 152 -A -t 10</t>
  </si>
  <si>
    <t>./ptg 1 gens/sequential/rdwr256_sequential-1.txt -E -a 0x4100000000 -p 152 -A -t 10</t>
  </si>
  <si>
    <t>./ptg 1 gens/sequential/rd512_sequential-1.txt -E -a 0x100000000 -p 152 -A -t 10</t>
  </si>
  <si>
    <t>./ptg 1 gens/sequential/wr512_sequential-1.txt -E -a 0x100000000 -p 152 -A -t 10</t>
  </si>
  <si>
    <t>./ptg 1 gens/sequential/rdwr512_sequential-1.txt -E -a 0x100000000 -p 152 -A -t 10</t>
  </si>
  <si>
    <t>./ptg 1 gens/sequential/rd256_sequential-1.txt -E -a 0x100000000 -p 152 -A -t 10</t>
  </si>
  <si>
    <t>./ptg 1 gens/sequential/wr256_sequential-1.txt -E -a 0x100000000 -p 152 -A -t 10</t>
  </si>
  <si>
    <t>./ptg 1 gens/sequential/rdwr256_sequential-1.txt -E -a 0x100000000 -p 152 -A -t 10</t>
  </si>
  <si>
    <t>./ptg 1 gens/sequential/rd128_sequential-1.txt -E -a 0x4100000000 -p 152 -A -t 10</t>
  </si>
  <si>
    <t>./ptg 1 gens/sequential/wr128_sequential-1.txt -E -a 0x4100000000 -p 152 -A -t 10</t>
  </si>
  <si>
    <t>./ptg 1 gens/sequential/rdwr128_sequential-1.txt -E -a 0x4100000000 -p 152 -A -t 10</t>
  </si>
  <si>
    <t>./ptg 1 gens/sequential/rd64_sequential-1.txt -E -a 0x4100000000 -p 152 -A -t 10</t>
  </si>
  <si>
    <t>./ptg 1 gens/sequential/wr64_sequential-1.txt -E -a 0x4100000000 -p 152 -A -t 10</t>
  </si>
  <si>
    <t>./ptg 1 gens/sequential/rdwr64_sequential-1.txt -E -a 0x4100000000 -p 152 -A -t 10</t>
  </si>
  <si>
    <t>./ptg 1 gens/sequential/rd32_sequential-1.txt -E -a 0x4100000000 -p 152 -A -t 10</t>
  </si>
  <si>
    <t>./ptg 1 gens/sequential/wr32_sequential-1.txt -E -a 0x4100000000 -p 152 -A -t 10</t>
  </si>
  <si>
    <t>./ptg 1 gens/sequential/rdwr32_sequential-1.txt -E -a 0x4100000000 -p 152 -A -t 10</t>
  </si>
  <si>
    <t>./ptg 1 gens/sequential/rd128_sequential-1.txt -E -a 0x100000000 -p 152 -A -t 10</t>
  </si>
  <si>
    <t>./ptg 1 gens/sequential/wr128_sequential-1.txt -E -a 0x100000000 -p 152 -A -t 10</t>
  </si>
  <si>
    <t>./ptg 1 gens/sequential/rdwr128_sequential-1.txt -E -a 0x100000000 -p 152 -A -t 10</t>
  </si>
  <si>
    <t>./ptg 1 gens/sequential/rd64_sequential-1.txt -E -a 0x100000000 -p 152 -A -t 10</t>
  </si>
  <si>
    <t>./ptg 1 gens/sequential/wr64_sequential-1.txt -E -a 0x100000000 -p 152 -A -t 10</t>
  </si>
  <si>
    <t>./ptg 1 gens/sequential/rdwr64_sequential-1.txt -E -a 0x100000000 -p 152 -A -t 10</t>
  </si>
  <si>
    <t>./ptg 1 gens/sequential/rd32_sequential-1.txt -E -a 0x100000000 -p 152 -A -t 10</t>
  </si>
  <si>
    <t>./ptg 1 gens/sequential/wr32_sequential-1.txt -E -a 0x100000000 -p 152 -A -t 10</t>
  </si>
  <si>
    <t>./ptg 1 gens/sequential/rdwr32_sequential-1.txt -E -a 0x100000000 -p 152 -A -t 10</t>
  </si>
  <si>
    <t>Average Active Power (W) BKC34</t>
  </si>
  <si>
    <t>Performance to Power Ratio BKC34</t>
  </si>
  <si>
    <t>NEX BKC36.1 (Real World), CPU (Q2VH), PCH (Q191)</t>
  </si>
  <si>
    <t>NEX BKC36.1 (PM Enabled), CPU (Q2VH), PCH (Q191)</t>
  </si>
  <si>
    <t>NEX BKC36.1 (Real World), CPU (Q2QA), PCH (QYKV)</t>
  </si>
  <si>
    <t>Measured (HEMI) BKC34</t>
  </si>
  <si>
    <t>Measured (SNC2) BKC34</t>
  </si>
  <si>
    <t>NEX BKC36.1, CPU (Q2QA), PCH (QYKV)</t>
  </si>
  <si>
    <t>NEX BKC36.1, CPU (Q2VH), PCH (Q191)</t>
  </si>
  <si>
    <t>Instant (MB/s) BKC34</t>
  </si>
  <si>
    <t>Avg (MB/s) BKC34</t>
  </si>
  <si>
    <t>NEX BKC36.1, CPU (Q2VH), PCH (Q191), PCIE Gen4, Slot_B</t>
  </si>
  <si>
    <t>NEX BKC36.1, CPU1 (Q2QA), PCH (QYKV), PCIE Gen5,Slot_E</t>
  </si>
  <si>
    <t>NEX BKC36.1, CPU0 (Q2QA), PCH (QYKV), PCIE Gen5,Slot_B</t>
  </si>
  <si>
    <t>NEX BKC36.1 (PM Enabled), CPU (Q2QA), PCH (QYKV)</t>
  </si>
  <si>
    <t>NA</t>
  </si>
  <si>
    <t>IO 1x16 PCIe Gen5 BW 512B Read (Slot_E)</t>
  </si>
  <si>
    <t>IO 1x16 PCIe Gen4 BW 512B Read (Slot_B)</t>
  </si>
  <si>
    <t>IO 1x16 PCIe Gen4 BW 256B Read (Slot_B)</t>
  </si>
  <si>
    <t>IO 1x16 PCIe Gen4 BW 128B Read (Slot_B)</t>
  </si>
  <si>
    <t>IO 1x16 PCIe Gen4 BW 64B Read (Slot_B)</t>
  </si>
  <si>
    <t>IO 1x16 PCIe Gen4 BW 32B Read (Slot_B)</t>
  </si>
  <si>
    <t>IO 1x16 PCIe Gen4 BW 512B Write (Slot_B)</t>
  </si>
  <si>
    <t>IO 1x16 PCIe Gen4 BW 512B Read &amp; Write (Slot_B)</t>
  </si>
  <si>
    <t>IO 1x16 PCIe Gen4 BW 256B Write (Slot_B)</t>
  </si>
  <si>
    <t>IO 1x16 PCIe Gen4 BW 256B Read &amp; Write (Slot_B)</t>
  </si>
  <si>
    <t>IO 1x16 PCIe Gen4 BW 128B Write (Slot_B)</t>
  </si>
  <si>
    <t>IO 1x16 PCIe Gen4 BW 128B Read &amp; Write (Slot_B)</t>
  </si>
  <si>
    <t>IO 1x16 PCIe Gen4 BW 64B Write (Slot_B)</t>
  </si>
  <si>
    <t>IO 1x16 PCIe Gen4 BW 64B Read &amp; Write (Slot_B)</t>
  </si>
  <si>
    <t>IO 1x16 PCIe Gen4 BW 32B Write (Slot_B)</t>
  </si>
  <si>
    <t>IO 1x16 PCIe Gen4 BW 32B Read &amp; Write (Slot_B)</t>
  </si>
  <si>
    <t>IO 1x16 PCIe Gen5 BW 512B Read (Slot_B)</t>
  </si>
  <si>
    <t>IO 1x16 PCIe Gen5 BW 512B Write (Slot_B)</t>
  </si>
  <si>
    <t>IO 1x16 PCIe Gen5 BW 512B Read &amp; Write (Slot_B)</t>
  </si>
  <si>
    <t>IO 1x16 PCIe Gen5 BW 256B Read (Slot_B)</t>
  </si>
  <si>
    <t>IO 1x16 PCIe Gen5 BW 256B Write (Slot_B)</t>
  </si>
  <si>
    <t>IO 1x16 PCIe Gen5 BW 256B Read &amp; Write (Slot_B)</t>
  </si>
  <si>
    <t>IO 1x16 PCIe Gen5 BW 128B Read (Slot_B)</t>
  </si>
  <si>
    <t>IO 1x16 PCIe Gen5 BW 128B Write (Slot_B)</t>
  </si>
  <si>
    <t>IO 1x16 PCIe Gen5 BW 128B Read &amp; Write (Slot_B)</t>
  </si>
  <si>
    <t>IO 1x16 PCIe Gen5 BW 64B Read (Slot_B)</t>
  </si>
  <si>
    <t>IO 1x16 PCIe Gen5 BW 64B Write (Slot_B)</t>
  </si>
  <si>
    <t>IO 1x16 PCIe Gen5 BW 64B Read &amp; Write (Slot_B)</t>
  </si>
  <si>
    <t>IO 1x16 PCIe Gen5 BW 32B Read (Slot_B)</t>
  </si>
  <si>
    <t>IO 1x16 PCIe Gen5 BW 32B Write (Slot_B)</t>
  </si>
  <si>
    <t>IO 1x16 PCIe Gen5 BW 32B Read &amp; Write (Slot_B)</t>
  </si>
  <si>
    <t>Remote IO 1x16 PCIe Gen5 BW 512B Read (Slot_B)</t>
  </si>
  <si>
    <t>Remote IO 1x16 PCIe Gen5 BW 512B Write (Slot_B)</t>
  </si>
  <si>
    <t>Remote IO 1x16 PCIe Gen5 BW 512B Read &amp; Write (Slot_B)</t>
  </si>
  <si>
    <t>Remote IO 1x16 PCIe Gen5 BW 256B Read (Slot_B)</t>
  </si>
  <si>
    <t>Remote IO 1x16 PCIe Gen5 BW 256B Write (Slot_B)</t>
  </si>
  <si>
    <t>Remote IO 1x16 PCIe Gen5 BW 256B Read &amp; Write (Slot_B)</t>
  </si>
  <si>
    <t>Remote IO 1x16 PCIe Gen5 BW 128B Read (Slot_B)</t>
  </si>
  <si>
    <t>Remote IO 1x16 PCIe Gen5 BW 128B Write (Slot_B)</t>
  </si>
  <si>
    <t>Remote IO 1x16 PCIe Gen5 BW 128B Read &amp; Write (Slot_B)</t>
  </si>
  <si>
    <t>Remote IO 1x16 PCIe Gen5 BW 64B Read (Slot_B)</t>
  </si>
  <si>
    <t>Remote IO 1x16 PCIe Gen5 BW 64B Write (Slot_B)</t>
  </si>
  <si>
    <t>Remote IO 1x16 PCIe Gen5 BW 64B Read &amp; Write (Slot_B)</t>
  </si>
  <si>
    <t>Remote IO 1x16 PCIe Gen5 BW 32B Read (Slot_B)</t>
  </si>
  <si>
    <t>Remote IO 1x16 PCIe Gen5 BW 32B Write (Slot_B)</t>
  </si>
  <si>
    <t>Remote IO 1x16 PCIe Gen5 BW 32B Read &amp; Write (Slot_B)</t>
  </si>
  <si>
    <t>IO 1x16 PCIe Gen5 BW 512B Write (Slot_E)</t>
  </si>
  <si>
    <t>IO 1x16 PCIe Gen5 BW 512B Read &amp; Write (Slot_E)</t>
  </si>
  <si>
    <t>IO 1x16 PCIe Gen5 BW 256B Read (Slot_E)</t>
  </si>
  <si>
    <t>IO 1x16 PCIe Gen5 BW 256B Write (Slot_E)</t>
  </si>
  <si>
    <t>IO 1x16 PCIe Gen5 BW 256B Read &amp; Write (Slot_E)</t>
  </si>
  <si>
    <t>IO 1x16 PCIe Gen5 BW 128B Read (Slot_E)</t>
  </si>
  <si>
    <t>IO 1x16 PCIe Gen5 BW 128B Write (Slot_E)</t>
  </si>
  <si>
    <t>IO 1x16 PCIe Gen5 BW 128B Read &amp; Write (Slot_E)</t>
  </si>
  <si>
    <t>IO 1x16 PCIe Gen5 BW 64B Read (Slot_E)</t>
  </si>
  <si>
    <t>IO 1x16 PCIe Gen5 BW 64B Write (Slot_E)</t>
  </si>
  <si>
    <t>IO 1x16 PCIe Gen5 BW 64B Read &amp; Write (Slot_E)</t>
  </si>
  <si>
    <t>IO 1x16 PCIe Gen5 BW 32B Read (Slot_E)</t>
  </si>
  <si>
    <t>IO 1x16 PCIe Gen5 BW 32B Write (Slot_E)</t>
  </si>
  <si>
    <t>IO 1x16 PCIe Gen5 BW 32B Read &amp; Write (Slot_E)</t>
  </si>
  <si>
    <t>Remote IO 1x16 PCIe Gen5 BW 512B Read (Slot_E)</t>
  </si>
  <si>
    <t>Remote IO 1x16 PCIe Gen5 BW 512B Write (Slot_E)</t>
  </si>
  <si>
    <t>Remote IO 1x16 PCIe Gen5 BW 512B Read &amp; Write (Slot_E)</t>
  </si>
  <si>
    <t>Remote IO 1x16 PCIe Gen5 BW 256B Read (Slot_E)</t>
  </si>
  <si>
    <t>Remote IO 1x16 PCIe Gen5 BW 256B Write (Slot_E)</t>
  </si>
  <si>
    <t>Remote IO 1x16 PCIe Gen5 BW 256B Read &amp; Write (Slot_E)</t>
  </si>
  <si>
    <t>Remote IO 1x16 PCIe Gen5 BW 128B Read (Slot_E)</t>
  </si>
  <si>
    <t>Remote IO 1x16 PCIe Gen5 BW 128B Write (Slot_E)</t>
  </si>
  <si>
    <t>Remote IO 1x16 PCIe Gen5 BW 128B Read &amp; Write (Slot_E)</t>
  </si>
  <si>
    <t>Remote IO 1x16 PCIe Gen5 BW 64B Read (Slot_E)</t>
  </si>
  <si>
    <t>Remote IO 1x16 PCIe Gen5 BW 64B Write (Slot_E)</t>
  </si>
  <si>
    <t>Remote IO 1x16 PCIe Gen5 BW 64B Read &amp; Write (Slot_E)</t>
  </si>
  <si>
    <t>Remote IO 1x16 PCIe Gen5 BW 32B Read (Slot_E)</t>
  </si>
  <si>
    <t>Remote IO 1x16 PCIe Gen5 BW 32B Write (Slot_E)</t>
  </si>
  <si>
    <t>Remote IO 1x16 PCIe Gen5 BW 32B Read &amp; Write (Slot_E)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</si>
</sst>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Intel Clear"/>
      <family val="2"/>
    </font>
    <font>
      <b/>
      <sz val="10"/>
      <color theme="0"/>
      <name val="Intel Clear"/>
      <family val="2"/>
    </font>
    <font>
      <sz val="10"/>
      <color rgb="FF333333"/>
      <name val="Intel Clear"/>
      <family val="2"/>
    </font>
    <font>
      <sz val="10"/>
      <color theme="1"/>
      <name val="Intel Clear"/>
      <family val="2"/>
    </font>
    <font>
      <b/>
      <sz val="10"/>
      <color rgb="FFFFFF00"/>
      <name val="Intel Clear"/>
      <family val="2"/>
    </font>
    <font>
      <sz val="10"/>
      <color theme="0"/>
      <name val="Intel Clear"/>
      <family val="2"/>
    </font>
    <font>
      <sz val="10"/>
      <name val="Intel Clear"/>
      <family val="2"/>
    </font>
    <font>
      <sz val="10"/>
      <color rgb="FF000000"/>
      <name val="Intel Clear"/>
      <family val="2"/>
    </font>
    <font>
      <sz val="10"/>
      <color rgb="FFFF0000"/>
      <name val="Intel Clear"/>
      <family val="2"/>
    </font>
    <font>
      <sz val="10"/>
      <color rgb="FF000000"/>
      <name val="Arial"/>
      <family val="2"/>
    </font>
    <font>
      <b/>
      <sz val="10"/>
      <color theme="1"/>
      <name val="Intel Clear"/>
      <family val="2"/>
    </font>
  </fonts>
  <fills count="9">
    <fill>
      <patternFill patternType="none"/>
    </fill>
    <fill>
      <patternFill patternType="gray125"/>
    </fill>
    <fill>
      <patternFill patternType="solid">
        <fgColor rgb="FF0071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/>
  </cellStyleXfs>
  <cellXfs count="122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0" fontId="6" fillId="0" borderId="0" xfId="0" applyFont="1"/>
    <xf numFmtId="0" fontId="3" fillId="2" borderId="2" xfId="0" applyFont="1" applyFill="1" applyBorder="1" applyAlignment="1">
      <alignment vertical="center" wrapText="1"/>
    </xf>
    <xf numFmtId="2" fontId="8" fillId="4" borderId="2" xfId="0" applyNumberFormat="1" applyFont="1" applyFill="1" applyBorder="1" applyAlignment="1">
      <alignment horizontal="left" vertical="top" wrapText="1"/>
    </xf>
    <xf numFmtId="2" fontId="5" fillId="3" borderId="2" xfId="0" applyNumberFormat="1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top"/>
    </xf>
    <xf numFmtId="10" fontId="6" fillId="5" borderId="2" xfId="0" applyNumberFormat="1" applyFont="1" applyFill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10" fontId="6" fillId="6" borderId="2" xfId="0" applyNumberFormat="1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2" fontId="9" fillId="3" borderId="2" xfId="0" applyNumberFormat="1" applyFont="1" applyFill="1" applyBorder="1" applyAlignment="1">
      <alignment horizontal="left" vertical="top" wrapText="1"/>
    </xf>
    <xf numFmtId="0" fontId="6" fillId="0" borderId="2" xfId="0" applyFont="1" applyBorder="1"/>
    <xf numFmtId="2" fontId="5" fillId="0" borderId="2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9" fontId="9" fillId="6" borderId="2" xfId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11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9" fontId="6" fillId="0" borderId="2" xfId="0" applyNumberFormat="1" applyFont="1" applyBorder="1" applyAlignment="1">
      <alignment horizontal="left" vertical="center" wrapText="1"/>
    </xf>
    <xf numFmtId="10" fontId="6" fillId="0" borderId="2" xfId="0" applyNumberFormat="1" applyFont="1" applyBorder="1" applyAlignment="1">
      <alignment horizontal="left" vertical="center" wrapText="1"/>
    </xf>
    <xf numFmtId="3" fontId="6" fillId="0" borderId="2" xfId="0" applyNumberFormat="1" applyFont="1" applyBorder="1" applyAlignment="1">
      <alignment horizontal="left" vertical="center" wrapText="1"/>
    </xf>
    <xf numFmtId="3" fontId="11" fillId="0" borderId="2" xfId="0" applyNumberFormat="1" applyFont="1" applyBorder="1" applyAlignment="1">
      <alignment horizontal="left" vertical="center" wrapText="1"/>
    </xf>
    <xf numFmtId="3" fontId="10" fillId="0" borderId="2" xfId="0" applyNumberFormat="1" applyFont="1" applyBorder="1" applyAlignment="1">
      <alignment horizontal="left" vertical="center" wrapText="1"/>
    </xf>
    <xf numFmtId="3" fontId="6" fillId="0" borderId="6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9" fontId="6" fillId="0" borderId="0" xfId="0" applyNumberFormat="1" applyFont="1" applyAlignment="1">
      <alignment horizontal="left" vertical="center" wrapText="1"/>
    </xf>
    <xf numFmtId="10" fontId="6" fillId="0" borderId="0" xfId="0" applyNumberFormat="1" applyFont="1" applyAlignment="1">
      <alignment horizontal="left" vertical="center" wrapText="1"/>
    </xf>
    <xf numFmtId="3" fontId="6" fillId="0" borderId="0" xfId="0" applyNumberFormat="1" applyFont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3" fontId="6" fillId="0" borderId="2" xfId="0" applyNumberFormat="1" applyFont="1" applyBorder="1" applyAlignment="1">
      <alignment horizontal="left" vertical="center" wrapText="1"/>
    </xf>
    <xf numFmtId="3" fontId="6" fillId="0" borderId="3" xfId="0" applyNumberFormat="1" applyFont="1" applyBorder="1" applyAlignment="1">
      <alignment horizontal="left" vertical="center" wrapText="1"/>
    </xf>
    <xf numFmtId="3" fontId="6" fillId="0" borderId="4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10" fillId="0" borderId="2" xfId="0" applyFont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6" fillId="0" borderId="2" xfId="0" applyNumberFormat="1" applyFont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10" fillId="0" borderId="6" xfId="0" applyNumberFormat="1" applyFont="1" applyBorder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10" fontId="3" fillId="2" borderId="2" xfId="0" applyNumberFormat="1" applyFont="1" applyFill="1" applyBorder="1" applyAlignment="1">
      <alignment vertical="center" wrapText="1"/>
    </xf>
    <xf numFmtId="10" fontId="3" fillId="2" borderId="5" xfId="0" applyNumberFormat="1" applyFont="1" applyFill="1" applyBorder="1" applyAlignment="1">
      <alignment vertical="center" wrapText="1"/>
    </xf>
    <xf numFmtId="0" fontId="6" fillId="0" borderId="0" xfId="0" applyNumberFormat="1" applyFont="1" applyAlignment="1">
      <alignment horizontal="left"/>
    </xf>
    <xf numFmtId="9" fontId="9" fillId="5" borderId="2" xfId="1" applyFont="1" applyFill="1" applyBorder="1" applyAlignment="1">
      <alignment horizontal="left" vertical="center" wrapText="1"/>
    </xf>
    <xf numFmtId="9" fontId="6" fillId="0" borderId="3" xfId="0" applyNumberFormat="1" applyFont="1" applyBorder="1" applyAlignment="1">
      <alignment horizontal="left" vertical="center" wrapText="1"/>
    </xf>
    <xf numFmtId="3" fontId="12" fillId="3" borderId="2" xfId="0" applyNumberFormat="1" applyFont="1" applyFill="1" applyBorder="1" applyAlignment="1">
      <alignment horizontal="right" vertical="center" wrapText="1"/>
    </xf>
    <xf numFmtId="0" fontId="12" fillId="3" borderId="2" xfId="0" applyFont="1" applyFill="1" applyBorder="1" applyAlignment="1">
      <alignment horizontal="right" vertical="center" wrapText="1"/>
    </xf>
    <xf numFmtId="0" fontId="6" fillId="0" borderId="2" xfId="0" applyFont="1" applyBorder="1" applyAlignment="1">
      <alignment horizontal="left"/>
    </xf>
    <xf numFmtId="0" fontId="6" fillId="0" borderId="0" xfId="0" applyFont="1" applyBorder="1" applyAlignment="1">
      <alignment vertical="center" wrapText="1"/>
    </xf>
    <xf numFmtId="0" fontId="6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/>
    </xf>
    <xf numFmtId="0" fontId="6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0" fontId="10" fillId="3" borderId="12" xfId="0" applyNumberFormat="1" applyFont="1" applyFill="1" applyBorder="1" applyAlignment="1">
      <alignment horizontal="right" vertical="center" wrapText="1"/>
    </xf>
    <xf numFmtId="3" fontId="10" fillId="3" borderId="12" xfId="0" applyNumberFormat="1" applyFont="1" applyFill="1" applyBorder="1" applyAlignment="1">
      <alignment horizontal="right" vertical="center" wrapText="1"/>
    </xf>
    <xf numFmtId="0" fontId="10" fillId="3" borderId="12" xfId="0" applyFont="1" applyFill="1" applyBorder="1" applyAlignment="1">
      <alignment horizontal="right" vertical="center" wrapText="1"/>
    </xf>
    <xf numFmtId="10" fontId="6" fillId="0" borderId="12" xfId="0" applyNumberFormat="1" applyFont="1" applyBorder="1" applyAlignment="1">
      <alignment horizontal="right" vertical="center" wrapText="1"/>
    </xf>
    <xf numFmtId="3" fontId="6" fillId="0" borderId="12" xfId="0" applyNumberFormat="1" applyFont="1" applyBorder="1" applyAlignment="1">
      <alignment horizontal="right" vertical="center" wrapText="1"/>
    </xf>
    <xf numFmtId="0" fontId="6" fillId="0" borderId="12" xfId="0" applyFont="1" applyBorder="1" applyAlignment="1">
      <alignment horizontal="right" vertical="center" wrapText="1"/>
    </xf>
    <xf numFmtId="0" fontId="13" fillId="0" borderId="2" xfId="0" applyFont="1" applyBorder="1" applyAlignment="1">
      <alignment horizontal="left" vertical="center" wrapText="1"/>
    </xf>
    <xf numFmtId="0" fontId="6" fillId="0" borderId="2" xfId="0" applyNumberFormat="1" applyFont="1" applyBorder="1" applyAlignment="1">
      <alignment horizontal="left" vertical="top"/>
    </xf>
    <xf numFmtId="0" fontId="9" fillId="3" borderId="2" xfId="0" applyNumberFormat="1" applyFont="1" applyFill="1" applyBorder="1" applyAlignment="1">
      <alignment horizontal="left" vertical="top" wrapText="1"/>
    </xf>
    <xf numFmtId="0" fontId="6" fillId="0" borderId="0" xfId="0" applyNumberFormat="1" applyFont="1"/>
    <xf numFmtId="2" fontId="9" fillId="0" borderId="2" xfId="0" applyNumberFormat="1" applyFont="1" applyBorder="1" applyAlignment="1">
      <alignment horizontal="left" vertical="top"/>
    </xf>
    <xf numFmtId="0" fontId="9" fillId="5" borderId="2" xfId="0" applyNumberFormat="1" applyFont="1" applyFill="1" applyBorder="1" applyAlignment="1">
      <alignment horizontal="left" vertical="top"/>
    </xf>
    <xf numFmtId="0" fontId="9" fillId="0" borderId="2" xfId="0" applyNumberFormat="1" applyFont="1" applyBorder="1" applyAlignment="1">
      <alignment horizontal="left" vertical="top"/>
    </xf>
    <xf numFmtId="0" fontId="9" fillId="5" borderId="2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/>
    <xf numFmtId="9" fontId="9" fillId="7" borderId="2" xfId="1" applyFont="1" applyFill="1" applyBorder="1" applyAlignment="1">
      <alignment horizontal="left" vertical="center" wrapText="1"/>
    </xf>
    <xf numFmtId="9" fontId="9" fillId="8" borderId="2" xfId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9" xfId="0" applyFont="1" applyBorder="1" applyAlignment="1">
      <alignment horizontal="right" vertical="center" wrapText="1"/>
    </xf>
    <xf numFmtId="0" fontId="6" fillId="0" borderId="10" xfId="0" applyFont="1" applyBorder="1" applyAlignment="1">
      <alignment horizontal="right" vertical="center" wrapText="1"/>
    </xf>
    <xf numFmtId="0" fontId="6" fillId="0" borderId="2" xfId="0" applyNumberFormat="1" applyFont="1" applyBorder="1" applyAlignment="1">
      <alignment horizontal="left" vertical="center" wrapText="1"/>
    </xf>
    <xf numFmtId="0" fontId="6" fillId="0" borderId="3" xfId="0" applyNumberFormat="1" applyFont="1" applyBorder="1" applyAlignment="1">
      <alignment horizontal="left" vertical="center" wrapText="1"/>
    </xf>
    <xf numFmtId="0" fontId="6" fillId="0" borderId="4" xfId="0" applyNumberFormat="1" applyFont="1" applyBorder="1" applyAlignment="1">
      <alignment horizontal="left" vertical="center" wrapText="1"/>
    </xf>
    <xf numFmtId="0" fontId="6" fillId="0" borderId="11" xfId="0" applyFont="1" applyBorder="1" applyAlignment="1">
      <alignment horizontal="right" vertical="center" wrapText="1"/>
    </xf>
    <xf numFmtId="0" fontId="4" fillId="4" borderId="5" xfId="0" applyFont="1" applyFill="1" applyBorder="1" applyAlignment="1">
      <alignment horizontal="left" vertical="top"/>
    </xf>
    <xf numFmtId="0" fontId="4" fillId="4" borderId="7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2" fontId="4" fillId="4" borderId="5" xfId="0" applyNumberFormat="1" applyFont="1" applyFill="1" applyBorder="1" applyAlignment="1">
      <alignment horizontal="left" vertical="top" wrapText="1"/>
    </xf>
    <xf numFmtId="2" fontId="4" fillId="4" borderId="7" xfId="0" applyNumberFormat="1" applyFont="1" applyFill="1" applyBorder="1" applyAlignment="1">
      <alignment horizontal="left" vertical="top" wrapText="1"/>
    </xf>
    <xf numFmtId="2" fontId="4" fillId="4" borderId="6" xfId="0" applyNumberFormat="1" applyFont="1" applyFill="1" applyBorder="1" applyAlignment="1">
      <alignment horizontal="left" vertical="top" wrapText="1"/>
    </xf>
    <xf numFmtId="2" fontId="4" fillId="4" borderId="2" xfId="0" applyNumberFormat="1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2729A415-9ABF-4DC7-BC36-D5C3CF859DC0}"/>
    <cellStyle name="Percent" xfId="1" builtinId="5"/>
    <cellStyle name="Percent 2" xfId="3" xr:uid="{D745A53A-F0CB-4BB4-B19B-CF3E9172E0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131259</xdr:colOff>
      <xdr:row>30</xdr:row>
      <xdr:rowOff>141514</xdr:rowOff>
    </xdr:from>
    <xdr:to>
      <xdr:col>20</xdr:col>
      <xdr:colOff>253094</xdr:colOff>
      <xdr:row>37</xdr:row>
      <xdr:rowOff>47988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49809B-EA6A-4BCA-BDAF-296551BB5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96545" y="8175171"/>
          <a:ext cx="4563206" cy="13978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30</xdr:row>
      <xdr:rowOff>0</xdr:rowOff>
    </xdr:from>
    <xdr:to>
      <xdr:col>20</xdr:col>
      <xdr:colOff>438150</xdr:colOff>
      <xdr:row>36</xdr:row>
      <xdr:rowOff>156845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5A0DB5-CF08-4C54-B7D1-9577EB15E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71750" y="6991350"/>
          <a:ext cx="4794250" cy="1459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8A99-5D1E-4032-890A-96636AD46407}">
  <dimension ref="A1:L39"/>
  <sheetViews>
    <sheetView zoomScale="70" zoomScaleNormal="70" workbookViewId="0">
      <selection activeCell="J15" sqref="J15"/>
    </sheetView>
  </sheetViews>
  <sheetFormatPr defaultColWidth="8.88671875" defaultRowHeight="16.2"/>
  <cols>
    <col min="1" max="1" width="6.21875" style="25" bestFit="1" customWidth="1"/>
    <col min="2" max="2" width="10.77734375" style="25" bestFit="1" customWidth="1"/>
    <col min="3" max="3" width="14.5546875" style="25" customWidth="1"/>
    <col min="4" max="4" width="19.6640625" style="25" customWidth="1"/>
    <col min="5" max="5" width="15.33203125" style="25" customWidth="1"/>
    <col min="6" max="6" width="20.77734375" style="25" customWidth="1"/>
    <col min="7" max="7" width="11.77734375" style="25" bestFit="1" customWidth="1"/>
    <col min="8" max="8" width="19.44140625" style="25" bestFit="1" customWidth="1"/>
    <col min="9" max="9" width="20" style="25" bestFit="1" customWidth="1"/>
    <col min="10" max="10" width="20.44140625" style="25" customWidth="1"/>
    <col min="11" max="11" width="18.6640625" style="25" customWidth="1"/>
    <col min="12" max="12" width="60.6640625" style="25" bestFit="1" customWidth="1"/>
    <col min="13" max="13" width="8.88671875" style="25"/>
    <col min="14" max="14" width="11.44140625" style="25" customWidth="1"/>
    <col min="15" max="16384" width="8.88671875" style="25"/>
  </cols>
  <sheetData>
    <row r="1" spans="1:12">
      <c r="A1" s="87" t="s">
        <v>144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>
      <c r="A2" s="89" t="s">
        <v>11</v>
      </c>
      <c r="B2" s="90"/>
      <c r="C2" s="90"/>
      <c r="D2" s="90"/>
      <c r="E2" s="91"/>
      <c r="F2" s="18" t="s">
        <v>12</v>
      </c>
      <c r="G2" s="92"/>
      <c r="H2" s="92"/>
      <c r="I2" s="92"/>
      <c r="J2" s="92"/>
      <c r="K2" s="92"/>
      <c r="L2" s="93" t="s">
        <v>0</v>
      </c>
    </row>
    <row r="3" spans="1:12" ht="49.2" thickBot="1">
      <c r="A3" s="3" t="s">
        <v>14</v>
      </c>
      <c r="B3" s="16" t="s">
        <v>15</v>
      </c>
      <c r="C3" s="16" t="s">
        <v>16</v>
      </c>
      <c r="D3" s="3" t="s">
        <v>17</v>
      </c>
      <c r="E3" s="3" t="s">
        <v>20</v>
      </c>
      <c r="F3" s="16" t="s">
        <v>19</v>
      </c>
      <c r="G3" s="16" t="s">
        <v>13</v>
      </c>
      <c r="H3" s="1" t="s">
        <v>142</v>
      </c>
      <c r="I3" s="3" t="s">
        <v>143</v>
      </c>
      <c r="J3" s="3" t="s">
        <v>61</v>
      </c>
      <c r="K3" s="3" t="s">
        <v>20</v>
      </c>
      <c r="L3" s="94"/>
    </row>
    <row r="4" spans="1:12" ht="19.95" customHeight="1" thickBot="1">
      <c r="A4" s="57">
        <v>1</v>
      </c>
      <c r="B4" s="67">
        <v>0.999</v>
      </c>
      <c r="C4" s="68">
        <v>3017853</v>
      </c>
      <c r="D4" s="41" t="s">
        <v>7</v>
      </c>
      <c r="E4" s="40" t="s">
        <v>10</v>
      </c>
      <c r="F4" s="69">
        <v>293</v>
      </c>
      <c r="G4" s="68">
        <v>10316</v>
      </c>
      <c r="H4" s="59">
        <v>292</v>
      </c>
      <c r="I4" s="58">
        <v>9826</v>
      </c>
      <c r="J4" s="37" t="s">
        <v>7</v>
      </c>
      <c r="K4" s="28" t="s">
        <v>10</v>
      </c>
      <c r="L4" s="29"/>
    </row>
    <row r="5" spans="1:12" ht="19.95" customHeight="1" thickBot="1">
      <c r="A5" s="57">
        <v>0.9</v>
      </c>
      <c r="B5" s="67">
        <v>0.9</v>
      </c>
      <c r="C5" s="68">
        <v>2718539</v>
      </c>
      <c r="D5" s="41" t="s">
        <v>7</v>
      </c>
      <c r="E5" s="40" t="s">
        <v>10</v>
      </c>
      <c r="F5" s="69">
        <v>290</v>
      </c>
      <c r="G5" s="68">
        <v>9359</v>
      </c>
      <c r="H5" s="59">
        <v>290</v>
      </c>
      <c r="I5" s="58">
        <v>8860</v>
      </c>
      <c r="J5" s="37" t="s">
        <v>7</v>
      </c>
      <c r="K5" s="28" t="s">
        <v>10</v>
      </c>
      <c r="L5" s="28"/>
    </row>
    <row r="6" spans="1:12" ht="19.95" customHeight="1" thickBot="1">
      <c r="A6" s="57">
        <v>0.8</v>
      </c>
      <c r="B6" s="67">
        <v>0.80100000000000005</v>
      </c>
      <c r="C6" s="68">
        <v>2420406</v>
      </c>
      <c r="D6" s="41" t="s">
        <v>7</v>
      </c>
      <c r="E6" s="40" t="s">
        <v>10</v>
      </c>
      <c r="F6" s="69">
        <v>289</v>
      </c>
      <c r="G6" s="68">
        <v>8374</v>
      </c>
      <c r="H6" s="59">
        <v>288</v>
      </c>
      <c r="I6" s="58">
        <v>7925</v>
      </c>
      <c r="J6" s="37" t="s">
        <v>7</v>
      </c>
      <c r="K6" s="28" t="s">
        <v>10</v>
      </c>
      <c r="L6" s="28"/>
    </row>
    <row r="7" spans="1:12" ht="19.95" customHeight="1" thickBot="1">
      <c r="A7" s="57">
        <v>0.7</v>
      </c>
      <c r="B7" s="67">
        <v>0.70099999999999996</v>
      </c>
      <c r="C7" s="68">
        <v>2117782</v>
      </c>
      <c r="D7" s="41" t="s">
        <v>7</v>
      </c>
      <c r="E7" s="40" t="s">
        <v>10</v>
      </c>
      <c r="F7" s="69">
        <v>278</v>
      </c>
      <c r="G7" s="68">
        <v>7611</v>
      </c>
      <c r="H7" s="59">
        <v>272</v>
      </c>
      <c r="I7" s="58">
        <v>7311</v>
      </c>
      <c r="J7" s="37" t="s">
        <v>7</v>
      </c>
      <c r="K7" s="28" t="s">
        <v>10</v>
      </c>
      <c r="L7" s="28"/>
    </row>
    <row r="8" spans="1:12" ht="19.95" customHeight="1" thickBot="1">
      <c r="A8" s="57">
        <v>0.6</v>
      </c>
      <c r="B8" s="67">
        <v>0.60099999999999998</v>
      </c>
      <c r="C8" s="68">
        <v>1817156</v>
      </c>
      <c r="D8" s="41" t="s">
        <v>7</v>
      </c>
      <c r="E8" s="40" t="s">
        <v>10</v>
      </c>
      <c r="F8" s="69">
        <v>261</v>
      </c>
      <c r="G8" s="68">
        <v>6951</v>
      </c>
      <c r="H8" s="59">
        <v>257</v>
      </c>
      <c r="I8" s="58">
        <v>6675</v>
      </c>
      <c r="J8" s="37" t="s">
        <v>7</v>
      </c>
      <c r="K8" s="28" t="s">
        <v>10</v>
      </c>
      <c r="L8" s="28"/>
    </row>
    <row r="9" spans="1:12" ht="19.95" customHeight="1" thickBot="1">
      <c r="A9" s="57">
        <v>0.5</v>
      </c>
      <c r="B9" s="67">
        <v>0.5</v>
      </c>
      <c r="C9" s="68">
        <v>1509969</v>
      </c>
      <c r="D9" s="41" t="s">
        <v>7</v>
      </c>
      <c r="E9" s="40" t="s">
        <v>10</v>
      </c>
      <c r="F9" s="69">
        <v>245</v>
      </c>
      <c r="G9" s="68">
        <v>6167</v>
      </c>
      <c r="H9" s="59">
        <v>241</v>
      </c>
      <c r="I9" s="58">
        <v>5909</v>
      </c>
      <c r="J9" s="37" t="s">
        <v>7</v>
      </c>
      <c r="K9" s="28" t="s">
        <v>10</v>
      </c>
      <c r="L9" s="28"/>
    </row>
    <row r="10" spans="1:12" ht="19.95" customHeight="1" thickBot="1">
      <c r="A10" s="57">
        <v>0.4</v>
      </c>
      <c r="B10" s="67">
        <v>0.4</v>
      </c>
      <c r="C10" s="68">
        <v>1208179</v>
      </c>
      <c r="D10" s="41" t="s">
        <v>7</v>
      </c>
      <c r="E10" s="40" t="s">
        <v>10</v>
      </c>
      <c r="F10" s="69">
        <v>229</v>
      </c>
      <c r="G10" s="68">
        <v>5271</v>
      </c>
      <c r="H10" s="59">
        <v>226</v>
      </c>
      <c r="I10" s="58">
        <v>5040</v>
      </c>
      <c r="J10" s="37" t="s">
        <v>7</v>
      </c>
      <c r="K10" s="28" t="s">
        <v>10</v>
      </c>
      <c r="L10" s="28"/>
    </row>
    <row r="11" spans="1:12" ht="19.95" customHeight="1" thickBot="1">
      <c r="A11" s="57">
        <v>0.3</v>
      </c>
      <c r="B11" s="67">
        <v>0.3</v>
      </c>
      <c r="C11" s="68">
        <v>905710</v>
      </c>
      <c r="D11" s="41" t="s">
        <v>7</v>
      </c>
      <c r="E11" s="40" t="s">
        <v>10</v>
      </c>
      <c r="F11" s="69">
        <v>213</v>
      </c>
      <c r="G11" s="68">
        <v>4250</v>
      </c>
      <c r="H11" s="59">
        <v>211</v>
      </c>
      <c r="I11" s="58">
        <v>4059</v>
      </c>
      <c r="J11" s="37" t="s">
        <v>7</v>
      </c>
      <c r="K11" s="28" t="s">
        <v>10</v>
      </c>
      <c r="L11" s="28"/>
    </row>
    <row r="12" spans="1:12" ht="19.95" customHeight="1" thickBot="1">
      <c r="A12" s="57">
        <v>0.2</v>
      </c>
      <c r="B12" s="67">
        <v>0.2</v>
      </c>
      <c r="C12" s="68">
        <v>603369</v>
      </c>
      <c r="D12" s="41" t="s">
        <v>7</v>
      </c>
      <c r="E12" s="40" t="s">
        <v>10</v>
      </c>
      <c r="F12" s="69">
        <v>197</v>
      </c>
      <c r="G12" s="68">
        <v>3065</v>
      </c>
      <c r="H12" s="59">
        <v>196</v>
      </c>
      <c r="I12" s="58">
        <v>2911</v>
      </c>
      <c r="J12" s="37" t="s">
        <v>7</v>
      </c>
      <c r="K12" s="28" t="s">
        <v>10</v>
      </c>
      <c r="L12" s="28"/>
    </row>
    <row r="13" spans="1:12" ht="19.95" customHeight="1" thickBot="1">
      <c r="A13" s="57">
        <v>0.1</v>
      </c>
      <c r="B13" s="67">
        <v>0.1</v>
      </c>
      <c r="C13" s="68">
        <v>301996</v>
      </c>
      <c r="D13" s="41" t="s">
        <v>7</v>
      </c>
      <c r="E13" s="40" t="s">
        <v>10</v>
      </c>
      <c r="F13" s="69">
        <v>180</v>
      </c>
      <c r="G13" s="68">
        <v>1676</v>
      </c>
      <c r="H13" s="59">
        <v>180</v>
      </c>
      <c r="I13" s="58">
        <v>1579</v>
      </c>
      <c r="J13" s="37" t="s">
        <v>7</v>
      </c>
      <c r="K13" s="28" t="s">
        <v>10</v>
      </c>
      <c r="L13" s="28"/>
    </row>
    <row r="14" spans="1:12" ht="19.95" customHeight="1" thickBot="1">
      <c r="A14" s="96" t="s">
        <v>21</v>
      </c>
      <c r="B14" s="97"/>
      <c r="C14" s="32">
        <v>0</v>
      </c>
      <c r="D14" s="37" t="s">
        <v>7</v>
      </c>
      <c r="E14" s="40" t="s">
        <v>10</v>
      </c>
      <c r="F14" s="69">
        <v>144</v>
      </c>
      <c r="G14" s="69">
        <v>0</v>
      </c>
      <c r="H14" s="59">
        <v>144</v>
      </c>
      <c r="I14" s="59">
        <v>0</v>
      </c>
      <c r="J14" s="37" t="s">
        <v>7</v>
      </c>
      <c r="K14" s="28" t="s">
        <v>10</v>
      </c>
      <c r="L14" s="28"/>
    </row>
    <row r="15" spans="1:12" ht="19.95" customHeight="1">
      <c r="A15" s="98" t="s">
        <v>22</v>
      </c>
      <c r="B15" s="99"/>
      <c r="C15" s="99"/>
      <c r="D15" s="99"/>
      <c r="E15" s="100"/>
      <c r="F15" s="95">
        <v>6344</v>
      </c>
      <c r="G15" s="95"/>
      <c r="H15" s="95">
        <v>6048</v>
      </c>
      <c r="I15" s="95"/>
      <c r="J15" s="28" t="s">
        <v>7</v>
      </c>
      <c r="K15" s="28" t="s">
        <v>10</v>
      </c>
      <c r="L15" s="28"/>
    </row>
    <row r="17" spans="1:12">
      <c r="A17" s="87" t="s">
        <v>145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</row>
    <row r="18" spans="1:12">
      <c r="A18" s="89" t="s">
        <v>11</v>
      </c>
      <c r="B18" s="90"/>
      <c r="C18" s="90"/>
      <c r="D18" s="90"/>
      <c r="E18" s="91"/>
      <c r="F18" s="18" t="s">
        <v>12</v>
      </c>
      <c r="G18" s="92"/>
      <c r="H18" s="92"/>
      <c r="I18" s="92"/>
      <c r="J18" s="92"/>
      <c r="K18" s="92"/>
      <c r="L18" s="93" t="s">
        <v>0</v>
      </c>
    </row>
    <row r="19" spans="1:12" ht="49.2" thickBot="1">
      <c r="A19" s="16" t="s">
        <v>14</v>
      </c>
      <c r="B19" s="16" t="s">
        <v>15</v>
      </c>
      <c r="C19" s="16" t="s">
        <v>16</v>
      </c>
      <c r="D19" s="16" t="s">
        <v>17</v>
      </c>
      <c r="E19" s="16" t="s">
        <v>18</v>
      </c>
      <c r="F19" s="16" t="s">
        <v>19</v>
      </c>
      <c r="G19" s="16" t="s">
        <v>13</v>
      </c>
      <c r="H19" s="17" t="s">
        <v>142</v>
      </c>
      <c r="I19" s="16" t="s">
        <v>143</v>
      </c>
      <c r="J19" s="3" t="s">
        <v>61</v>
      </c>
      <c r="K19" s="3" t="s">
        <v>20</v>
      </c>
      <c r="L19" s="94"/>
    </row>
    <row r="20" spans="1:12" ht="19.95" customHeight="1" thickBot="1">
      <c r="A20" s="26">
        <v>1</v>
      </c>
      <c r="B20" s="70">
        <v>0.995</v>
      </c>
      <c r="C20" s="71">
        <v>1190615</v>
      </c>
      <c r="D20" s="39" t="s">
        <v>7</v>
      </c>
      <c r="E20" s="39" t="s">
        <v>10</v>
      </c>
      <c r="F20" s="72">
        <v>189</v>
      </c>
      <c r="G20" s="71">
        <v>6296</v>
      </c>
      <c r="H20" s="59">
        <v>176</v>
      </c>
      <c r="I20" s="58">
        <v>6131</v>
      </c>
      <c r="J20" s="28" t="s">
        <v>7</v>
      </c>
      <c r="K20" s="28" t="s">
        <v>10</v>
      </c>
      <c r="L20" s="30"/>
    </row>
    <row r="21" spans="1:12" ht="19.95" customHeight="1" thickBot="1">
      <c r="A21" s="26">
        <v>0.9</v>
      </c>
      <c r="B21" s="70">
        <v>0.89900000000000002</v>
      </c>
      <c r="C21" s="71">
        <v>1075923</v>
      </c>
      <c r="D21" s="39" t="s">
        <v>7</v>
      </c>
      <c r="E21" s="39" t="s">
        <v>10</v>
      </c>
      <c r="F21" s="72">
        <v>179</v>
      </c>
      <c r="G21" s="71">
        <v>6017</v>
      </c>
      <c r="H21" s="59">
        <v>170</v>
      </c>
      <c r="I21" s="58">
        <v>5702</v>
      </c>
      <c r="J21" s="28" t="s">
        <v>7</v>
      </c>
      <c r="K21" s="28" t="s">
        <v>10</v>
      </c>
      <c r="L21" s="28"/>
    </row>
    <row r="22" spans="1:12" ht="19.95" customHeight="1" thickBot="1">
      <c r="A22" s="26">
        <v>0.8</v>
      </c>
      <c r="B22" s="70">
        <v>0.80400000000000005</v>
      </c>
      <c r="C22" s="71">
        <v>962668</v>
      </c>
      <c r="D22" s="39" t="s">
        <v>7</v>
      </c>
      <c r="E22" s="39" t="s">
        <v>10</v>
      </c>
      <c r="F22" s="72">
        <v>169</v>
      </c>
      <c r="G22" s="71">
        <v>5712</v>
      </c>
      <c r="H22" s="59">
        <v>164</v>
      </c>
      <c r="I22" s="58">
        <v>5232</v>
      </c>
      <c r="J22" s="28" t="s">
        <v>7</v>
      </c>
      <c r="K22" s="28" t="s">
        <v>10</v>
      </c>
      <c r="L22" s="28"/>
    </row>
    <row r="23" spans="1:12" ht="19.95" customHeight="1" thickBot="1">
      <c r="A23" s="26">
        <v>0.7</v>
      </c>
      <c r="B23" s="70">
        <v>0.70499999999999996</v>
      </c>
      <c r="C23" s="71">
        <v>843432</v>
      </c>
      <c r="D23" s="39" t="s">
        <v>7</v>
      </c>
      <c r="E23" s="39" t="s">
        <v>10</v>
      </c>
      <c r="F23" s="72">
        <v>161</v>
      </c>
      <c r="G23" s="71">
        <v>5242</v>
      </c>
      <c r="H23" s="59">
        <v>160</v>
      </c>
      <c r="I23" s="58">
        <v>4718</v>
      </c>
      <c r="J23" s="28" t="s">
        <v>7</v>
      </c>
      <c r="K23" s="28" t="s">
        <v>10</v>
      </c>
      <c r="L23" s="28"/>
    </row>
    <row r="24" spans="1:12" ht="19.95" customHeight="1" thickBot="1">
      <c r="A24" s="26">
        <v>0.6</v>
      </c>
      <c r="B24" s="70">
        <v>0.60499999999999998</v>
      </c>
      <c r="C24" s="71">
        <v>724551</v>
      </c>
      <c r="D24" s="39" t="s">
        <v>7</v>
      </c>
      <c r="E24" s="39" t="s">
        <v>10</v>
      </c>
      <c r="F24" s="72">
        <v>155</v>
      </c>
      <c r="G24" s="71">
        <v>4661</v>
      </c>
      <c r="H24" s="59">
        <v>155</v>
      </c>
      <c r="I24" s="58">
        <v>4184</v>
      </c>
      <c r="J24" s="28" t="s">
        <v>7</v>
      </c>
      <c r="K24" s="28" t="s">
        <v>10</v>
      </c>
      <c r="L24" s="28"/>
    </row>
    <row r="25" spans="1:12" ht="19.95" customHeight="1" thickBot="1">
      <c r="A25" s="26">
        <v>0.5</v>
      </c>
      <c r="B25" s="70">
        <v>0.499</v>
      </c>
      <c r="C25" s="71">
        <v>597372</v>
      </c>
      <c r="D25" s="39" t="s">
        <v>7</v>
      </c>
      <c r="E25" s="39" t="s">
        <v>10</v>
      </c>
      <c r="F25" s="72">
        <v>150</v>
      </c>
      <c r="G25" s="71">
        <v>3973</v>
      </c>
      <c r="H25" s="59">
        <v>150</v>
      </c>
      <c r="I25" s="58">
        <v>3600</v>
      </c>
      <c r="J25" s="28" t="s">
        <v>7</v>
      </c>
      <c r="K25" s="28" t="s">
        <v>10</v>
      </c>
      <c r="L25" s="28"/>
    </row>
    <row r="26" spans="1:12" ht="19.95" customHeight="1" thickBot="1">
      <c r="A26" s="26">
        <v>0.4</v>
      </c>
      <c r="B26" s="70">
        <v>0.39900000000000002</v>
      </c>
      <c r="C26" s="71">
        <v>477344</v>
      </c>
      <c r="D26" s="39" t="s">
        <v>7</v>
      </c>
      <c r="E26" s="39" t="s">
        <v>10</v>
      </c>
      <c r="F26" s="72">
        <v>146</v>
      </c>
      <c r="G26" s="71">
        <v>3281</v>
      </c>
      <c r="H26" s="59">
        <v>145</v>
      </c>
      <c r="I26" s="58">
        <v>2968</v>
      </c>
      <c r="J26" s="28" t="s">
        <v>7</v>
      </c>
      <c r="K26" s="28" t="s">
        <v>10</v>
      </c>
      <c r="L26" s="28"/>
    </row>
    <row r="27" spans="1:12" ht="19.95" customHeight="1" thickBot="1">
      <c r="A27" s="26">
        <v>0.3</v>
      </c>
      <c r="B27" s="70">
        <v>0.3</v>
      </c>
      <c r="C27" s="71">
        <v>359416</v>
      </c>
      <c r="D27" s="39" t="s">
        <v>7</v>
      </c>
      <c r="E27" s="39" t="s">
        <v>10</v>
      </c>
      <c r="F27" s="72">
        <v>141</v>
      </c>
      <c r="G27" s="71">
        <v>2546</v>
      </c>
      <c r="H27" s="59">
        <v>141</v>
      </c>
      <c r="I27" s="58">
        <v>2306</v>
      </c>
      <c r="J27" s="28" t="s">
        <v>7</v>
      </c>
      <c r="K27" s="28" t="s">
        <v>10</v>
      </c>
      <c r="L27" s="28"/>
    </row>
    <row r="28" spans="1:12" ht="19.95" customHeight="1" thickBot="1">
      <c r="A28" s="26">
        <v>0.2</v>
      </c>
      <c r="B28" s="70">
        <v>0.19900000000000001</v>
      </c>
      <c r="C28" s="71">
        <v>238541</v>
      </c>
      <c r="D28" s="39" t="s">
        <v>7</v>
      </c>
      <c r="E28" s="39" t="s">
        <v>10</v>
      </c>
      <c r="F28" s="72">
        <v>137</v>
      </c>
      <c r="G28" s="71">
        <v>1744</v>
      </c>
      <c r="H28" s="59">
        <v>136</v>
      </c>
      <c r="I28" s="58">
        <v>1575</v>
      </c>
      <c r="J28" s="28" t="s">
        <v>7</v>
      </c>
      <c r="K28" s="28" t="s">
        <v>10</v>
      </c>
      <c r="L28" s="28"/>
    </row>
    <row r="29" spans="1:12" ht="19.95" customHeight="1" thickBot="1">
      <c r="A29" s="26">
        <v>0.1</v>
      </c>
      <c r="B29" s="70">
        <v>0.1</v>
      </c>
      <c r="C29" s="71">
        <v>120157</v>
      </c>
      <c r="D29" s="39" t="s">
        <v>7</v>
      </c>
      <c r="E29" s="39" t="s">
        <v>10</v>
      </c>
      <c r="F29" s="72">
        <v>131</v>
      </c>
      <c r="G29" s="72">
        <v>917</v>
      </c>
      <c r="H29" s="59">
        <v>131</v>
      </c>
      <c r="I29" s="59">
        <v>838</v>
      </c>
      <c r="J29" s="28" t="s">
        <v>7</v>
      </c>
      <c r="K29" s="28" t="s">
        <v>10</v>
      </c>
      <c r="L29" s="28"/>
    </row>
    <row r="30" spans="1:12" ht="19.95" customHeight="1" thickBot="1">
      <c r="A30" s="96" t="s">
        <v>21</v>
      </c>
      <c r="B30" s="96"/>
      <c r="C30" s="42">
        <v>0</v>
      </c>
      <c r="D30" s="39" t="s">
        <v>7</v>
      </c>
      <c r="E30" s="39" t="s">
        <v>10</v>
      </c>
      <c r="F30" s="72">
        <v>125</v>
      </c>
      <c r="G30" s="72">
        <v>0</v>
      </c>
      <c r="H30" s="59">
        <v>126</v>
      </c>
      <c r="I30" s="59">
        <v>0</v>
      </c>
      <c r="J30" s="28" t="s">
        <v>7</v>
      </c>
      <c r="K30" s="28" t="s">
        <v>10</v>
      </c>
      <c r="L30" s="28"/>
    </row>
    <row r="31" spans="1:12" ht="19.95" customHeight="1">
      <c r="A31" s="101" t="s">
        <v>22</v>
      </c>
      <c r="B31" s="102"/>
      <c r="C31" s="102"/>
      <c r="D31" s="102"/>
      <c r="E31" s="102"/>
      <c r="F31" s="95">
        <v>3916</v>
      </c>
      <c r="G31" s="95"/>
      <c r="H31" s="95">
        <v>3584</v>
      </c>
      <c r="I31" s="95"/>
      <c r="J31" s="28" t="s">
        <v>7</v>
      </c>
      <c r="K31" s="28" t="s">
        <v>10</v>
      </c>
      <c r="L31" s="28" t="s">
        <v>56</v>
      </c>
    </row>
    <row r="33" spans="1:6">
      <c r="A33" s="33"/>
      <c r="B33" s="34"/>
      <c r="C33" s="35"/>
      <c r="E33" s="35"/>
    </row>
    <row r="34" spans="1:6">
      <c r="A34" s="33"/>
      <c r="B34" s="34"/>
      <c r="C34" s="35"/>
      <c r="E34" s="35"/>
    </row>
    <row r="35" spans="1:6">
      <c r="A35" s="33"/>
      <c r="B35" s="34"/>
      <c r="C35" s="35"/>
      <c r="E35" s="35"/>
    </row>
    <row r="36" spans="1:6">
      <c r="B36" s="33"/>
      <c r="C36" s="34"/>
      <c r="D36" s="35"/>
      <c r="F36" s="35"/>
    </row>
    <row r="37" spans="1:6">
      <c r="B37" s="33"/>
      <c r="C37" s="34"/>
      <c r="D37" s="35"/>
      <c r="F37" s="35"/>
    </row>
    <row r="38" spans="1:6">
      <c r="B38" s="33"/>
      <c r="C38" s="34"/>
      <c r="D38" s="35"/>
      <c r="F38" s="35"/>
    </row>
    <row r="39" spans="1:6">
      <c r="B39" s="33"/>
      <c r="C39" s="34"/>
      <c r="D39" s="35"/>
      <c r="F39" s="35"/>
    </row>
  </sheetData>
  <mergeCells count="16">
    <mergeCell ref="A31:E31"/>
    <mergeCell ref="F31:G31"/>
    <mergeCell ref="A18:E18"/>
    <mergeCell ref="G18:K18"/>
    <mergeCell ref="L18:L19"/>
    <mergeCell ref="H31:I31"/>
    <mergeCell ref="A30:B30"/>
    <mergeCell ref="A1:L1"/>
    <mergeCell ref="A2:E2"/>
    <mergeCell ref="G2:K2"/>
    <mergeCell ref="L2:L3"/>
    <mergeCell ref="A17:L17"/>
    <mergeCell ref="H15:I15"/>
    <mergeCell ref="A14:B14"/>
    <mergeCell ref="A15:E15"/>
    <mergeCell ref="F15:G15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2A2B-A28F-454A-AD12-B77D70B1FBC1}">
  <dimension ref="A1:L55"/>
  <sheetViews>
    <sheetView zoomScale="80" zoomScaleNormal="80" workbookViewId="0">
      <selection activeCell="H47" sqref="H47"/>
    </sheetView>
  </sheetViews>
  <sheetFormatPr defaultColWidth="8.88671875" defaultRowHeight="16.2"/>
  <cols>
    <col min="1" max="1" width="10.6640625" style="25" customWidth="1"/>
    <col min="2" max="2" width="10.77734375" style="34" bestFit="1" customWidth="1"/>
    <col min="3" max="3" width="13.77734375" style="49" customWidth="1"/>
    <col min="4" max="4" width="20" style="25" customWidth="1"/>
    <col min="5" max="5" width="15.6640625" style="25" customWidth="1"/>
    <col min="6" max="6" width="14.6640625" style="49" customWidth="1"/>
    <col min="7" max="7" width="14.44140625" style="49" customWidth="1"/>
    <col min="8" max="8" width="19.44140625" style="49" bestFit="1" customWidth="1"/>
    <col min="9" max="9" width="20" style="25" bestFit="1" customWidth="1"/>
    <col min="10" max="10" width="21.88671875" style="25" customWidth="1"/>
    <col min="11" max="11" width="16.88671875" style="25" customWidth="1"/>
    <col min="12" max="12" width="68.77734375" style="25" customWidth="1"/>
    <col min="13" max="16384" width="8.88671875" style="25"/>
  </cols>
  <sheetData>
    <row r="1" spans="1:12">
      <c r="A1" s="87" t="s">
        <v>146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>
      <c r="A2" s="89" t="s">
        <v>11</v>
      </c>
      <c r="B2" s="90"/>
      <c r="C2" s="90"/>
      <c r="D2" s="90"/>
      <c r="E2" s="91"/>
      <c r="F2" s="50" t="s">
        <v>12</v>
      </c>
      <c r="G2" s="92"/>
      <c r="H2" s="92"/>
      <c r="I2" s="92"/>
      <c r="J2" s="92"/>
      <c r="K2" s="92"/>
      <c r="L2" s="93" t="s">
        <v>0</v>
      </c>
    </row>
    <row r="3" spans="1:12" ht="36.6" customHeight="1" thickBot="1">
      <c r="A3" s="3" t="s">
        <v>14</v>
      </c>
      <c r="B3" s="53" t="s">
        <v>15</v>
      </c>
      <c r="C3" s="45" t="s">
        <v>16</v>
      </c>
      <c r="D3" s="3" t="s">
        <v>17</v>
      </c>
      <c r="E3" s="3" t="s">
        <v>20</v>
      </c>
      <c r="F3" s="45" t="s">
        <v>19</v>
      </c>
      <c r="G3" s="45" t="s">
        <v>13</v>
      </c>
      <c r="H3" s="51" t="s">
        <v>142</v>
      </c>
      <c r="I3" s="3" t="s">
        <v>143</v>
      </c>
      <c r="J3" s="3" t="s">
        <v>61</v>
      </c>
      <c r="K3" s="3" t="s">
        <v>20</v>
      </c>
      <c r="L3" s="94"/>
    </row>
    <row r="4" spans="1:12" ht="19.95" customHeight="1" thickBot="1">
      <c r="A4" s="26">
        <v>1</v>
      </c>
      <c r="B4" s="70">
        <v>0.997</v>
      </c>
      <c r="C4" s="71">
        <v>3456114</v>
      </c>
      <c r="D4" s="26" t="s">
        <v>7</v>
      </c>
      <c r="E4" s="26" t="s">
        <v>10</v>
      </c>
      <c r="F4" s="72">
        <v>405</v>
      </c>
      <c r="G4" s="71">
        <v>8541</v>
      </c>
      <c r="H4" s="62">
        <v>404</v>
      </c>
      <c r="I4" s="62">
        <v>8526</v>
      </c>
      <c r="J4" s="37" t="s">
        <v>7</v>
      </c>
      <c r="K4" s="37" t="s">
        <v>10</v>
      </c>
      <c r="L4" s="29"/>
    </row>
    <row r="5" spans="1:12" ht="19.95" customHeight="1" thickBot="1">
      <c r="A5" s="26">
        <v>0.9</v>
      </c>
      <c r="B5" s="70">
        <v>0.9</v>
      </c>
      <c r="C5" s="71">
        <v>3121897</v>
      </c>
      <c r="D5" s="26" t="s">
        <v>7</v>
      </c>
      <c r="E5" s="26" t="s">
        <v>10</v>
      </c>
      <c r="F5" s="72">
        <v>394</v>
      </c>
      <c r="G5" s="71">
        <v>7930</v>
      </c>
      <c r="H5" s="62">
        <v>393</v>
      </c>
      <c r="I5" s="62">
        <v>7909</v>
      </c>
      <c r="J5" s="37" t="s">
        <v>7</v>
      </c>
      <c r="K5" s="37" t="s">
        <v>10</v>
      </c>
      <c r="L5" s="37"/>
    </row>
    <row r="6" spans="1:12" ht="19.95" customHeight="1" thickBot="1">
      <c r="A6" s="26">
        <v>0.8</v>
      </c>
      <c r="B6" s="70">
        <v>0.8</v>
      </c>
      <c r="C6" s="71">
        <v>2774614</v>
      </c>
      <c r="D6" s="26" t="s">
        <v>7</v>
      </c>
      <c r="E6" s="26" t="s">
        <v>10</v>
      </c>
      <c r="F6" s="72">
        <v>379</v>
      </c>
      <c r="G6" s="71">
        <v>7312</v>
      </c>
      <c r="H6" s="62">
        <v>379</v>
      </c>
      <c r="I6" s="62">
        <v>7306</v>
      </c>
      <c r="J6" s="37" t="s">
        <v>7</v>
      </c>
      <c r="K6" s="37" t="s">
        <v>10</v>
      </c>
      <c r="L6" s="37"/>
    </row>
    <row r="7" spans="1:12" ht="19.95" customHeight="1" thickBot="1">
      <c r="A7" s="26">
        <v>0.7</v>
      </c>
      <c r="B7" s="70">
        <v>0.70099999999999996</v>
      </c>
      <c r="C7" s="71">
        <v>2430600</v>
      </c>
      <c r="D7" s="26" t="s">
        <v>7</v>
      </c>
      <c r="E7" s="26" t="s">
        <v>10</v>
      </c>
      <c r="F7" s="72">
        <v>365</v>
      </c>
      <c r="G7" s="71">
        <v>6651</v>
      </c>
      <c r="H7" s="62">
        <v>364</v>
      </c>
      <c r="I7" s="62">
        <v>6633</v>
      </c>
      <c r="J7" s="37" t="s">
        <v>7</v>
      </c>
      <c r="K7" s="37" t="s">
        <v>10</v>
      </c>
      <c r="L7" s="37"/>
    </row>
    <row r="8" spans="1:12" ht="19.95" customHeight="1" thickBot="1">
      <c r="A8" s="26">
        <v>0.6</v>
      </c>
      <c r="B8" s="70">
        <v>0.59799999999999998</v>
      </c>
      <c r="C8" s="71">
        <v>2073455</v>
      </c>
      <c r="D8" s="26" t="s">
        <v>7</v>
      </c>
      <c r="E8" s="26" t="s">
        <v>10</v>
      </c>
      <c r="F8" s="72">
        <v>350</v>
      </c>
      <c r="G8" s="71">
        <v>5922</v>
      </c>
      <c r="H8" s="62">
        <v>349</v>
      </c>
      <c r="I8" s="62">
        <v>5938</v>
      </c>
      <c r="J8" s="37" t="s">
        <v>7</v>
      </c>
      <c r="K8" s="37" t="s">
        <v>10</v>
      </c>
      <c r="L8" s="37"/>
    </row>
    <row r="9" spans="1:12" ht="19.95" customHeight="1" thickBot="1">
      <c r="A9" s="26">
        <v>0.5</v>
      </c>
      <c r="B9" s="70">
        <v>0.5</v>
      </c>
      <c r="C9" s="71">
        <v>1735209</v>
      </c>
      <c r="D9" s="26" t="s">
        <v>7</v>
      </c>
      <c r="E9" s="26" t="s">
        <v>10</v>
      </c>
      <c r="F9" s="72">
        <v>337</v>
      </c>
      <c r="G9" s="71">
        <v>5152</v>
      </c>
      <c r="H9" s="62">
        <v>336</v>
      </c>
      <c r="I9" s="62">
        <v>5144</v>
      </c>
      <c r="J9" s="37" t="s">
        <v>7</v>
      </c>
      <c r="K9" s="37" t="s">
        <v>10</v>
      </c>
      <c r="L9" s="37"/>
    </row>
    <row r="10" spans="1:12" ht="19.95" customHeight="1" thickBot="1">
      <c r="A10" s="26">
        <v>0.4</v>
      </c>
      <c r="B10" s="70">
        <v>0.4</v>
      </c>
      <c r="C10" s="71">
        <v>1385579</v>
      </c>
      <c r="D10" s="26" t="s">
        <v>7</v>
      </c>
      <c r="E10" s="26" t="s">
        <v>10</v>
      </c>
      <c r="F10" s="72">
        <v>323</v>
      </c>
      <c r="G10" s="71">
        <v>4287</v>
      </c>
      <c r="H10" s="62">
        <v>323</v>
      </c>
      <c r="I10" s="62">
        <v>4285</v>
      </c>
      <c r="J10" s="37" t="s">
        <v>7</v>
      </c>
      <c r="K10" s="37" t="s">
        <v>10</v>
      </c>
      <c r="L10" s="37"/>
    </row>
    <row r="11" spans="1:12" ht="19.95" customHeight="1" thickBot="1">
      <c r="A11" s="26">
        <v>0.3</v>
      </c>
      <c r="B11" s="70">
        <v>0.30099999999999999</v>
      </c>
      <c r="C11" s="71">
        <v>1042972</v>
      </c>
      <c r="D11" s="26" t="s">
        <v>7</v>
      </c>
      <c r="E11" s="26" t="s">
        <v>10</v>
      </c>
      <c r="F11" s="72">
        <v>309</v>
      </c>
      <c r="G11" s="71">
        <v>3379</v>
      </c>
      <c r="H11" s="62">
        <v>308</v>
      </c>
      <c r="I11" s="62">
        <v>3364</v>
      </c>
      <c r="J11" s="37" t="s">
        <v>7</v>
      </c>
      <c r="K11" s="37" t="s">
        <v>10</v>
      </c>
      <c r="L11" s="37"/>
    </row>
    <row r="12" spans="1:12" ht="19.95" customHeight="1" thickBot="1">
      <c r="A12" s="26">
        <v>0.2</v>
      </c>
      <c r="B12" s="70">
        <v>0.2</v>
      </c>
      <c r="C12" s="71">
        <v>693554</v>
      </c>
      <c r="D12" s="26" t="s">
        <v>7</v>
      </c>
      <c r="E12" s="26" t="s">
        <v>10</v>
      </c>
      <c r="F12" s="72">
        <v>292</v>
      </c>
      <c r="G12" s="71">
        <v>2372</v>
      </c>
      <c r="H12" s="62">
        <v>291</v>
      </c>
      <c r="I12" s="62">
        <v>2360</v>
      </c>
      <c r="J12" s="37" t="s">
        <v>7</v>
      </c>
      <c r="K12" s="37" t="s">
        <v>10</v>
      </c>
      <c r="L12" s="37"/>
    </row>
    <row r="13" spans="1:12" ht="19.95" customHeight="1" thickBot="1">
      <c r="A13" s="26">
        <v>0.1</v>
      </c>
      <c r="B13" s="70">
        <v>0.1</v>
      </c>
      <c r="C13" s="71">
        <v>346409</v>
      </c>
      <c r="D13" s="26" t="s">
        <v>7</v>
      </c>
      <c r="E13" s="26" t="s">
        <v>10</v>
      </c>
      <c r="F13" s="72">
        <v>277</v>
      </c>
      <c r="G13" s="71">
        <v>1249</v>
      </c>
      <c r="H13" s="62">
        <v>277</v>
      </c>
      <c r="I13" s="62">
        <v>1251</v>
      </c>
      <c r="J13" s="37" t="s">
        <v>7</v>
      </c>
      <c r="K13" s="37" t="s">
        <v>10</v>
      </c>
      <c r="L13" s="37"/>
    </row>
    <row r="14" spans="1:12" ht="19.95" customHeight="1" thickBot="1">
      <c r="A14" s="26" t="s">
        <v>21</v>
      </c>
      <c r="B14" s="27"/>
      <c r="C14" s="46">
        <v>0</v>
      </c>
      <c r="D14" s="26" t="s">
        <v>7</v>
      </c>
      <c r="E14" s="26" t="s">
        <v>10</v>
      </c>
      <c r="F14" s="72">
        <v>238</v>
      </c>
      <c r="G14" s="72">
        <v>0</v>
      </c>
      <c r="H14" s="62">
        <v>237</v>
      </c>
      <c r="I14" s="62">
        <v>0</v>
      </c>
      <c r="J14" s="37" t="s">
        <v>7</v>
      </c>
      <c r="K14" s="37" t="s">
        <v>10</v>
      </c>
      <c r="L14" s="37"/>
    </row>
    <row r="15" spans="1:12" ht="19.95" customHeight="1">
      <c r="A15" s="98" t="s">
        <v>22</v>
      </c>
      <c r="B15" s="99"/>
      <c r="C15" s="99"/>
      <c r="D15" s="99"/>
      <c r="E15" s="100"/>
      <c r="F15" s="104">
        <v>5194</v>
      </c>
      <c r="G15" s="105"/>
      <c r="H15" s="104">
        <v>5187</v>
      </c>
      <c r="I15" s="105"/>
      <c r="J15" s="37" t="s">
        <v>7</v>
      </c>
      <c r="K15" s="37" t="s">
        <v>10</v>
      </c>
      <c r="L15" s="37" t="s">
        <v>23</v>
      </c>
    </row>
    <row r="17" spans="1:12">
      <c r="A17" s="87" t="s">
        <v>156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</row>
    <row r="18" spans="1:12">
      <c r="A18" s="89" t="s">
        <v>11</v>
      </c>
      <c r="B18" s="90"/>
      <c r="C18" s="90"/>
      <c r="D18" s="90"/>
      <c r="E18" s="91"/>
      <c r="F18" s="50" t="s">
        <v>12</v>
      </c>
      <c r="G18" s="92"/>
      <c r="H18" s="92"/>
      <c r="I18" s="92"/>
      <c r="J18" s="92"/>
      <c r="K18" s="92"/>
      <c r="L18" s="93" t="s">
        <v>0</v>
      </c>
    </row>
    <row r="19" spans="1:12" ht="33" thickBot="1">
      <c r="A19" s="16" t="s">
        <v>14</v>
      </c>
      <c r="B19" s="54" t="s">
        <v>15</v>
      </c>
      <c r="C19" s="47" t="s">
        <v>16</v>
      </c>
      <c r="D19" s="16" t="s">
        <v>17</v>
      </c>
      <c r="E19" s="16" t="s">
        <v>18</v>
      </c>
      <c r="F19" s="47" t="s">
        <v>19</v>
      </c>
      <c r="G19" s="47" t="s">
        <v>13</v>
      </c>
      <c r="H19" s="52" t="s">
        <v>142</v>
      </c>
      <c r="I19" s="16" t="s">
        <v>143</v>
      </c>
      <c r="J19" s="3" t="s">
        <v>61</v>
      </c>
      <c r="K19" s="3" t="s">
        <v>20</v>
      </c>
      <c r="L19" s="94"/>
    </row>
    <row r="20" spans="1:12" ht="19.95" customHeight="1" thickBot="1">
      <c r="A20" s="26">
        <v>1</v>
      </c>
      <c r="B20" s="67">
        <v>0.995</v>
      </c>
      <c r="C20" s="68">
        <v>2332198</v>
      </c>
      <c r="D20" s="39" t="s">
        <v>7</v>
      </c>
      <c r="E20" s="39" t="s">
        <v>10</v>
      </c>
      <c r="F20" s="69">
        <v>294</v>
      </c>
      <c r="G20" s="68">
        <v>7926</v>
      </c>
      <c r="H20" s="62">
        <v>294</v>
      </c>
      <c r="I20" s="62">
        <v>7910</v>
      </c>
      <c r="J20" s="37" t="s">
        <v>7</v>
      </c>
      <c r="K20" s="37" t="s">
        <v>10</v>
      </c>
      <c r="L20" s="30" t="s">
        <v>24</v>
      </c>
    </row>
    <row r="21" spans="1:12" ht="19.95" customHeight="1" thickBot="1">
      <c r="A21" s="26">
        <v>0.9</v>
      </c>
      <c r="B21" s="67">
        <v>0.9</v>
      </c>
      <c r="C21" s="68">
        <v>2110247</v>
      </c>
      <c r="D21" s="39" t="s">
        <v>7</v>
      </c>
      <c r="E21" s="39" t="s">
        <v>10</v>
      </c>
      <c r="F21" s="69">
        <v>287</v>
      </c>
      <c r="G21" s="68">
        <v>7348</v>
      </c>
      <c r="H21" s="62">
        <v>287</v>
      </c>
      <c r="I21" s="62">
        <v>7321</v>
      </c>
      <c r="J21" s="37" t="s">
        <v>7</v>
      </c>
      <c r="K21" s="37" t="s">
        <v>10</v>
      </c>
      <c r="L21" s="37"/>
    </row>
    <row r="22" spans="1:12" ht="19.95" customHeight="1" thickBot="1">
      <c r="A22" s="26">
        <v>0.8</v>
      </c>
      <c r="B22" s="67">
        <v>0.8</v>
      </c>
      <c r="C22" s="68">
        <v>1876200</v>
      </c>
      <c r="D22" s="39" t="s">
        <v>7</v>
      </c>
      <c r="E22" s="39" t="s">
        <v>10</v>
      </c>
      <c r="F22" s="69">
        <v>280</v>
      </c>
      <c r="G22" s="68">
        <v>6712</v>
      </c>
      <c r="H22" s="62">
        <v>279</v>
      </c>
      <c r="I22" s="62">
        <v>6697</v>
      </c>
      <c r="J22" s="37" t="s">
        <v>7</v>
      </c>
      <c r="K22" s="37" t="s">
        <v>10</v>
      </c>
      <c r="L22" s="37"/>
    </row>
    <row r="23" spans="1:12" ht="19.95" customHeight="1" thickBot="1">
      <c r="A23" s="26">
        <v>0.7</v>
      </c>
      <c r="B23" s="67">
        <v>0.7</v>
      </c>
      <c r="C23" s="68">
        <v>1641538</v>
      </c>
      <c r="D23" s="39" t="s">
        <v>7</v>
      </c>
      <c r="E23" s="39" t="s">
        <v>10</v>
      </c>
      <c r="F23" s="69">
        <v>272</v>
      </c>
      <c r="G23" s="68">
        <v>6045</v>
      </c>
      <c r="H23" s="62">
        <v>271</v>
      </c>
      <c r="I23" s="62">
        <v>6043</v>
      </c>
      <c r="J23" s="37" t="s">
        <v>7</v>
      </c>
      <c r="K23" s="37" t="s">
        <v>10</v>
      </c>
      <c r="L23" s="37"/>
    </row>
    <row r="24" spans="1:12" ht="19.95" customHeight="1" thickBot="1">
      <c r="A24" s="26">
        <v>0.6</v>
      </c>
      <c r="B24" s="67">
        <v>0.6</v>
      </c>
      <c r="C24" s="68">
        <v>1407355</v>
      </c>
      <c r="D24" s="39" t="s">
        <v>7</v>
      </c>
      <c r="E24" s="39" t="s">
        <v>10</v>
      </c>
      <c r="F24" s="69">
        <v>264</v>
      </c>
      <c r="G24" s="68">
        <v>5338</v>
      </c>
      <c r="H24" s="62">
        <v>264</v>
      </c>
      <c r="I24" s="62">
        <v>5338</v>
      </c>
      <c r="J24" s="37" t="s">
        <v>7</v>
      </c>
      <c r="K24" s="37" t="s">
        <v>10</v>
      </c>
      <c r="L24" s="37"/>
    </row>
    <row r="25" spans="1:12" ht="19.95" customHeight="1" thickBot="1">
      <c r="A25" s="26">
        <v>0.5</v>
      </c>
      <c r="B25" s="67">
        <v>0.5</v>
      </c>
      <c r="C25" s="68">
        <v>1172031</v>
      </c>
      <c r="D25" s="39" t="s">
        <v>7</v>
      </c>
      <c r="E25" s="39" t="s">
        <v>10</v>
      </c>
      <c r="F25" s="69">
        <v>256</v>
      </c>
      <c r="G25" s="68">
        <v>4576</v>
      </c>
      <c r="H25" s="62">
        <v>256</v>
      </c>
      <c r="I25" s="62">
        <v>4569</v>
      </c>
      <c r="J25" s="37" t="s">
        <v>7</v>
      </c>
      <c r="K25" s="37" t="s">
        <v>10</v>
      </c>
      <c r="L25" s="37" t="s">
        <v>25</v>
      </c>
    </row>
    <row r="26" spans="1:12" ht="19.95" customHeight="1" thickBot="1">
      <c r="A26" s="26">
        <v>0.4</v>
      </c>
      <c r="B26" s="67">
        <v>0.4</v>
      </c>
      <c r="C26" s="68">
        <v>937094</v>
      </c>
      <c r="D26" s="39" t="s">
        <v>7</v>
      </c>
      <c r="E26" s="39" t="s">
        <v>10</v>
      </c>
      <c r="F26" s="69">
        <v>248</v>
      </c>
      <c r="G26" s="68">
        <v>3776</v>
      </c>
      <c r="H26" s="62">
        <v>248</v>
      </c>
      <c r="I26" s="62">
        <v>3777</v>
      </c>
      <c r="J26" s="37" t="s">
        <v>7</v>
      </c>
      <c r="K26" s="37" t="s">
        <v>10</v>
      </c>
      <c r="L26" s="37"/>
    </row>
    <row r="27" spans="1:12" ht="19.95" customHeight="1" thickBot="1">
      <c r="A27" s="26">
        <v>0.3</v>
      </c>
      <c r="B27" s="67">
        <v>0.3</v>
      </c>
      <c r="C27" s="68">
        <v>702094</v>
      </c>
      <c r="D27" s="39" t="s">
        <v>7</v>
      </c>
      <c r="E27" s="39" t="s">
        <v>10</v>
      </c>
      <c r="F27" s="69">
        <v>239</v>
      </c>
      <c r="G27" s="68">
        <v>2937</v>
      </c>
      <c r="H27" s="62">
        <v>239</v>
      </c>
      <c r="I27" s="62">
        <v>2939</v>
      </c>
      <c r="J27" s="37" t="s">
        <v>7</v>
      </c>
      <c r="K27" s="37" t="s">
        <v>10</v>
      </c>
      <c r="L27" s="37"/>
    </row>
    <row r="28" spans="1:12" ht="19.95" customHeight="1" thickBot="1">
      <c r="A28" s="26">
        <v>0.2</v>
      </c>
      <c r="B28" s="67">
        <v>0.19900000000000001</v>
      </c>
      <c r="C28" s="68">
        <v>467467</v>
      </c>
      <c r="D28" s="39" t="s">
        <v>7</v>
      </c>
      <c r="E28" s="39" t="s">
        <v>10</v>
      </c>
      <c r="F28" s="69">
        <v>230</v>
      </c>
      <c r="G28" s="68">
        <v>2031</v>
      </c>
      <c r="H28" s="62">
        <v>230</v>
      </c>
      <c r="I28" s="62">
        <v>2032</v>
      </c>
      <c r="J28" s="37" t="s">
        <v>7</v>
      </c>
      <c r="K28" s="37" t="s">
        <v>10</v>
      </c>
      <c r="L28" s="37"/>
    </row>
    <row r="29" spans="1:12" ht="19.95" customHeight="1" thickBot="1">
      <c r="A29" s="26">
        <v>0.1</v>
      </c>
      <c r="B29" s="67">
        <v>0.1</v>
      </c>
      <c r="C29" s="68">
        <v>234280</v>
      </c>
      <c r="D29" s="39" t="s">
        <v>7</v>
      </c>
      <c r="E29" s="39" t="s">
        <v>10</v>
      </c>
      <c r="F29" s="69">
        <v>222</v>
      </c>
      <c r="G29" s="68">
        <v>1054</v>
      </c>
      <c r="H29" s="62">
        <v>222</v>
      </c>
      <c r="I29" s="62">
        <v>1061</v>
      </c>
      <c r="J29" s="37" t="s">
        <v>7</v>
      </c>
      <c r="K29" s="37" t="s">
        <v>10</v>
      </c>
      <c r="L29" s="37"/>
    </row>
    <row r="30" spans="1:12" ht="19.95" customHeight="1" thickBot="1">
      <c r="A30" s="101" t="s">
        <v>21</v>
      </c>
      <c r="B30" s="106"/>
      <c r="C30" s="48">
        <v>0</v>
      </c>
      <c r="D30" s="31" t="s">
        <v>7</v>
      </c>
      <c r="E30" s="31" t="s">
        <v>10</v>
      </c>
      <c r="F30" s="69">
        <v>168</v>
      </c>
      <c r="G30" s="69">
        <v>0</v>
      </c>
      <c r="H30" s="62">
        <v>169</v>
      </c>
      <c r="I30" s="62">
        <v>0</v>
      </c>
      <c r="J30" s="37" t="s">
        <v>7</v>
      </c>
      <c r="K30" s="37" t="s">
        <v>10</v>
      </c>
      <c r="L30" s="37"/>
    </row>
    <row r="31" spans="1:12" ht="19.95" customHeight="1">
      <c r="A31" s="98" t="s">
        <v>22</v>
      </c>
      <c r="B31" s="99"/>
      <c r="C31" s="99"/>
      <c r="D31" s="99"/>
      <c r="E31" s="99"/>
      <c r="F31" s="103">
        <v>4667</v>
      </c>
      <c r="G31" s="103"/>
      <c r="H31" s="103">
        <v>4661</v>
      </c>
      <c r="I31" s="103"/>
      <c r="J31" s="37" t="s">
        <v>7</v>
      </c>
      <c r="K31" s="37" t="s">
        <v>10</v>
      </c>
      <c r="L31" s="37" t="s">
        <v>56</v>
      </c>
    </row>
    <row r="33" spans="1:8">
      <c r="A33" s="33"/>
    </row>
    <row r="34" spans="1:8">
      <c r="A34" s="33"/>
    </row>
    <row r="35" spans="1:8">
      <c r="A35" s="33"/>
    </row>
    <row r="36" spans="1:8">
      <c r="A36" s="33"/>
    </row>
    <row r="37" spans="1:8">
      <c r="A37" s="33"/>
      <c r="B37" s="25"/>
      <c r="C37" s="25"/>
      <c r="F37" s="25"/>
      <c r="G37" s="25"/>
      <c r="H37" s="25"/>
    </row>
    <row r="38" spans="1:8">
      <c r="A38" s="33"/>
      <c r="B38" s="25"/>
      <c r="C38" s="25"/>
      <c r="F38" s="25"/>
      <c r="G38" s="25"/>
      <c r="H38" s="25"/>
    </row>
    <row r="39" spans="1:8">
      <c r="A39" s="33"/>
      <c r="B39" s="25"/>
      <c r="C39" s="25"/>
      <c r="F39" s="25"/>
      <c r="G39" s="25"/>
      <c r="H39" s="25"/>
    </row>
    <row r="40" spans="1:8">
      <c r="A40" s="33"/>
      <c r="B40" s="25"/>
      <c r="C40" s="25"/>
      <c r="F40" s="25"/>
      <c r="G40" s="25"/>
      <c r="H40" s="25"/>
    </row>
    <row r="41" spans="1:8">
      <c r="A41" s="33"/>
      <c r="B41" s="25"/>
      <c r="C41" s="25"/>
      <c r="F41" s="25"/>
      <c r="G41" s="25"/>
      <c r="H41" s="25"/>
    </row>
    <row r="42" spans="1:8">
      <c r="A42" s="33"/>
      <c r="B42" s="25"/>
      <c r="C42" s="25"/>
      <c r="F42" s="25"/>
      <c r="G42" s="25"/>
      <c r="H42" s="25"/>
    </row>
    <row r="43" spans="1:8">
      <c r="A43" s="33"/>
      <c r="B43" s="25"/>
      <c r="C43" s="25"/>
      <c r="F43" s="25"/>
      <c r="G43" s="25"/>
      <c r="H43" s="25"/>
    </row>
    <row r="44" spans="1:8">
      <c r="B44" s="25"/>
      <c r="C44" s="25"/>
      <c r="F44" s="25"/>
      <c r="G44" s="25"/>
      <c r="H44" s="25"/>
    </row>
    <row r="45" spans="1:8">
      <c r="B45" s="25"/>
      <c r="C45" s="25"/>
      <c r="F45" s="25"/>
      <c r="G45" s="25"/>
      <c r="H45" s="25"/>
    </row>
    <row r="46" spans="1:8">
      <c r="B46" s="25"/>
      <c r="C46" s="25"/>
      <c r="F46" s="25"/>
      <c r="G46" s="25"/>
      <c r="H46" s="25"/>
    </row>
    <row r="47" spans="1:8">
      <c r="B47" s="25"/>
      <c r="C47" s="25"/>
      <c r="F47" s="25"/>
      <c r="G47" s="25"/>
      <c r="H47" s="25"/>
    </row>
    <row r="48" spans="1:8">
      <c r="B48" s="25"/>
      <c r="C48" s="25"/>
      <c r="F48" s="25"/>
      <c r="G48" s="25"/>
      <c r="H48" s="25"/>
    </row>
    <row r="49" s="25" customFormat="1"/>
    <row r="50" s="25" customFormat="1"/>
    <row r="51" s="25" customFormat="1"/>
    <row r="52" s="25" customFormat="1"/>
    <row r="53" s="25" customFormat="1"/>
    <row r="54" s="25" customFormat="1"/>
    <row r="55" s="25" customFormat="1"/>
  </sheetData>
  <mergeCells count="15">
    <mergeCell ref="A31:E31"/>
    <mergeCell ref="F31:G31"/>
    <mergeCell ref="H31:I31"/>
    <mergeCell ref="A1:L1"/>
    <mergeCell ref="A2:E2"/>
    <mergeCell ref="G2:K2"/>
    <mergeCell ref="L2:L3"/>
    <mergeCell ref="H15:I15"/>
    <mergeCell ref="A17:L17"/>
    <mergeCell ref="A18:E18"/>
    <mergeCell ref="G18:K18"/>
    <mergeCell ref="L18:L19"/>
    <mergeCell ref="A30:B30"/>
    <mergeCell ref="A15:E15"/>
    <mergeCell ref="F15:G1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5EE2-03A4-453E-AF4A-BE2924AB968C}">
  <sheetPr>
    <pageSetUpPr autoPageBreaks="0"/>
  </sheetPr>
  <dimension ref="A1:M50"/>
  <sheetViews>
    <sheetView zoomScale="70" zoomScaleNormal="70" workbookViewId="0">
      <selection activeCell="J49" sqref="J49"/>
    </sheetView>
  </sheetViews>
  <sheetFormatPr defaultColWidth="8.88671875" defaultRowHeight="16.2"/>
  <cols>
    <col min="1" max="1" width="26.44140625" style="2" bestFit="1" customWidth="1"/>
    <col min="2" max="2" width="11.5546875" style="2" bestFit="1" customWidth="1"/>
    <col min="3" max="3" width="6.21875" style="2" bestFit="1" customWidth="1"/>
    <col min="4" max="4" width="12.33203125" style="2" bestFit="1" customWidth="1"/>
    <col min="5" max="5" width="17.44140625" style="2" bestFit="1" customWidth="1"/>
    <col min="6" max="6" width="15.77734375" style="23" bestFit="1" customWidth="1"/>
    <col min="7" max="7" width="14.77734375" style="2" customWidth="1"/>
    <col min="8" max="8" width="10.109375" style="2" bestFit="1" customWidth="1"/>
    <col min="9" max="9" width="17.5546875" style="2" bestFit="1" customWidth="1"/>
    <col min="10" max="10" width="16.44140625" style="76" customWidth="1"/>
    <col min="11" max="11" width="14.44140625" style="2" customWidth="1"/>
    <col min="12" max="12" width="10.109375" style="2" bestFit="1" customWidth="1"/>
    <col min="13" max="13" width="57.77734375" style="2" bestFit="1" customWidth="1"/>
    <col min="14" max="16384" width="8.88671875" style="2"/>
  </cols>
  <sheetData>
    <row r="1" spans="1:13" ht="15.6" customHeight="1">
      <c r="A1" s="115" t="s">
        <v>150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 ht="32.4">
      <c r="A2" s="3" t="s">
        <v>26</v>
      </c>
      <c r="B2" s="3" t="s">
        <v>27</v>
      </c>
      <c r="C2" s="3" t="s">
        <v>1</v>
      </c>
      <c r="D2" s="18" t="s">
        <v>2</v>
      </c>
      <c r="E2" s="18" t="s">
        <v>59</v>
      </c>
      <c r="F2" s="1" t="s">
        <v>3</v>
      </c>
      <c r="G2" s="18" t="s">
        <v>147</v>
      </c>
      <c r="H2" s="18" t="s">
        <v>63</v>
      </c>
      <c r="I2" s="18" t="s">
        <v>60</v>
      </c>
      <c r="J2" s="50" t="s">
        <v>5</v>
      </c>
      <c r="K2" s="18" t="s">
        <v>148</v>
      </c>
      <c r="L2" s="18" t="s">
        <v>4</v>
      </c>
      <c r="M2" s="18" t="s">
        <v>6</v>
      </c>
    </row>
    <row r="3" spans="1:13" ht="18" customHeight="1">
      <c r="A3" s="113" t="s">
        <v>28</v>
      </c>
      <c r="B3" s="4" t="s">
        <v>29</v>
      </c>
      <c r="C3" s="4" t="s">
        <v>9</v>
      </c>
      <c r="D3" s="5"/>
      <c r="E3" s="5" t="s">
        <v>8</v>
      </c>
      <c r="F3" s="6">
        <f t="shared" ref="F3:G5" si="0">EXP(0.65*LN(F6)+0.05*LN(F9)+0.3*LN(F12))</f>
        <v>41.389493154868319</v>
      </c>
      <c r="G3" s="6">
        <f t="shared" si="0"/>
        <v>40.806981337850495</v>
      </c>
      <c r="H3" s="7" t="s">
        <v>30</v>
      </c>
      <c r="I3" s="5" t="s">
        <v>8</v>
      </c>
      <c r="J3" s="74">
        <f t="shared" ref="J3:K5" si="1">EXP(0.65*LN(J6)+0.05*LN(J9)+0.3*LN(J12))</f>
        <v>44.524878644248282</v>
      </c>
      <c r="K3" s="8">
        <f t="shared" si="1"/>
        <v>40.678948722789144</v>
      </c>
      <c r="L3" s="7" t="s">
        <v>30</v>
      </c>
      <c r="M3" s="8"/>
    </row>
    <row r="4" spans="1:13" ht="18" customHeight="1">
      <c r="A4" s="113"/>
      <c r="B4" s="4" t="s">
        <v>31</v>
      </c>
      <c r="C4" s="4" t="s">
        <v>9</v>
      </c>
      <c r="D4" s="5"/>
      <c r="E4" s="5" t="s">
        <v>8</v>
      </c>
      <c r="F4" s="6">
        <f t="shared" si="0"/>
        <v>45.79639923846868</v>
      </c>
      <c r="G4" s="6" t="e">
        <f t="shared" ca="1" si="0"/>
        <v>#REF!</v>
      </c>
      <c r="H4" s="7" t="s">
        <v>30</v>
      </c>
      <c r="I4" s="5" t="s">
        <v>8</v>
      </c>
      <c r="J4" s="74">
        <f t="shared" si="1"/>
        <v>45.706394353369447</v>
      </c>
      <c r="K4" s="8">
        <f t="shared" si="1"/>
        <v>45.239899814103872</v>
      </c>
      <c r="L4" s="7" t="s">
        <v>30</v>
      </c>
      <c r="M4" s="8"/>
    </row>
    <row r="5" spans="1:13" ht="18" customHeight="1">
      <c r="A5" s="113"/>
      <c r="B5" s="4" t="s">
        <v>32</v>
      </c>
      <c r="C5" s="4" t="s">
        <v>9</v>
      </c>
      <c r="D5" s="5"/>
      <c r="E5" s="5">
        <v>11</v>
      </c>
      <c r="F5" s="6">
        <f t="shared" si="0"/>
        <v>42.518840538044081</v>
      </c>
      <c r="G5" s="6">
        <f t="shared" si="0"/>
        <v>40.394722135347628</v>
      </c>
      <c r="H5" s="9">
        <f>F5/E5</f>
        <v>3.8653491398221891</v>
      </c>
      <c r="I5" s="5" t="s">
        <v>8</v>
      </c>
      <c r="J5" s="74">
        <f t="shared" si="1"/>
        <v>42.781912795650811</v>
      </c>
      <c r="K5" s="8">
        <f t="shared" si="1"/>
        <v>41.910029303829802</v>
      </c>
      <c r="L5" s="7" t="s">
        <v>30</v>
      </c>
      <c r="M5" s="8" t="s">
        <v>33</v>
      </c>
    </row>
    <row r="6" spans="1:13" ht="18" customHeight="1">
      <c r="A6" s="113" t="s">
        <v>34</v>
      </c>
      <c r="B6" s="4" t="s">
        <v>29</v>
      </c>
      <c r="C6" s="4" t="s">
        <v>9</v>
      </c>
      <c r="D6" s="5"/>
      <c r="E6" s="5" t="s">
        <v>8</v>
      </c>
      <c r="F6" s="10">
        <f t="shared" ref="F6:G8" si="2">GEOMEAN(F15,F18,F21,F24,F27,F30,F33)</f>
        <v>26.936855939143577</v>
      </c>
      <c r="G6" s="10">
        <f t="shared" si="2"/>
        <v>26.618261644000132</v>
      </c>
      <c r="H6" s="8"/>
      <c r="I6" s="5" t="s">
        <v>8</v>
      </c>
      <c r="J6" s="74">
        <f>GEOMEAN(J15,J19,J22,J25,J28,J31,J34)</f>
        <v>29.949666335259128</v>
      </c>
      <c r="K6" s="8">
        <f>GEOMEAN(K15,K18,K21,K24,K27,K30,K33)</f>
        <v>26.444278401415733</v>
      </c>
      <c r="L6" s="8"/>
      <c r="M6" s="8"/>
    </row>
    <row r="7" spans="1:13" ht="18" customHeight="1">
      <c r="A7" s="113"/>
      <c r="B7" s="4" t="s">
        <v>31</v>
      </c>
      <c r="C7" s="4" t="s">
        <v>9</v>
      </c>
      <c r="D7" s="5"/>
      <c r="E7" s="5" t="s">
        <v>8</v>
      </c>
      <c r="F7" s="10">
        <f t="shared" si="2"/>
        <v>30.702857845919986</v>
      </c>
      <c r="G7" s="77" t="e" cm="1">
        <f t="array" aca="1" ref="G7" ca="1">I16(G16,G19,G22,G25,G28,G31,G34)</f>
        <v>#REF!</v>
      </c>
      <c r="H7" s="8"/>
      <c r="I7" s="5" t="s">
        <v>8</v>
      </c>
      <c r="J7" s="74">
        <f>GEOMEAN(J16,J19,J22,J25,J28,J31,J34)</f>
        <v>30.733519604926212</v>
      </c>
      <c r="K7" s="8">
        <f>GEOMEAN(K16,K19,K22,K25,K28,K31,K34)</f>
        <v>30.326962838061661</v>
      </c>
      <c r="L7" s="8"/>
      <c r="M7" s="8"/>
    </row>
    <row r="8" spans="1:13" ht="18" customHeight="1">
      <c r="A8" s="113"/>
      <c r="B8" s="4" t="s">
        <v>32</v>
      </c>
      <c r="C8" s="4" t="s">
        <v>9</v>
      </c>
      <c r="D8" s="5"/>
      <c r="E8" s="5" t="s">
        <v>8</v>
      </c>
      <c r="F8" s="10">
        <f t="shared" si="2"/>
        <v>26.511103278274053</v>
      </c>
      <c r="G8" s="10">
        <f t="shared" si="2"/>
        <v>26.231193330215046</v>
      </c>
      <c r="H8" s="8"/>
      <c r="I8" s="5" t="s">
        <v>8</v>
      </c>
      <c r="J8" s="74">
        <f>GEOMEAN(J17,J20,J23,J26,J29,J32,J35)</f>
        <v>26.572152972263805</v>
      </c>
      <c r="K8" s="8">
        <f>GEOMEAN(K17,K20,K23,K26,K29,K32,K35)</f>
        <v>26.577513634351789</v>
      </c>
      <c r="L8" s="8"/>
      <c r="M8" s="8"/>
    </row>
    <row r="9" spans="1:13" ht="18" customHeight="1">
      <c r="A9" s="113" t="s">
        <v>35</v>
      </c>
      <c r="B9" s="4" t="s">
        <v>29</v>
      </c>
      <c r="C9" s="4" t="s">
        <v>9</v>
      </c>
      <c r="D9" s="5"/>
      <c r="E9" s="5" t="s">
        <v>8</v>
      </c>
      <c r="F9" s="10">
        <f t="shared" ref="F9:G11" si="3">GEOMEAN(F36,F39)</f>
        <v>76.89109343090395</v>
      </c>
      <c r="G9" s="10">
        <f t="shared" si="3"/>
        <v>70.989647836850125</v>
      </c>
      <c r="H9" s="8"/>
      <c r="I9" s="5" t="s">
        <v>8</v>
      </c>
      <c r="J9" s="74">
        <f>GEOMEAN(J36,J39)</f>
        <v>78.453246204347721</v>
      </c>
      <c r="K9" s="8">
        <f>GEOMEAN(K36,K39)</f>
        <v>69.150023109179074</v>
      </c>
      <c r="L9" s="8"/>
      <c r="M9" s="8"/>
    </row>
    <row r="10" spans="1:13" ht="18" customHeight="1">
      <c r="A10" s="113"/>
      <c r="B10" s="4" t="s">
        <v>31</v>
      </c>
      <c r="C10" s="4" t="s">
        <v>9</v>
      </c>
      <c r="D10" s="5"/>
      <c r="E10" s="5" t="s">
        <v>8</v>
      </c>
      <c r="F10" s="10">
        <f t="shared" si="3"/>
        <v>86.852823028385217</v>
      </c>
      <c r="G10" s="10">
        <f t="shared" si="3"/>
        <v>116.3046387295021</v>
      </c>
      <c r="H10" s="8"/>
      <c r="I10" s="5" t="s">
        <v>8</v>
      </c>
      <c r="J10" s="74">
        <f>GEOMEAN(J36,J39)</f>
        <v>78.453246204347721</v>
      </c>
      <c r="K10" s="8">
        <f>GEOMEAN(K37,K40)</f>
        <v>79.299016286458439</v>
      </c>
      <c r="L10" s="8"/>
      <c r="M10" s="8"/>
    </row>
    <row r="11" spans="1:13" ht="18" customHeight="1">
      <c r="A11" s="113"/>
      <c r="B11" s="4" t="s">
        <v>32</v>
      </c>
      <c r="C11" s="4" t="s">
        <v>9</v>
      </c>
      <c r="D11" s="5"/>
      <c r="E11" s="5" t="s">
        <v>8</v>
      </c>
      <c r="F11" s="10">
        <f t="shared" si="3"/>
        <v>173.52152322118428</v>
      </c>
      <c r="G11" s="10">
        <f t="shared" si="3"/>
        <v>69.184729890345011</v>
      </c>
      <c r="H11" s="8"/>
      <c r="I11" s="5" t="s">
        <v>8</v>
      </c>
      <c r="J11" s="74">
        <f>GEOMEAN(J38,J41)</f>
        <v>169.35310620711982</v>
      </c>
      <c r="K11" s="8">
        <f>GEOMEAN(K38,K41)</f>
        <v>123.26975300535001</v>
      </c>
      <c r="L11" s="8"/>
      <c r="M11" s="8"/>
    </row>
    <row r="12" spans="1:13" ht="18" customHeight="1">
      <c r="A12" s="113" t="s">
        <v>36</v>
      </c>
      <c r="B12" s="4" t="s">
        <v>29</v>
      </c>
      <c r="C12" s="4" t="s">
        <v>9</v>
      </c>
      <c r="D12" s="5"/>
      <c r="E12" s="5" t="s">
        <v>8</v>
      </c>
      <c r="F12" s="10">
        <f t="shared" ref="F12:G14" si="4">GEOMEAN(F42,F45)</f>
        <v>94.675163374561976</v>
      </c>
      <c r="G12" s="10">
        <f t="shared" si="4"/>
        <v>93.90594053093767</v>
      </c>
      <c r="H12" s="8"/>
      <c r="I12" s="5" t="s">
        <v>8</v>
      </c>
      <c r="J12" s="74">
        <f t="shared" ref="J12:K14" si="5">GEOMEAN(J42,J45)</f>
        <v>95.658746798188815</v>
      </c>
      <c r="K12" s="8">
        <f t="shared" si="5"/>
        <v>94.670561485606498</v>
      </c>
      <c r="L12" s="8"/>
      <c r="M12" s="8"/>
    </row>
    <row r="13" spans="1:13" ht="18" customHeight="1">
      <c r="A13" s="113"/>
      <c r="B13" s="4" t="s">
        <v>31</v>
      </c>
      <c r="C13" s="4" t="s">
        <v>9</v>
      </c>
      <c r="D13" s="5"/>
      <c r="E13" s="5" t="s">
        <v>8</v>
      </c>
      <c r="F13" s="10">
        <f t="shared" si="4"/>
        <v>97.893317989533898</v>
      </c>
      <c r="G13" s="10">
        <f t="shared" si="4"/>
        <v>97.276264165519848</v>
      </c>
      <c r="H13" s="8"/>
      <c r="I13" s="5" t="s">
        <v>8</v>
      </c>
      <c r="J13" s="74">
        <f t="shared" si="5"/>
        <v>98.702482238290244</v>
      </c>
      <c r="K13" s="8">
        <f t="shared" si="5"/>
        <v>98.001221829118023</v>
      </c>
      <c r="L13" s="8"/>
      <c r="M13" s="8"/>
    </row>
    <row r="14" spans="1:13" ht="18" customHeight="1">
      <c r="A14" s="113"/>
      <c r="B14" s="4" t="s">
        <v>32</v>
      </c>
      <c r="C14" s="4" t="s">
        <v>9</v>
      </c>
      <c r="D14" s="5"/>
      <c r="E14" s="5" t="s">
        <v>8</v>
      </c>
      <c r="F14" s="10">
        <f t="shared" si="4"/>
        <v>93.602097668802273</v>
      </c>
      <c r="G14" s="10">
        <f t="shared" si="4"/>
        <v>94.111191236749306</v>
      </c>
      <c r="H14" s="8"/>
      <c r="I14" s="5" t="s">
        <v>8</v>
      </c>
      <c r="J14" s="74">
        <f t="shared" si="5"/>
        <v>95.457602127855694</v>
      </c>
      <c r="K14" s="8">
        <f t="shared" si="5"/>
        <v>93.929649807715137</v>
      </c>
      <c r="L14" s="8"/>
      <c r="M14" s="8"/>
    </row>
    <row r="15" spans="1:13" ht="18" customHeight="1">
      <c r="A15" s="113" t="s">
        <v>37</v>
      </c>
      <c r="B15" s="4" t="s">
        <v>29</v>
      </c>
      <c r="C15" s="4" t="s">
        <v>9</v>
      </c>
      <c r="D15" s="5"/>
      <c r="E15" s="5" t="s">
        <v>8</v>
      </c>
      <c r="F15" s="11">
        <v>20.059000000000001</v>
      </c>
      <c r="G15" s="11">
        <v>19.899999999999999</v>
      </c>
      <c r="H15" s="8"/>
      <c r="I15" s="5" t="s">
        <v>8</v>
      </c>
      <c r="J15" s="75">
        <v>20.062000000000001</v>
      </c>
      <c r="K15" s="11">
        <v>19.547000000000001</v>
      </c>
      <c r="L15" s="8"/>
      <c r="M15" s="8"/>
    </row>
    <row r="16" spans="1:13" ht="18" customHeight="1">
      <c r="A16" s="113"/>
      <c r="B16" s="4" t="s">
        <v>31</v>
      </c>
      <c r="C16" s="4" t="s">
        <v>9</v>
      </c>
      <c r="D16" s="5"/>
      <c r="E16" s="5" t="s">
        <v>8</v>
      </c>
      <c r="F16" s="11">
        <v>23.901</v>
      </c>
      <c r="G16" s="11">
        <v>23.686</v>
      </c>
      <c r="H16" s="8"/>
      <c r="I16" s="5" t="s">
        <v>8</v>
      </c>
      <c r="J16" s="75">
        <v>24.039000000000001</v>
      </c>
      <c r="K16" s="11">
        <v>23.678000000000001</v>
      </c>
      <c r="L16" s="8"/>
      <c r="M16" s="8"/>
    </row>
    <row r="17" spans="1:13" ht="18" customHeight="1">
      <c r="A17" s="113"/>
      <c r="B17" s="4" t="s">
        <v>32</v>
      </c>
      <c r="C17" s="4" t="s">
        <v>9</v>
      </c>
      <c r="D17" s="12"/>
      <c r="E17" s="5" t="s">
        <v>8</v>
      </c>
      <c r="F17" s="60">
        <v>19.734999999999999</v>
      </c>
      <c r="G17" s="60">
        <v>19.571999999999999</v>
      </c>
      <c r="H17" s="8"/>
      <c r="I17" s="5" t="s">
        <v>8</v>
      </c>
      <c r="J17" s="75">
        <v>19.719000000000001</v>
      </c>
      <c r="K17" s="11">
        <v>19.757000000000001</v>
      </c>
      <c r="L17" s="8"/>
      <c r="M17" s="8"/>
    </row>
    <row r="18" spans="1:13" ht="18" customHeight="1">
      <c r="A18" s="113" t="s">
        <v>38</v>
      </c>
      <c r="B18" s="4" t="s">
        <v>29</v>
      </c>
      <c r="C18" s="4" t="s">
        <v>9</v>
      </c>
      <c r="D18" s="12"/>
      <c r="E18" s="5" t="s">
        <v>8</v>
      </c>
      <c r="F18" s="60">
        <v>26.96</v>
      </c>
      <c r="G18" s="60">
        <v>26.699000000000002</v>
      </c>
      <c r="H18" s="8"/>
      <c r="I18" s="5" t="s">
        <v>8</v>
      </c>
      <c r="J18" s="75">
        <v>27.081</v>
      </c>
      <c r="K18" s="11">
        <v>26.890999999999998</v>
      </c>
      <c r="L18" s="8"/>
      <c r="M18" s="8"/>
    </row>
    <row r="19" spans="1:13" ht="18" customHeight="1">
      <c r="A19" s="113"/>
      <c r="B19" s="4" t="s">
        <v>31</v>
      </c>
      <c r="C19" s="4" t="s">
        <v>9</v>
      </c>
      <c r="D19" s="12"/>
      <c r="E19" s="5" t="s">
        <v>8</v>
      </c>
      <c r="F19" s="60">
        <v>29.834</v>
      </c>
      <c r="G19" s="60">
        <v>29.6</v>
      </c>
      <c r="H19" s="8"/>
      <c r="I19" s="5" t="s">
        <v>8</v>
      </c>
      <c r="J19" s="75">
        <v>29.975000000000001</v>
      </c>
      <c r="K19" s="11">
        <v>29.713999999999999</v>
      </c>
      <c r="L19" s="8"/>
      <c r="M19" s="8"/>
    </row>
    <row r="20" spans="1:13" ht="18" customHeight="1">
      <c r="A20" s="113"/>
      <c r="B20" s="4" t="s">
        <v>32</v>
      </c>
      <c r="C20" s="4" t="s">
        <v>9</v>
      </c>
      <c r="D20" s="12"/>
      <c r="E20" s="5" t="s">
        <v>8</v>
      </c>
      <c r="F20" s="60">
        <v>26.843</v>
      </c>
      <c r="G20" s="60">
        <v>26.707000000000001</v>
      </c>
      <c r="H20" s="8"/>
      <c r="I20" s="5" t="s">
        <v>8</v>
      </c>
      <c r="J20" s="75">
        <v>27.023</v>
      </c>
      <c r="K20" s="11">
        <v>26.846</v>
      </c>
      <c r="L20" s="8"/>
      <c r="M20" s="8"/>
    </row>
    <row r="21" spans="1:13" ht="18" customHeight="1">
      <c r="A21" s="113" t="s">
        <v>39</v>
      </c>
      <c r="B21" s="4" t="s">
        <v>29</v>
      </c>
      <c r="C21" s="4" t="s">
        <v>9</v>
      </c>
      <c r="D21" s="12"/>
      <c r="E21" s="5" t="s">
        <v>8</v>
      </c>
      <c r="F21" s="60">
        <v>25.408999999999999</v>
      </c>
      <c r="G21" s="60">
        <v>25.108000000000001</v>
      </c>
      <c r="H21" s="8"/>
      <c r="I21" s="5" t="s">
        <v>8</v>
      </c>
      <c r="J21" s="75">
        <v>25.308</v>
      </c>
      <c r="K21" s="11">
        <v>24.963000000000001</v>
      </c>
      <c r="L21" s="8"/>
      <c r="M21" s="8"/>
    </row>
    <row r="22" spans="1:13" ht="18" customHeight="1">
      <c r="A22" s="113"/>
      <c r="B22" s="4" t="s">
        <v>31</v>
      </c>
      <c r="C22" s="4" t="s">
        <v>9</v>
      </c>
      <c r="D22" s="12"/>
      <c r="E22" s="5" t="s">
        <v>8</v>
      </c>
      <c r="F22" s="60">
        <v>30.78</v>
      </c>
      <c r="G22" s="60">
        <v>30.135999999999999</v>
      </c>
      <c r="H22" s="8"/>
      <c r="I22" s="5" t="s">
        <v>8</v>
      </c>
      <c r="J22" s="75">
        <v>30.358000000000001</v>
      </c>
      <c r="K22" s="11">
        <v>30.178999999999998</v>
      </c>
      <c r="L22" s="8"/>
      <c r="M22" s="8"/>
    </row>
    <row r="23" spans="1:13" ht="18" customHeight="1">
      <c r="A23" s="113"/>
      <c r="B23" s="4" t="s">
        <v>32</v>
      </c>
      <c r="C23" s="4" t="s">
        <v>9</v>
      </c>
      <c r="D23" s="12"/>
      <c r="E23" s="5" t="s">
        <v>8</v>
      </c>
      <c r="F23" s="60">
        <v>25.219000000000001</v>
      </c>
      <c r="G23" s="60">
        <v>24.899000000000001</v>
      </c>
      <c r="H23" s="8"/>
      <c r="I23" s="5" t="s">
        <v>8</v>
      </c>
      <c r="J23" s="75">
        <v>25.334</v>
      </c>
      <c r="K23" s="11">
        <v>25.536000000000001</v>
      </c>
      <c r="L23" s="8"/>
      <c r="M23" s="8"/>
    </row>
    <row r="24" spans="1:13" ht="18" customHeight="1">
      <c r="A24" s="113" t="s">
        <v>40</v>
      </c>
      <c r="B24" s="4" t="s">
        <v>29</v>
      </c>
      <c r="C24" s="4" t="s">
        <v>9</v>
      </c>
      <c r="D24" s="12"/>
      <c r="E24" s="5" t="s">
        <v>8</v>
      </c>
      <c r="F24" s="60">
        <v>19.417999999999999</v>
      </c>
      <c r="G24" s="60">
        <v>19.143000000000001</v>
      </c>
      <c r="H24" s="8"/>
      <c r="I24" s="5" t="s">
        <v>8</v>
      </c>
      <c r="J24" s="75">
        <v>19.111999999999998</v>
      </c>
      <c r="K24" s="11">
        <v>18.855</v>
      </c>
      <c r="L24" s="8"/>
      <c r="M24" s="8"/>
    </row>
    <row r="25" spans="1:13" ht="18" customHeight="1">
      <c r="A25" s="113"/>
      <c r="B25" s="4" t="s">
        <v>31</v>
      </c>
      <c r="C25" s="4" t="s">
        <v>9</v>
      </c>
      <c r="D25" s="12"/>
      <c r="E25" s="5" t="s">
        <v>8</v>
      </c>
      <c r="F25" s="60">
        <v>20.707000000000001</v>
      </c>
      <c r="G25" s="60">
        <v>20.527000000000001</v>
      </c>
      <c r="H25" s="8"/>
      <c r="I25" s="5" t="s">
        <v>8</v>
      </c>
      <c r="J25" s="75">
        <v>20.763000000000002</v>
      </c>
      <c r="K25" s="11">
        <v>20.475999999999999</v>
      </c>
      <c r="L25" s="8"/>
      <c r="M25" s="8"/>
    </row>
    <row r="26" spans="1:13" ht="18" customHeight="1">
      <c r="A26" s="113"/>
      <c r="B26" s="4" t="s">
        <v>32</v>
      </c>
      <c r="C26" s="4" t="s">
        <v>9</v>
      </c>
      <c r="D26" s="12"/>
      <c r="E26" s="5" t="s">
        <v>8</v>
      </c>
      <c r="F26" s="60">
        <v>18.917000000000002</v>
      </c>
      <c r="G26" s="60">
        <v>18.640999999999998</v>
      </c>
      <c r="H26" s="8"/>
      <c r="I26" s="5" t="s">
        <v>8</v>
      </c>
      <c r="J26" s="75">
        <v>18.780999999999999</v>
      </c>
      <c r="K26" s="11">
        <v>18.771000000000001</v>
      </c>
      <c r="L26" s="8"/>
      <c r="M26" s="8"/>
    </row>
    <row r="27" spans="1:13" ht="18" customHeight="1">
      <c r="A27" s="113" t="s">
        <v>41</v>
      </c>
      <c r="B27" s="4" t="s">
        <v>29</v>
      </c>
      <c r="C27" s="4" t="s">
        <v>9</v>
      </c>
      <c r="D27" s="12"/>
      <c r="E27" s="5" t="s">
        <v>8</v>
      </c>
      <c r="F27" s="60">
        <v>11.853999999999999</v>
      </c>
      <c r="G27" s="60">
        <v>11.724</v>
      </c>
      <c r="H27" s="8"/>
      <c r="I27" s="5" t="s">
        <v>8</v>
      </c>
      <c r="J27" s="75">
        <v>11.872</v>
      </c>
      <c r="K27" s="11">
        <v>11.667999999999999</v>
      </c>
      <c r="L27" s="8"/>
      <c r="M27" s="8"/>
    </row>
    <row r="28" spans="1:13" ht="18" customHeight="1">
      <c r="A28" s="113"/>
      <c r="B28" s="4" t="s">
        <v>31</v>
      </c>
      <c r="C28" s="4" t="s">
        <v>9</v>
      </c>
      <c r="D28" s="12"/>
      <c r="E28" s="5" t="s">
        <v>8</v>
      </c>
      <c r="F28" s="60">
        <v>12.898999999999999</v>
      </c>
      <c r="G28" s="60">
        <v>12.794</v>
      </c>
      <c r="H28" s="8"/>
      <c r="I28" s="5" t="s">
        <v>8</v>
      </c>
      <c r="J28" s="75">
        <v>12.944000000000001</v>
      </c>
      <c r="K28" s="11">
        <v>12.744999999999999</v>
      </c>
      <c r="L28" s="8"/>
      <c r="M28" s="8"/>
    </row>
    <row r="29" spans="1:13" ht="18" customHeight="1">
      <c r="A29" s="113"/>
      <c r="B29" s="4" t="s">
        <v>32</v>
      </c>
      <c r="C29" s="4" t="s">
        <v>9</v>
      </c>
      <c r="D29" s="12"/>
      <c r="E29" s="5" t="s">
        <v>8</v>
      </c>
      <c r="F29" s="60">
        <v>11.702</v>
      </c>
      <c r="G29" s="60">
        <v>11.602</v>
      </c>
      <c r="H29" s="8"/>
      <c r="I29" s="5" t="s">
        <v>8</v>
      </c>
      <c r="J29" s="75">
        <v>11.753</v>
      </c>
      <c r="K29" s="11">
        <v>11.683</v>
      </c>
      <c r="L29" s="8"/>
      <c r="M29" s="8"/>
    </row>
    <row r="30" spans="1:13" ht="18" customHeight="1">
      <c r="A30" s="113" t="s">
        <v>42</v>
      </c>
      <c r="B30" s="4" t="s">
        <v>29</v>
      </c>
      <c r="C30" s="4" t="s">
        <v>9</v>
      </c>
      <c r="D30" s="12"/>
      <c r="E30" s="5" t="s">
        <v>8</v>
      </c>
      <c r="F30" s="60">
        <v>185.03299999999999</v>
      </c>
      <c r="G30" s="60">
        <v>182.416</v>
      </c>
      <c r="H30" s="8"/>
      <c r="I30" s="5" t="s">
        <v>8</v>
      </c>
      <c r="J30" s="75">
        <v>184.97800000000001</v>
      </c>
      <c r="K30" s="11">
        <v>182.16399999999999</v>
      </c>
      <c r="L30" s="8"/>
      <c r="M30" s="8"/>
    </row>
    <row r="31" spans="1:13" ht="18" customHeight="1">
      <c r="A31" s="113"/>
      <c r="B31" s="4" t="s">
        <v>31</v>
      </c>
      <c r="C31" s="4" t="s">
        <v>9</v>
      </c>
      <c r="D31" s="12"/>
      <c r="E31" s="5" t="s">
        <v>8</v>
      </c>
      <c r="F31" s="60">
        <v>213.95500000000001</v>
      </c>
      <c r="G31" s="60">
        <v>211.61</v>
      </c>
      <c r="H31" s="8"/>
      <c r="I31" s="5" t="s">
        <v>8</v>
      </c>
      <c r="J31" s="75">
        <v>214.643</v>
      </c>
      <c r="K31" s="11">
        <v>210.876</v>
      </c>
      <c r="L31" s="8"/>
      <c r="M31" s="8"/>
    </row>
    <row r="32" spans="1:13" ht="18" customHeight="1">
      <c r="A32" s="113"/>
      <c r="B32" s="4" t="s">
        <v>32</v>
      </c>
      <c r="C32" s="4" t="s">
        <v>9</v>
      </c>
      <c r="D32" s="12"/>
      <c r="E32" s="5" t="s">
        <v>8</v>
      </c>
      <c r="F32" s="60">
        <v>182.285</v>
      </c>
      <c r="G32" s="60">
        <v>180.06299999999999</v>
      </c>
      <c r="H32" s="8"/>
      <c r="I32" s="5" t="s">
        <v>8</v>
      </c>
      <c r="J32" s="75">
        <v>182.13200000000001</v>
      </c>
      <c r="K32" s="11">
        <v>182.83799999999999</v>
      </c>
      <c r="L32" s="8"/>
      <c r="M32" s="8"/>
    </row>
    <row r="33" spans="1:13" ht="18" customHeight="1">
      <c r="A33" s="114" t="s">
        <v>43</v>
      </c>
      <c r="B33" s="4" t="s">
        <v>29</v>
      </c>
      <c r="C33" s="4" t="s">
        <v>9</v>
      </c>
      <c r="D33" s="12"/>
      <c r="E33" s="5" t="s">
        <v>8</v>
      </c>
      <c r="F33" s="60">
        <v>17.582999999999998</v>
      </c>
      <c r="G33" s="60">
        <v>17.335999999999999</v>
      </c>
      <c r="H33" s="13"/>
      <c r="I33" s="13" t="s">
        <v>8</v>
      </c>
      <c r="J33" s="75">
        <v>17.683</v>
      </c>
      <c r="K33" s="11">
        <v>17.196999999999999</v>
      </c>
      <c r="L33" s="13"/>
      <c r="M33" s="14"/>
    </row>
    <row r="34" spans="1:13" ht="18" customHeight="1">
      <c r="A34" s="114"/>
      <c r="B34" s="4" t="s">
        <v>31</v>
      </c>
      <c r="C34" s="4" t="s">
        <v>9</v>
      </c>
      <c r="D34" s="12"/>
      <c r="E34" s="5" t="s">
        <v>8</v>
      </c>
      <c r="F34" s="60">
        <v>20.504999999999999</v>
      </c>
      <c r="G34" s="60">
        <v>20.184000000000001</v>
      </c>
      <c r="H34" s="5"/>
      <c r="I34" s="5" t="s">
        <v>8</v>
      </c>
      <c r="J34" s="75">
        <v>20.524000000000001</v>
      </c>
      <c r="K34" s="11">
        <v>20.192</v>
      </c>
      <c r="L34" s="5"/>
      <c r="M34" s="15"/>
    </row>
    <row r="35" spans="1:13" ht="18" customHeight="1">
      <c r="A35" s="114"/>
      <c r="B35" s="4" t="s">
        <v>32</v>
      </c>
      <c r="C35" s="4" t="s">
        <v>9</v>
      </c>
      <c r="D35" s="12"/>
      <c r="E35" s="5" t="s">
        <v>8</v>
      </c>
      <c r="F35" s="60">
        <v>17.074000000000002</v>
      </c>
      <c r="G35" s="60">
        <v>16.86</v>
      </c>
      <c r="H35" s="5"/>
      <c r="I35" s="5" t="s">
        <v>8</v>
      </c>
      <c r="J35" s="75">
        <v>17.234999999999999</v>
      </c>
      <c r="K35" s="11">
        <v>17.248000000000001</v>
      </c>
      <c r="L35" s="5"/>
      <c r="M35" s="15"/>
    </row>
    <row r="36" spans="1:13" ht="18" customHeight="1">
      <c r="A36" s="107" t="s">
        <v>44</v>
      </c>
      <c r="B36" s="4" t="s">
        <v>29</v>
      </c>
      <c r="C36" s="4" t="s">
        <v>9</v>
      </c>
      <c r="D36" s="12"/>
      <c r="E36" s="5" t="s">
        <v>8</v>
      </c>
      <c r="F36" s="60">
        <v>32.448999999999998</v>
      </c>
      <c r="G36" s="60">
        <v>29.084</v>
      </c>
      <c r="H36" s="5"/>
      <c r="I36" s="5" t="s">
        <v>8</v>
      </c>
      <c r="J36" s="75">
        <v>33.880000000000003</v>
      </c>
      <c r="K36" s="11">
        <v>27.962</v>
      </c>
      <c r="L36" s="5"/>
      <c r="M36" s="15"/>
    </row>
    <row r="37" spans="1:13" ht="18" customHeight="1">
      <c r="A37" s="108"/>
      <c r="B37" s="4" t="s">
        <v>31</v>
      </c>
      <c r="C37" s="4" t="s">
        <v>9</v>
      </c>
      <c r="D37" s="12"/>
      <c r="E37" s="5" t="s">
        <v>8</v>
      </c>
      <c r="F37" s="60">
        <v>40.276000000000003</v>
      </c>
      <c r="G37" s="60">
        <v>38.57</v>
      </c>
      <c r="H37" s="14"/>
      <c r="I37" s="13" t="s">
        <v>8</v>
      </c>
      <c r="J37" s="75">
        <v>41.033999999999999</v>
      </c>
      <c r="K37" s="11">
        <v>34.603000000000002</v>
      </c>
      <c r="L37" s="14"/>
      <c r="M37" s="14"/>
    </row>
    <row r="38" spans="1:13" ht="18" customHeight="1">
      <c r="A38" s="109"/>
      <c r="B38" s="4" t="s">
        <v>32</v>
      </c>
      <c r="C38" s="4" t="s">
        <v>9</v>
      </c>
      <c r="D38" s="12"/>
      <c r="E38" s="5" t="s">
        <v>8</v>
      </c>
      <c r="F38" s="60">
        <v>43.048999999999999</v>
      </c>
      <c r="G38" s="60">
        <v>28.65</v>
      </c>
      <c r="H38" s="13"/>
      <c r="I38" s="13" t="s">
        <v>8</v>
      </c>
      <c r="J38" s="75">
        <v>40.213000000000001</v>
      </c>
      <c r="K38" s="11">
        <v>34.779000000000003</v>
      </c>
      <c r="L38" s="13"/>
      <c r="M38" s="14"/>
    </row>
    <row r="39" spans="1:13" ht="18" customHeight="1">
      <c r="A39" s="107" t="s">
        <v>45</v>
      </c>
      <c r="B39" s="4" t="s">
        <v>29</v>
      </c>
      <c r="C39" s="4" t="s">
        <v>9</v>
      </c>
      <c r="D39" s="12"/>
      <c r="E39" s="5" t="s">
        <v>8</v>
      </c>
      <c r="F39" s="60">
        <v>182.20099999999999</v>
      </c>
      <c r="G39" s="60">
        <v>173.27500000000001</v>
      </c>
      <c r="H39" s="14"/>
      <c r="I39" s="13" t="s">
        <v>8</v>
      </c>
      <c r="J39" s="75">
        <v>181.66800000000001</v>
      </c>
      <c r="K39" s="11">
        <v>171.00800000000001</v>
      </c>
      <c r="L39" s="14"/>
      <c r="M39" s="14"/>
    </row>
    <row r="40" spans="1:13" ht="18" customHeight="1">
      <c r="A40" s="108"/>
      <c r="B40" s="4" t="s">
        <v>31</v>
      </c>
      <c r="C40" s="4" t="s">
        <v>9</v>
      </c>
      <c r="D40" s="12"/>
      <c r="E40" s="5" t="s">
        <v>8</v>
      </c>
      <c r="F40" s="60">
        <v>187.29300000000001</v>
      </c>
      <c r="G40" s="60">
        <v>350.70699999999999</v>
      </c>
      <c r="H40" s="14"/>
      <c r="I40" s="13" t="s">
        <v>8</v>
      </c>
      <c r="J40" s="75">
        <v>188.68199999999999</v>
      </c>
      <c r="K40" s="11">
        <v>181.72800000000001</v>
      </c>
      <c r="L40" s="14"/>
      <c r="M40" s="14"/>
    </row>
    <row r="41" spans="1:13" ht="18" customHeight="1">
      <c r="A41" s="109"/>
      <c r="B41" s="4" t="s">
        <v>32</v>
      </c>
      <c r="C41" s="4" t="s">
        <v>9</v>
      </c>
      <c r="D41" s="12"/>
      <c r="E41" s="5" t="s">
        <v>8</v>
      </c>
      <c r="F41" s="64">
        <v>699.42899999999997</v>
      </c>
      <c r="G41" s="64">
        <v>167.06899999999999</v>
      </c>
      <c r="H41" s="14"/>
      <c r="I41" s="13" t="s">
        <v>8</v>
      </c>
      <c r="J41" s="75">
        <v>713.21400000000006</v>
      </c>
      <c r="K41" s="11">
        <v>436.91399999999999</v>
      </c>
      <c r="L41" s="14"/>
      <c r="M41" s="14"/>
    </row>
    <row r="42" spans="1:13" ht="18" customHeight="1">
      <c r="A42" s="110" t="s">
        <v>46</v>
      </c>
      <c r="B42" s="4" t="s">
        <v>29</v>
      </c>
      <c r="C42" s="4" t="s">
        <v>9</v>
      </c>
      <c r="D42" s="12"/>
      <c r="E42" s="5" t="s">
        <v>8</v>
      </c>
      <c r="F42" s="60">
        <v>38.529000000000003</v>
      </c>
      <c r="G42" s="60">
        <v>38.183</v>
      </c>
      <c r="H42" s="8"/>
      <c r="I42" s="5" t="s">
        <v>8</v>
      </c>
      <c r="J42" s="75">
        <v>39.122999999999998</v>
      </c>
      <c r="K42" s="11">
        <v>38.938000000000002</v>
      </c>
      <c r="L42" s="8"/>
      <c r="M42" s="8"/>
    </row>
    <row r="43" spans="1:13" ht="18" customHeight="1">
      <c r="A43" s="111"/>
      <c r="B43" s="4" t="s">
        <v>31</v>
      </c>
      <c r="C43" s="4" t="s">
        <v>9</v>
      </c>
      <c r="D43" s="12"/>
      <c r="E43" s="5" t="s">
        <v>8</v>
      </c>
      <c r="F43" s="60">
        <v>38.680999999999997</v>
      </c>
      <c r="G43" s="60">
        <v>38.378</v>
      </c>
      <c r="H43" s="8"/>
      <c r="I43" s="5" t="s">
        <v>8</v>
      </c>
      <c r="J43" s="75">
        <v>39.200000000000003</v>
      </c>
      <c r="K43" s="11">
        <v>38.94</v>
      </c>
      <c r="L43" s="8"/>
      <c r="M43" s="8"/>
    </row>
    <row r="44" spans="1:13" ht="18" customHeight="1">
      <c r="A44" s="112"/>
      <c r="B44" s="4" t="s">
        <v>32</v>
      </c>
      <c r="C44" s="4" t="s">
        <v>9</v>
      </c>
      <c r="D44" s="12"/>
      <c r="E44" s="5" t="s">
        <v>8</v>
      </c>
      <c r="F44" s="60">
        <v>38.124000000000002</v>
      </c>
      <c r="G44" s="60">
        <v>38.332999999999998</v>
      </c>
      <c r="H44" s="8"/>
      <c r="I44" s="5" t="s">
        <v>8</v>
      </c>
      <c r="J44" s="75">
        <v>39.154000000000003</v>
      </c>
      <c r="K44" s="11">
        <v>38.447000000000003</v>
      </c>
      <c r="L44" s="8"/>
      <c r="M44" s="8"/>
    </row>
    <row r="45" spans="1:13" ht="18" customHeight="1">
      <c r="A45" s="110" t="s">
        <v>47</v>
      </c>
      <c r="B45" s="4" t="s">
        <v>29</v>
      </c>
      <c r="C45" s="4" t="s">
        <v>9</v>
      </c>
      <c r="D45" s="12"/>
      <c r="E45" s="5" t="s">
        <v>8</v>
      </c>
      <c r="F45" s="60">
        <v>232.64</v>
      </c>
      <c r="G45" s="60">
        <v>230.94900000000001</v>
      </c>
      <c r="H45" s="8"/>
      <c r="I45" s="5" t="s">
        <v>8</v>
      </c>
      <c r="J45" s="75">
        <v>233.893</v>
      </c>
      <c r="K45" s="11">
        <v>230.17400000000001</v>
      </c>
      <c r="L45" s="8"/>
      <c r="M45" s="8"/>
    </row>
    <row r="46" spans="1:13" ht="18" customHeight="1">
      <c r="A46" s="111"/>
      <c r="B46" s="4" t="s">
        <v>31</v>
      </c>
      <c r="C46" s="4" t="s">
        <v>9</v>
      </c>
      <c r="D46" s="12"/>
      <c r="E46" s="5" t="s">
        <v>8</v>
      </c>
      <c r="F46" s="60">
        <v>247.74700000000001</v>
      </c>
      <c r="G46" s="60">
        <v>246.565</v>
      </c>
      <c r="H46" s="8"/>
      <c r="I46" s="5" t="s">
        <v>8</v>
      </c>
      <c r="J46" s="75">
        <v>248.52500000000001</v>
      </c>
      <c r="K46" s="11">
        <v>246.642</v>
      </c>
      <c r="L46" s="8"/>
      <c r="M46" s="8"/>
    </row>
    <row r="47" spans="1:13" ht="18" customHeight="1">
      <c r="A47" s="112"/>
      <c r="B47" s="4" t="s">
        <v>32</v>
      </c>
      <c r="C47" s="4" t="s">
        <v>9</v>
      </c>
      <c r="D47" s="12"/>
      <c r="E47" s="5" t="s">
        <v>8</v>
      </c>
      <c r="F47" s="60">
        <v>229.81200000000001</v>
      </c>
      <c r="G47" s="60">
        <v>231.05199999999999</v>
      </c>
      <c r="H47" s="8"/>
      <c r="I47" s="5" t="s">
        <v>8</v>
      </c>
      <c r="J47" s="75">
        <v>232.726</v>
      </c>
      <c r="K47" s="11">
        <v>229.47900000000001</v>
      </c>
      <c r="L47" s="8"/>
      <c r="M47" s="8"/>
    </row>
    <row r="48" spans="1:13" ht="18" customHeight="1">
      <c r="A48" s="113" t="s">
        <v>48</v>
      </c>
      <c r="B48" s="4" t="s">
        <v>29</v>
      </c>
      <c r="C48" s="4" t="s">
        <v>49</v>
      </c>
      <c r="D48" s="12"/>
      <c r="E48" s="5" t="s">
        <v>7</v>
      </c>
      <c r="F48" s="60">
        <v>150.1</v>
      </c>
      <c r="G48" s="60">
        <v>152.9</v>
      </c>
      <c r="H48" s="8"/>
      <c r="I48" s="5" t="s">
        <v>8</v>
      </c>
      <c r="J48" s="75">
        <v>150.5</v>
      </c>
      <c r="K48" s="11">
        <v>153.30000000000001</v>
      </c>
      <c r="L48" s="8"/>
      <c r="M48" s="8"/>
    </row>
    <row r="49" spans="1:13" ht="18" customHeight="1">
      <c r="A49" s="113"/>
      <c r="B49" s="4" t="s">
        <v>31</v>
      </c>
      <c r="C49" s="4" t="s">
        <v>49</v>
      </c>
      <c r="D49" s="12"/>
      <c r="E49" s="5" t="s">
        <v>7</v>
      </c>
      <c r="F49" s="60">
        <v>100.2</v>
      </c>
      <c r="G49" s="60">
        <v>100.3</v>
      </c>
      <c r="H49" s="8"/>
      <c r="I49" s="5" t="s">
        <v>8</v>
      </c>
      <c r="J49" s="75">
        <v>102.1</v>
      </c>
      <c r="K49" s="11">
        <v>99.8</v>
      </c>
      <c r="L49" s="8"/>
      <c r="M49" s="8"/>
    </row>
    <row r="50" spans="1:13" ht="18" customHeight="1">
      <c r="A50" s="113"/>
      <c r="B50" s="4" t="s">
        <v>32</v>
      </c>
      <c r="C50" s="4" t="s">
        <v>49</v>
      </c>
      <c r="D50" s="12"/>
      <c r="E50" s="5" t="s">
        <v>7</v>
      </c>
      <c r="F50" s="60">
        <v>165.8</v>
      </c>
      <c r="G50" s="60">
        <v>166.6</v>
      </c>
      <c r="H50" s="8"/>
      <c r="I50" s="5" t="s">
        <v>8</v>
      </c>
      <c r="J50" s="75">
        <v>164.5</v>
      </c>
      <c r="K50" s="11">
        <v>153.1</v>
      </c>
      <c r="L50" s="8"/>
      <c r="M50" s="8"/>
    </row>
  </sheetData>
  <mergeCells count="17">
    <mergeCell ref="A33:A35"/>
    <mergeCell ref="A1:M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6:A38"/>
    <mergeCell ref="A39:A41"/>
    <mergeCell ref="A42:A44"/>
    <mergeCell ref="A45:A47"/>
    <mergeCell ref="A48:A50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7337-CB35-45AF-97F4-42C72FB608EA}">
  <dimension ref="A1:M50"/>
  <sheetViews>
    <sheetView zoomScale="70" zoomScaleNormal="70" workbookViewId="0">
      <selection activeCell="M14" sqref="M14"/>
    </sheetView>
  </sheetViews>
  <sheetFormatPr defaultColWidth="8.88671875" defaultRowHeight="16.2"/>
  <cols>
    <col min="1" max="1" width="26.44140625" style="2" bestFit="1" customWidth="1"/>
    <col min="2" max="2" width="11.5546875" style="2" bestFit="1" customWidth="1"/>
    <col min="3" max="3" width="6.21875" style="2" bestFit="1" customWidth="1"/>
    <col min="4" max="4" width="12.33203125" style="2" bestFit="1" customWidth="1"/>
    <col min="5" max="5" width="17.44140625" style="2" bestFit="1" customWidth="1"/>
    <col min="6" max="6" width="15.77734375" style="76" bestFit="1" customWidth="1"/>
    <col min="7" max="7" width="14.77734375" style="76" customWidth="1"/>
    <col min="8" max="8" width="10.109375" style="2" bestFit="1" customWidth="1"/>
    <col min="9" max="9" width="17.5546875" style="2" bestFit="1" customWidth="1"/>
    <col min="10" max="10" width="16" style="76" bestFit="1" customWidth="1"/>
    <col min="11" max="11" width="12.88671875" style="2" bestFit="1" customWidth="1"/>
    <col min="12" max="12" width="10.109375" style="2" bestFit="1" customWidth="1"/>
    <col min="13" max="13" width="57.77734375" style="2" bestFit="1" customWidth="1"/>
    <col min="14" max="16384" width="8.88671875" style="2"/>
  </cols>
  <sheetData>
    <row r="1" spans="1:13" ht="15.6" customHeight="1">
      <c r="A1" s="115" t="s">
        <v>149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 ht="48.6">
      <c r="A2" s="3" t="s">
        <v>26</v>
      </c>
      <c r="B2" s="3" t="s">
        <v>27</v>
      </c>
      <c r="C2" s="3" t="s">
        <v>1</v>
      </c>
      <c r="D2" s="36" t="s">
        <v>2</v>
      </c>
      <c r="E2" s="36" t="s">
        <v>59</v>
      </c>
      <c r="F2" s="50" t="s">
        <v>3</v>
      </c>
      <c r="G2" s="50" t="s">
        <v>147</v>
      </c>
      <c r="H2" s="36" t="s">
        <v>63</v>
      </c>
      <c r="I2" s="36" t="s">
        <v>60</v>
      </c>
      <c r="J2" s="50" t="s">
        <v>5</v>
      </c>
      <c r="K2" s="36" t="s">
        <v>148</v>
      </c>
      <c r="L2" s="36" t="s">
        <v>4</v>
      </c>
      <c r="M2" s="36" t="s">
        <v>6</v>
      </c>
    </row>
    <row r="3" spans="1:13" ht="18" customHeight="1">
      <c r="A3" s="113" t="s">
        <v>28</v>
      </c>
      <c r="B3" s="4" t="s">
        <v>29</v>
      </c>
      <c r="C3" s="4" t="s">
        <v>9</v>
      </c>
      <c r="D3" s="5"/>
      <c r="E3" s="5" t="s">
        <v>8</v>
      </c>
      <c r="F3" s="78">
        <f t="shared" ref="F3:G5" si="0">EXP(0.65*LN(F6)+0.05*LN(F9)+0.3*LN(F12))</f>
        <v>36.075607143260967</v>
      </c>
      <c r="G3" s="78">
        <f t="shared" si="0"/>
        <v>36.976643656663953</v>
      </c>
      <c r="H3" s="7" t="s">
        <v>30</v>
      </c>
      <c r="I3" s="5" t="s">
        <v>8</v>
      </c>
      <c r="J3" s="74">
        <f t="shared" ref="J3:K5" si="1">EXP(0.65*LN(J6)+0.05*LN(J9)+0.3*LN(J12))</f>
        <v>36.281875727867039</v>
      </c>
      <c r="K3" s="8">
        <f t="shared" si="1"/>
        <v>36.04491452345242</v>
      </c>
      <c r="L3" s="7" t="s">
        <v>30</v>
      </c>
      <c r="M3" s="8"/>
    </row>
    <row r="4" spans="1:13" ht="18" customHeight="1">
      <c r="A4" s="113"/>
      <c r="B4" s="4" t="s">
        <v>31</v>
      </c>
      <c r="C4" s="4" t="s">
        <v>9</v>
      </c>
      <c r="D4" s="5"/>
      <c r="E4" s="5" t="s">
        <v>8</v>
      </c>
      <c r="F4" s="78">
        <f t="shared" si="0"/>
        <v>38.516220961303212</v>
      </c>
      <c r="G4" s="78">
        <f t="shared" si="0"/>
        <v>38.15003770438765</v>
      </c>
      <c r="H4" s="7" t="s">
        <v>30</v>
      </c>
      <c r="I4" s="5" t="s">
        <v>8</v>
      </c>
      <c r="J4" s="74">
        <f t="shared" si="1"/>
        <v>38.759648907814793</v>
      </c>
      <c r="K4" s="8">
        <f t="shared" si="1"/>
        <v>39.278178988762647</v>
      </c>
      <c r="L4" s="7" t="s">
        <v>30</v>
      </c>
      <c r="M4" s="8"/>
    </row>
    <row r="5" spans="1:13" ht="18" customHeight="1">
      <c r="A5" s="113"/>
      <c r="B5" s="4" t="s">
        <v>32</v>
      </c>
      <c r="C5" s="4" t="s">
        <v>9</v>
      </c>
      <c r="D5" s="5"/>
      <c r="E5" s="5">
        <v>11</v>
      </c>
      <c r="F5" s="78">
        <f t="shared" si="0"/>
        <v>37.169928022341452</v>
      </c>
      <c r="G5" s="78">
        <f t="shared" si="0"/>
        <v>36.974800558683036</v>
      </c>
      <c r="H5" s="9">
        <f>F5/E5</f>
        <v>3.3790843656674046</v>
      </c>
      <c r="I5" s="5" t="s">
        <v>8</v>
      </c>
      <c r="J5" s="74">
        <f t="shared" si="1"/>
        <v>37.369426983860464</v>
      </c>
      <c r="K5" s="8">
        <f t="shared" si="1"/>
        <v>35.740969912597549</v>
      </c>
      <c r="L5" s="7" t="s">
        <v>30</v>
      </c>
      <c r="M5" s="8" t="s">
        <v>33</v>
      </c>
    </row>
    <row r="6" spans="1:13" ht="18" customHeight="1">
      <c r="A6" s="113" t="s">
        <v>34</v>
      </c>
      <c r="B6" s="4" t="s">
        <v>29</v>
      </c>
      <c r="C6" s="4" t="s">
        <v>9</v>
      </c>
      <c r="D6" s="5"/>
      <c r="E6" s="5" t="s">
        <v>8</v>
      </c>
      <c r="F6" s="79">
        <f t="shared" ref="F6:G8" si="2">GEOMEAN(F15,F18,F21,F24,F27,F30,F33)</f>
        <v>21.293323396479245</v>
      </c>
      <c r="G6" s="79">
        <f t="shared" si="2"/>
        <v>21.122825178427092</v>
      </c>
      <c r="H6" s="8"/>
      <c r="I6" s="5" t="s">
        <v>8</v>
      </c>
      <c r="J6" s="74">
        <f t="shared" ref="J6:K8" si="3">GEOMEAN(J15,J18,J21,J24,J27,J30,J33)</f>
        <v>21.324775340053971</v>
      </c>
      <c r="K6" s="8">
        <f t="shared" si="3"/>
        <v>21.199158328231498</v>
      </c>
      <c r="L6" s="8"/>
      <c r="M6" s="8"/>
    </row>
    <row r="7" spans="1:13" ht="18" customHeight="1">
      <c r="A7" s="113"/>
      <c r="B7" s="4" t="s">
        <v>31</v>
      </c>
      <c r="C7" s="4" t="s">
        <v>9</v>
      </c>
      <c r="D7" s="5"/>
      <c r="E7" s="5" t="s">
        <v>8</v>
      </c>
      <c r="F7" s="79">
        <f t="shared" si="2"/>
        <v>23.152515074776282</v>
      </c>
      <c r="G7" s="79">
        <f t="shared" si="2"/>
        <v>22.998593507907177</v>
      </c>
      <c r="H7" s="8"/>
      <c r="I7" s="5" t="s">
        <v>8</v>
      </c>
      <c r="J7" s="74">
        <f t="shared" si="3"/>
        <v>23.214889503839863</v>
      </c>
      <c r="K7" s="8">
        <f t="shared" si="3"/>
        <v>23.026776224304655</v>
      </c>
      <c r="L7" s="8"/>
      <c r="M7" s="8"/>
    </row>
    <row r="8" spans="1:13" ht="18" customHeight="1">
      <c r="A8" s="113"/>
      <c r="B8" s="4" t="s">
        <v>32</v>
      </c>
      <c r="C8" s="4" t="s">
        <v>9</v>
      </c>
      <c r="D8" s="5"/>
      <c r="E8" s="5" t="s">
        <v>8</v>
      </c>
      <c r="F8" s="79">
        <f t="shared" si="2"/>
        <v>21.216857780406688</v>
      </c>
      <c r="G8" s="79">
        <f t="shared" si="2"/>
        <v>20.965850631660587</v>
      </c>
      <c r="H8" s="8"/>
      <c r="I8" s="5" t="s">
        <v>8</v>
      </c>
      <c r="J8" s="74">
        <f t="shared" si="3"/>
        <v>21.160178106061156</v>
      </c>
      <c r="K8" s="8">
        <f t="shared" si="3"/>
        <v>21.004695834550454</v>
      </c>
      <c r="L8" s="8"/>
      <c r="M8" s="8"/>
    </row>
    <row r="9" spans="1:13" ht="18" customHeight="1">
      <c r="A9" s="113" t="s">
        <v>35</v>
      </c>
      <c r="B9" s="4" t="s">
        <v>29</v>
      </c>
      <c r="C9" s="4" t="s">
        <v>9</v>
      </c>
      <c r="D9" s="5"/>
      <c r="E9" s="5" t="s">
        <v>8</v>
      </c>
      <c r="F9" s="79">
        <f t="shared" ref="F9:G11" si="4">GEOMEAN(F36,F39)</f>
        <v>51.676293268770742</v>
      </c>
      <c r="G9" s="79">
        <f t="shared" si="4"/>
        <v>102.28195303180321</v>
      </c>
      <c r="H9" s="8"/>
      <c r="I9" s="5" t="s">
        <v>8</v>
      </c>
      <c r="J9" s="74">
        <f t="shared" ref="J9:K11" si="5">GEOMEAN(J36,J39)</f>
        <v>52.340105043838037</v>
      </c>
      <c r="K9" s="8">
        <f t="shared" si="5"/>
        <v>51.637248958479574</v>
      </c>
      <c r="L9" s="8"/>
      <c r="M9" s="8"/>
    </row>
    <row r="10" spans="1:13" ht="18" customHeight="1">
      <c r="A10" s="113"/>
      <c r="B10" s="4" t="s">
        <v>31</v>
      </c>
      <c r="C10" s="4" t="s">
        <v>9</v>
      </c>
      <c r="D10" s="5"/>
      <c r="E10" s="5" t="s">
        <v>8</v>
      </c>
      <c r="F10" s="79">
        <f t="shared" si="4"/>
        <v>52.595952002031488</v>
      </c>
      <c r="G10" s="79">
        <f t="shared" si="4"/>
        <v>52.117800797808044</v>
      </c>
      <c r="H10" s="8"/>
      <c r="I10" s="5" t="s">
        <v>8</v>
      </c>
      <c r="J10" s="74">
        <f t="shared" si="5"/>
        <v>54.17089273770555</v>
      </c>
      <c r="K10" s="8">
        <f t="shared" si="5"/>
        <v>84.046009482901695</v>
      </c>
      <c r="L10" s="8"/>
      <c r="M10" s="8"/>
    </row>
    <row r="11" spans="1:13" ht="18" customHeight="1">
      <c r="A11" s="113"/>
      <c r="B11" s="4" t="s">
        <v>32</v>
      </c>
      <c r="C11" s="4" t="s">
        <v>9</v>
      </c>
      <c r="D11" s="5"/>
      <c r="E11" s="5" t="s">
        <v>8</v>
      </c>
      <c r="F11" s="79">
        <f t="shared" si="4"/>
        <v>97.896343011370959</v>
      </c>
      <c r="G11" s="79">
        <f t="shared" si="4"/>
        <v>105.34134416742555</v>
      </c>
      <c r="H11" s="8"/>
      <c r="I11" s="5" t="s">
        <v>8</v>
      </c>
      <c r="J11" s="74">
        <f t="shared" si="5"/>
        <v>106.50831973137122</v>
      </c>
      <c r="K11" s="8">
        <f t="shared" si="5"/>
        <v>50.811873887901434</v>
      </c>
      <c r="L11" s="8"/>
      <c r="M11" s="8"/>
    </row>
    <row r="12" spans="1:13" ht="18" customHeight="1">
      <c r="A12" s="113" t="s">
        <v>36</v>
      </c>
      <c r="B12" s="4" t="s">
        <v>29</v>
      </c>
      <c r="C12" s="4" t="s">
        <v>9</v>
      </c>
      <c r="D12" s="5"/>
      <c r="E12" s="5" t="s">
        <v>8</v>
      </c>
      <c r="F12" s="79">
        <f t="shared" ref="F12:G14" si="6">GEOMEAN(F42,F45)</f>
        <v>106.48852104804537</v>
      </c>
      <c r="G12" s="79">
        <f t="shared" si="6"/>
        <v>104.99350837075595</v>
      </c>
      <c r="H12" s="8"/>
      <c r="I12" s="5" t="s">
        <v>8</v>
      </c>
      <c r="J12" s="74">
        <f t="shared" ref="J12:K14" si="7">GEOMEAN(J42,J45)</f>
        <v>107.95522496850256</v>
      </c>
      <c r="K12" s="8">
        <f t="shared" si="7"/>
        <v>107.22493966424044</v>
      </c>
      <c r="L12" s="8"/>
      <c r="M12" s="8"/>
    </row>
    <row r="13" spans="1:13" ht="18" customHeight="1">
      <c r="A13" s="113"/>
      <c r="B13" s="4" t="s">
        <v>31</v>
      </c>
      <c r="C13" s="4" t="s">
        <v>9</v>
      </c>
      <c r="D13" s="5"/>
      <c r="E13" s="5" t="s">
        <v>8</v>
      </c>
      <c r="F13" s="79">
        <f t="shared" si="6"/>
        <v>110.16005170659645</v>
      </c>
      <c r="G13" s="79">
        <f t="shared" si="6"/>
        <v>108.42583880238142</v>
      </c>
      <c r="H13" s="8"/>
      <c r="I13" s="5" t="s">
        <v>8</v>
      </c>
      <c r="J13" s="74">
        <f t="shared" si="7"/>
        <v>111.29545710405255</v>
      </c>
      <c r="K13" s="8">
        <f t="shared" si="7"/>
        <v>110.0474107828076</v>
      </c>
      <c r="L13" s="8"/>
      <c r="M13" s="8"/>
    </row>
    <row r="14" spans="1:13" ht="18" customHeight="1">
      <c r="A14" s="113"/>
      <c r="B14" s="4" t="s">
        <v>32</v>
      </c>
      <c r="C14" s="4" t="s">
        <v>9</v>
      </c>
      <c r="D14" s="5"/>
      <c r="E14" s="5" t="s">
        <v>8</v>
      </c>
      <c r="F14" s="79">
        <f t="shared" si="6"/>
        <v>106.58653585232987</v>
      </c>
      <c r="G14" s="79">
        <f t="shared" si="6"/>
        <v>106.16367284999139</v>
      </c>
      <c r="H14" s="8"/>
      <c r="I14" s="5" t="s">
        <v>8</v>
      </c>
      <c r="J14" s="74">
        <f t="shared" si="7"/>
        <v>107.61323373080097</v>
      </c>
      <c r="K14" s="8">
        <f t="shared" si="7"/>
        <v>106.62884810875525</v>
      </c>
      <c r="L14" s="8"/>
      <c r="M14" s="8"/>
    </row>
    <row r="15" spans="1:13" ht="18" customHeight="1">
      <c r="A15" s="113" t="s">
        <v>37</v>
      </c>
      <c r="B15" s="4" t="s">
        <v>29</v>
      </c>
      <c r="C15" s="4" t="s">
        <v>9</v>
      </c>
      <c r="D15" s="5"/>
      <c r="E15" s="5" t="s">
        <v>8</v>
      </c>
      <c r="F15" s="75">
        <v>16.11</v>
      </c>
      <c r="G15" s="75">
        <v>15.992000000000001</v>
      </c>
      <c r="H15" s="8"/>
      <c r="I15" s="5" t="s">
        <v>8</v>
      </c>
      <c r="J15" s="75">
        <v>16.109000000000002</v>
      </c>
      <c r="K15" s="11">
        <v>16.016999999999999</v>
      </c>
      <c r="L15" s="8"/>
      <c r="M15" s="8"/>
    </row>
    <row r="16" spans="1:13" ht="18" customHeight="1">
      <c r="A16" s="113"/>
      <c r="B16" s="4" t="s">
        <v>31</v>
      </c>
      <c r="C16" s="4" t="s">
        <v>9</v>
      </c>
      <c r="D16" s="5"/>
      <c r="E16" s="5" t="s">
        <v>8</v>
      </c>
      <c r="F16" s="75">
        <v>18.46</v>
      </c>
      <c r="G16" s="75">
        <v>18.367999999999999</v>
      </c>
      <c r="H16" s="8"/>
      <c r="I16" s="5" t="s">
        <v>8</v>
      </c>
      <c r="J16" s="75">
        <v>18.478000000000002</v>
      </c>
      <c r="K16" s="11">
        <v>18.273</v>
      </c>
      <c r="L16" s="8"/>
      <c r="M16" s="8"/>
    </row>
    <row r="17" spans="1:13" ht="18" customHeight="1">
      <c r="A17" s="113"/>
      <c r="B17" s="4" t="s">
        <v>32</v>
      </c>
      <c r="C17" s="4" t="s">
        <v>9</v>
      </c>
      <c r="D17" s="12"/>
      <c r="E17" s="5" t="s">
        <v>8</v>
      </c>
      <c r="F17" s="75">
        <v>15.898999999999999</v>
      </c>
      <c r="G17" s="75">
        <v>15.811999999999999</v>
      </c>
      <c r="H17" s="8"/>
      <c r="I17" s="5" t="s">
        <v>8</v>
      </c>
      <c r="J17" s="75">
        <v>15.901999999999999</v>
      </c>
      <c r="K17" s="11">
        <v>15.843999999999999</v>
      </c>
      <c r="L17" s="8"/>
      <c r="M17" s="8"/>
    </row>
    <row r="18" spans="1:13" ht="18" customHeight="1">
      <c r="A18" s="113" t="s">
        <v>38</v>
      </c>
      <c r="B18" s="4" t="s">
        <v>29</v>
      </c>
      <c r="C18" s="4" t="s">
        <v>9</v>
      </c>
      <c r="D18" s="12"/>
      <c r="E18" s="5" t="s">
        <v>8</v>
      </c>
      <c r="F18" s="75">
        <v>22.968</v>
      </c>
      <c r="G18" s="75">
        <v>22.785</v>
      </c>
      <c r="H18" s="8"/>
      <c r="I18" s="5" t="s">
        <v>8</v>
      </c>
      <c r="J18" s="75">
        <v>23.07</v>
      </c>
      <c r="K18" s="11">
        <v>22.911999999999999</v>
      </c>
      <c r="L18" s="8"/>
      <c r="M18" s="8"/>
    </row>
    <row r="19" spans="1:13" ht="18" customHeight="1">
      <c r="A19" s="113"/>
      <c r="B19" s="4" t="s">
        <v>31</v>
      </c>
      <c r="C19" s="4" t="s">
        <v>9</v>
      </c>
      <c r="D19" s="12"/>
      <c r="E19" s="5" t="s">
        <v>8</v>
      </c>
      <c r="F19" s="75">
        <v>24.754000000000001</v>
      </c>
      <c r="G19" s="75">
        <v>24.667000000000002</v>
      </c>
      <c r="H19" s="8"/>
      <c r="I19" s="5" t="s">
        <v>8</v>
      </c>
      <c r="J19" s="75">
        <v>24.856000000000002</v>
      </c>
      <c r="K19" s="11">
        <v>24.716999999999999</v>
      </c>
      <c r="L19" s="8"/>
      <c r="M19" s="8"/>
    </row>
    <row r="20" spans="1:13" ht="18" customHeight="1">
      <c r="A20" s="113"/>
      <c r="B20" s="4" t="s">
        <v>32</v>
      </c>
      <c r="C20" s="4" t="s">
        <v>9</v>
      </c>
      <c r="D20" s="12"/>
      <c r="E20" s="5" t="s">
        <v>8</v>
      </c>
      <c r="F20" s="75">
        <v>22.92</v>
      </c>
      <c r="G20" s="75">
        <v>22.782</v>
      </c>
      <c r="H20" s="8"/>
      <c r="I20" s="5" t="s">
        <v>8</v>
      </c>
      <c r="J20" s="75">
        <v>23.039000000000001</v>
      </c>
      <c r="K20" s="11">
        <v>22.888999999999999</v>
      </c>
      <c r="L20" s="8"/>
      <c r="M20" s="8"/>
    </row>
    <row r="21" spans="1:13" ht="18" customHeight="1">
      <c r="A21" s="113" t="s">
        <v>39</v>
      </c>
      <c r="B21" s="4" t="s">
        <v>29</v>
      </c>
      <c r="C21" s="4" t="s">
        <v>9</v>
      </c>
      <c r="D21" s="12"/>
      <c r="E21" s="5" t="s">
        <v>8</v>
      </c>
      <c r="F21" s="75">
        <v>21.635000000000002</v>
      </c>
      <c r="G21" s="75">
        <v>21.459</v>
      </c>
      <c r="H21" s="8"/>
      <c r="I21" s="5" t="s">
        <v>8</v>
      </c>
      <c r="J21" s="75">
        <v>21.635999999999999</v>
      </c>
      <c r="K21" s="11">
        <v>21.623000000000001</v>
      </c>
      <c r="L21" s="8"/>
      <c r="M21" s="8"/>
    </row>
    <row r="22" spans="1:13" ht="18" customHeight="1">
      <c r="A22" s="113"/>
      <c r="B22" s="4" t="s">
        <v>31</v>
      </c>
      <c r="C22" s="4" t="s">
        <v>9</v>
      </c>
      <c r="D22" s="12"/>
      <c r="E22" s="5" t="s">
        <v>8</v>
      </c>
      <c r="F22" s="75">
        <v>23.282</v>
      </c>
      <c r="G22" s="75">
        <v>23.088999999999999</v>
      </c>
      <c r="H22" s="8"/>
      <c r="I22" s="5" t="s">
        <v>8</v>
      </c>
      <c r="J22" s="75">
        <v>23.358000000000001</v>
      </c>
      <c r="K22" s="11">
        <v>23.22</v>
      </c>
      <c r="L22" s="8"/>
      <c r="M22" s="8"/>
    </row>
    <row r="23" spans="1:13" ht="18" customHeight="1">
      <c r="A23" s="113"/>
      <c r="B23" s="4" t="s">
        <v>32</v>
      </c>
      <c r="C23" s="4" t="s">
        <v>9</v>
      </c>
      <c r="D23" s="12"/>
      <c r="E23" s="5" t="s">
        <v>8</v>
      </c>
      <c r="F23" s="75">
        <v>21.603999999999999</v>
      </c>
      <c r="G23" s="75">
        <v>21.385000000000002</v>
      </c>
      <c r="H23" s="8"/>
      <c r="I23" s="5" t="s">
        <v>8</v>
      </c>
      <c r="J23" s="75">
        <v>21.631</v>
      </c>
      <c r="K23" s="11">
        <v>21.393000000000001</v>
      </c>
      <c r="L23" s="8"/>
      <c r="M23" s="8"/>
    </row>
    <row r="24" spans="1:13" ht="18" customHeight="1">
      <c r="A24" s="113" t="s">
        <v>40</v>
      </c>
      <c r="B24" s="4" t="s">
        <v>29</v>
      </c>
      <c r="C24" s="4" t="s">
        <v>9</v>
      </c>
      <c r="D24" s="12"/>
      <c r="E24" s="5" t="s">
        <v>8</v>
      </c>
      <c r="F24" s="75">
        <v>14.298999999999999</v>
      </c>
      <c r="G24" s="75">
        <v>14.106999999999999</v>
      </c>
      <c r="H24" s="8"/>
      <c r="I24" s="5" t="s">
        <v>8</v>
      </c>
      <c r="J24" s="75">
        <v>14.292</v>
      </c>
      <c r="K24" s="11">
        <v>14.194000000000001</v>
      </c>
      <c r="L24" s="8"/>
      <c r="M24" s="8"/>
    </row>
    <row r="25" spans="1:13" ht="18" customHeight="1">
      <c r="A25" s="113"/>
      <c r="B25" s="4" t="s">
        <v>31</v>
      </c>
      <c r="C25" s="4" t="s">
        <v>9</v>
      </c>
      <c r="D25" s="12"/>
      <c r="E25" s="5" t="s">
        <v>8</v>
      </c>
      <c r="F25" s="75">
        <v>15.089</v>
      </c>
      <c r="G25" s="75">
        <v>14.906000000000001</v>
      </c>
      <c r="H25" s="8"/>
      <c r="I25" s="5" t="s">
        <v>8</v>
      </c>
      <c r="J25" s="75">
        <v>15.06</v>
      </c>
      <c r="K25" s="11">
        <v>14.948</v>
      </c>
      <c r="L25" s="8"/>
      <c r="M25" s="8"/>
    </row>
    <row r="26" spans="1:13" ht="18" customHeight="1">
      <c r="A26" s="113"/>
      <c r="B26" s="4" t="s">
        <v>32</v>
      </c>
      <c r="C26" s="4" t="s">
        <v>9</v>
      </c>
      <c r="D26" s="12"/>
      <c r="E26" s="5" t="s">
        <v>8</v>
      </c>
      <c r="F26" s="75">
        <v>14.608000000000001</v>
      </c>
      <c r="G26" s="75">
        <v>14.016999999999999</v>
      </c>
      <c r="H26" s="8"/>
      <c r="I26" s="5" t="s">
        <v>8</v>
      </c>
      <c r="J26" s="75">
        <v>14.132999999999999</v>
      </c>
      <c r="K26" s="11">
        <v>14.041</v>
      </c>
      <c r="L26" s="8"/>
      <c r="M26" s="8"/>
    </row>
    <row r="27" spans="1:13" ht="18" customHeight="1">
      <c r="A27" s="113" t="s">
        <v>41</v>
      </c>
      <c r="B27" s="4" t="s">
        <v>29</v>
      </c>
      <c r="C27" s="4" t="s">
        <v>9</v>
      </c>
      <c r="D27" s="12"/>
      <c r="E27" s="5" t="s">
        <v>8</v>
      </c>
      <c r="F27" s="75">
        <v>8.9060000000000006</v>
      </c>
      <c r="G27" s="75">
        <v>8.8249999999999993</v>
      </c>
      <c r="H27" s="8"/>
      <c r="I27" s="5" t="s">
        <v>8</v>
      </c>
      <c r="J27" s="75">
        <v>8.8859999999999992</v>
      </c>
      <c r="K27" s="11">
        <v>8.8350000000000009</v>
      </c>
      <c r="L27" s="8"/>
      <c r="M27" s="8"/>
    </row>
    <row r="28" spans="1:13" ht="18" customHeight="1">
      <c r="A28" s="113"/>
      <c r="B28" s="4" t="s">
        <v>31</v>
      </c>
      <c r="C28" s="4" t="s">
        <v>9</v>
      </c>
      <c r="D28" s="12"/>
      <c r="E28" s="5" t="s">
        <v>8</v>
      </c>
      <c r="F28" s="75">
        <v>9.3650000000000002</v>
      </c>
      <c r="G28" s="75">
        <v>9.34</v>
      </c>
      <c r="H28" s="8"/>
      <c r="I28" s="5" t="s">
        <v>8</v>
      </c>
      <c r="J28" s="75">
        <v>9.3889999999999993</v>
      </c>
      <c r="K28" s="11">
        <v>9.3119999999999994</v>
      </c>
      <c r="L28" s="8"/>
      <c r="M28" s="8"/>
    </row>
    <row r="29" spans="1:13" ht="18" customHeight="1">
      <c r="A29" s="113"/>
      <c r="B29" s="4" t="s">
        <v>32</v>
      </c>
      <c r="C29" s="4" t="s">
        <v>9</v>
      </c>
      <c r="D29" s="12"/>
      <c r="E29" s="5" t="s">
        <v>8</v>
      </c>
      <c r="F29" s="75">
        <v>8.8550000000000004</v>
      </c>
      <c r="G29" s="75">
        <v>8.7940000000000005</v>
      </c>
      <c r="H29" s="8"/>
      <c r="I29" s="5" t="s">
        <v>8</v>
      </c>
      <c r="J29" s="75">
        <v>8.8369999999999997</v>
      </c>
      <c r="K29" s="11">
        <v>8.782</v>
      </c>
      <c r="L29" s="8"/>
      <c r="M29" s="8"/>
    </row>
    <row r="30" spans="1:13" ht="18" customHeight="1">
      <c r="A30" s="113" t="s">
        <v>42</v>
      </c>
      <c r="B30" s="4" t="s">
        <v>29</v>
      </c>
      <c r="C30" s="4" t="s">
        <v>9</v>
      </c>
      <c r="D30" s="12"/>
      <c r="E30" s="5" t="s">
        <v>8</v>
      </c>
      <c r="F30" s="75">
        <v>135.76599999999999</v>
      </c>
      <c r="G30" s="75">
        <v>134.91900000000001</v>
      </c>
      <c r="H30" s="8"/>
      <c r="I30" s="5" t="s">
        <v>8</v>
      </c>
      <c r="J30" s="75">
        <v>135.81899999999999</v>
      </c>
      <c r="K30" s="11">
        <v>134.85599999999999</v>
      </c>
      <c r="L30" s="8"/>
      <c r="M30" s="8"/>
    </row>
    <row r="31" spans="1:13" ht="18" customHeight="1">
      <c r="A31" s="113"/>
      <c r="B31" s="4" t="s">
        <v>31</v>
      </c>
      <c r="C31" s="4" t="s">
        <v>9</v>
      </c>
      <c r="D31" s="12"/>
      <c r="E31" s="5" t="s">
        <v>8</v>
      </c>
      <c r="F31" s="75">
        <v>149.83500000000001</v>
      </c>
      <c r="G31" s="75">
        <v>148.565</v>
      </c>
      <c r="H31" s="8"/>
      <c r="I31" s="5" t="s">
        <v>8</v>
      </c>
      <c r="J31" s="75">
        <v>149.87</v>
      </c>
      <c r="K31" s="11">
        <v>148.69499999999999</v>
      </c>
      <c r="L31" s="8"/>
      <c r="M31" s="8"/>
    </row>
    <row r="32" spans="1:13" ht="18" customHeight="1">
      <c r="A32" s="113"/>
      <c r="B32" s="4" t="s">
        <v>32</v>
      </c>
      <c r="C32" s="4" t="s">
        <v>9</v>
      </c>
      <c r="D32" s="12"/>
      <c r="E32" s="5" t="s">
        <v>8</v>
      </c>
      <c r="F32" s="75">
        <v>134.45400000000001</v>
      </c>
      <c r="G32" s="75">
        <v>133.346</v>
      </c>
      <c r="H32" s="8"/>
      <c r="I32" s="5" t="s">
        <v>8</v>
      </c>
      <c r="J32" s="75">
        <v>134.619</v>
      </c>
      <c r="K32" s="11">
        <v>133.49700000000001</v>
      </c>
      <c r="L32" s="8"/>
      <c r="M32" s="8"/>
    </row>
    <row r="33" spans="1:13" ht="18" customHeight="1">
      <c r="A33" s="114" t="s">
        <v>43</v>
      </c>
      <c r="B33" s="4" t="s">
        <v>29</v>
      </c>
      <c r="C33" s="4" t="s">
        <v>9</v>
      </c>
      <c r="D33" s="12"/>
      <c r="E33" s="5" t="s">
        <v>8</v>
      </c>
      <c r="F33" s="75">
        <v>14.34</v>
      </c>
      <c r="G33" s="75">
        <v>14.285</v>
      </c>
      <c r="H33" s="13"/>
      <c r="I33" s="13" t="s">
        <v>8</v>
      </c>
      <c r="J33" s="75">
        <v>14.459</v>
      </c>
      <c r="K33" s="11">
        <v>14.337999999999999</v>
      </c>
      <c r="L33" s="13"/>
      <c r="M33" s="14"/>
    </row>
    <row r="34" spans="1:13" ht="18" customHeight="1">
      <c r="A34" s="114"/>
      <c r="B34" s="4" t="s">
        <v>31</v>
      </c>
      <c r="C34" s="4" t="s">
        <v>9</v>
      </c>
      <c r="D34" s="12"/>
      <c r="E34" s="5" t="s">
        <v>8</v>
      </c>
      <c r="F34" s="75">
        <v>15.831</v>
      </c>
      <c r="G34" s="75">
        <v>15.728999999999999</v>
      </c>
      <c r="H34" s="5"/>
      <c r="I34" s="5" t="s">
        <v>8</v>
      </c>
      <c r="J34" s="75">
        <v>15.984</v>
      </c>
      <c r="K34" s="11">
        <v>15.814</v>
      </c>
      <c r="L34" s="5"/>
      <c r="M34" s="15"/>
    </row>
    <row r="35" spans="1:13" ht="18" customHeight="1">
      <c r="A35" s="114"/>
      <c r="B35" s="4" t="s">
        <v>32</v>
      </c>
      <c r="C35" s="4" t="s">
        <v>9</v>
      </c>
      <c r="D35" s="12"/>
      <c r="E35" s="5" t="s">
        <v>8</v>
      </c>
      <c r="F35" s="75">
        <v>14.135</v>
      </c>
      <c r="G35" s="75">
        <v>14.063000000000001</v>
      </c>
      <c r="H35" s="5"/>
      <c r="I35" s="5" t="s">
        <v>8</v>
      </c>
      <c r="J35" s="75">
        <v>14.256</v>
      </c>
      <c r="K35" s="11">
        <v>14.125</v>
      </c>
      <c r="L35" s="5"/>
      <c r="M35" s="15"/>
    </row>
    <row r="36" spans="1:13" ht="18" customHeight="1">
      <c r="A36" s="107" t="s">
        <v>44</v>
      </c>
      <c r="B36" s="4" t="s">
        <v>29</v>
      </c>
      <c r="C36" s="4" t="s">
        <v>9</v>
      </c>
      <c r="D36" s="12"/>
      <c r="E36" s="5" t="s">
        <v>8</v>
      </c>
      <c r="F36" s="75">
        <v>22.283000000000001</v>
      </c>
      <c r="G36" s="75">
        <v>25.366</v>
      </c>
      <c r="H36" s="5"/>
      <c r="I36" s="5" t="s">
        <v>8</v>
      </c>
      <c r="J36" s="75">
        <v>22.681999999999999</v>
      </c>
      <c r="K36" s="11">
        <v>22.196000000000002</v>
      </c>
      <c r="L36" s="5"/>
      <c r="M36" s="15"/>
    </row>
    <row r="37" spans="1:13" ht="18" customHeight="1">
      <c r="A37" s="108"/>
      <c r="B37" s="4" t="s">
        <v>31</v>
      </c>
      <c r="C37" s="4" t="s">
        <v>9</v>
      </c>
      <c r="D37" s="12"/>
      <c r="E37" s="5" t="s">
        <v>8</v>
      </c>
      <c r="F37" s="75">
        <v>24.093</v>
      </c>
      <c r="G37" s="75">
        <v>24.042000000000002</v>
      </c>
      <c r="H37" s="14"/>
      <c r="I37" s="13" t="s">
        <v>8</v>
      </c>
      <c r="J37" s="75">
        <v>24.74</v>
      </c>
      <c r="K37" s="11">
        <v>29.155000000000001</v>
      </c>
      <c r="L37" s="14"/>
      <c r="M37" s="14"/>
    </row>
    <row r="38" spans="1:13" ht="18" customHeight="1">
      <c r="A38" s="109"/>
      <c r="B38" s="4" t="s">
        <v>32</v>
      </c>
      <c r="C38" s="4" t="s">
        <v>9</v>
      </c>
      <c r="D38" s="12"/>
      <c r="E38" s="5" t="s">
        <v>7</v>
      </c>
      <c r="F38" s="75">
        <v>22.565000000000001</v>
      </c>
      <c r="G38" s="75">
        <v>25.908999999999999</v>
      </c>
      <c r="H38" s="13"/>
      <c r="I38" s="13" t="s">
        <v>8</v>
      </c>
      <c r="J38" s="75">
        <v>26.148</v>
      </c>
      <c r="K38" s="11">
        <v>22.765999999999998</v>
      </c>
      <c r="L38" s="13"/>
      <c r="M38" s="14"/>
    </row>
    <row r="39" spans="1:13" ht="18" customHeight="1">
      <c r="A39" s="107" t="s">
        <v>45</v>
      </c>
      <c r="B39" s="4" t="s">
        <v>29</v>
      </c>
      <c r="C39" s="4" t="s">
        <v>9</v>
      </c>
      <c r="D39" s="12"/>
      <c r="E39" s="5" t="s">
        <v>8</v>
      </c>
      <c r="F39" s="75">
        <v>119.842</v>
      </c>
      <c r="G39" s="75">
        <v>412.42599999999999</v>
      </c>
      <c r="H39" s="14"/>
      <c r="I39" s="13" t="s">
        <v>8</v>
      </c>
      <c r="J39" s="75">
        <v>120.77800000000001</v>
      </c>
      <c r="K39" s="11">
        <v>120.13</v>
      </c>
      <c r="L39" s="14"/>
      <c r="M39" s="14"/>
    </row>
    <row r="40" spans="1:13" ht="18" customHeight="1">
      <c r="A40" s="108"/>
      <c r="B40" s="4" t="s">
        <v>31</v>
      </c>
      <c r="C40" s="4" t="s">
        <v>9</v>
      </c>
      <c r="D40" s="12"/>
      <c r="E40" s="5" t="s">
        <v>8</v>
      </c>
      <c r="F40" s="80">
        <v>114.819</v>
      </c>
      <c r="G40" s="80">
        <v>112.98</v>
      </c>
      <c r="H40" s="14"/>
      <c r="I40" s="13" t="s">
        <v>8</v>
      </c>
      <c r="J40" s="75">
        <v>118.613</v>
      </c>
      <c r="K40" s="11">
        <v>242.28200000000001</v>
      </c>
      <c r="L40" s="14"/>
      <c r="M40" s="14"/>
    </row>
    <row r="41" spans="1:13" ht="18" customHeight="1">
      <c r="A41" s="109"/>
      <c r="B41" s="4" t="s">
        <v>32</v>
      </c>
      <c r="C41" s="4" t="s">
        <v>9</v>
      </c>
      <c r="D41" s="12"/>
      <c r="E41" s="5" t="s">
        <v>8</v>
      </c>
      <c r="F41" s="75">
        <v>424.71499999999997</v>
      </c>
      <c r="G41" s="75">
        <v>428.29899999999998</v>
      </c>
      <c r="H41" s="14"/>
      <c r="I41" s="13" t="s">
        <v>8</v>
      </c>
      <c r="J41" s="75">
        <v>433.839</v>
      </c>
      <c r="K41" s="11">
        <v>113.408</v>
      </c>
      <c r="L41" s="14"/>
      <c r="M41" s="14"/>
    </row>
    <row r="42" spans="1:13" ht="18" customHeight="1">
      <c r="A42" s="110" t="s">
        <v>46</v>
      </c>
      <c r="B42" s="4" t="s">
        <v>29</v>
      </c>
      <c r="C42" s="4" t="s">
        <v>9</v>
      </c>
      <c r="D42" s="12"/>
      <c r="E42" s="5" t="s">
        <v>8</v>
      </c>
      <c r="F42" s="75">
        <v>44.801000000000002</v>
      </c>
      <c r="G42" s="75">
        <v>44.594000000000001</v>
      </c>
      <c r="H42" s="8"/>
      <c r="I42" s="5" t="s">
        <v>8</v>
      </c>
      <c r="J42" s="75">
        <v>45.677999999999997</v>
      </c>
      <c r="K42" s="11">
        <v>45.347000000000001</v>
      </c>
      <c r="L42" s="8"/>
      <c r="M42" s="8"/>
    </row>
    <row r="43" spans="1:13" ht="18" customHeight="1">
      <c r="A43" s="111"/>
      <c r="B43" s="4" t="s">
        <v>31</v>
      </c>
      <c r="C43" s="4" t="s">
        <v>9</v>
      </c>
      <c r="D43" s="12"/>
      <c r="E43" s="5" t="s">
        <v>8</v>
      </c>
      <c r="F43" s="75">
        <v>45.008000000000003</v>
      </c>
      <c r="G43" s="75">
        <v>44.61</v>
      </c>
      <c r="H43" s="8"/>
      <c r="I43" s="5" t="s">
        <v>8</v>
      </c>
      <c r="J43" s="75">
        <v>45.606999999999999</v>
      </c>
      <c r="K43" s="11">
        <v>45.37</v>
      </c>
      <c r="L43" s="8"/>
      <c r="M43" s="8"/>
    </row>
    <row r="44" spans="1:13" ht="18" customHeight="1">
      <c r="A44" s="112"/>
      <c r="B44" s="4" t="s">
        <v>32</v>
      </c>
      <c r="C44" s="4" t="s">
        <v>9</v>
      </c>
      <c r="D44" s="12"/>
      <c r="E44" s="5" t="s">
        <v>8</v>
      </c>
      <c r="F44" s="75">
        <v>44.875</v>
      </c>
      <c r="G44" s="75">
        <v>44.692999999999998</v>
      </c>
      <c r="H44" s="8"/>
      <c r="I44" s="5" t="s">
        <v>8</v>
      </c>
      <c r="J44" s="75">
        <v>45.689</v>
      </c>
      <c r="K44" s="11">
        <v>45.228999999999999</v>
      </c>
      <c r="L44" s="8"/>
      <c r="M44" s="8"/>
    </row>
    <row r="45" spans="1:13" ht="18" customHeight="1">
      <c r="A45" s="110" t="s">
        <v>47</v>
      </c>
      <c r="B45" s="4" t="s">
        <v>29</v>
      </c>
      <c r="C45" s="4" t="s">
        <v>9</v>
      </c>
      <c r="D45" s="12"/>
      <c r="E45" s="5" t="s">
        <v>8</v>
      </c>
      <c r="F45" s="75">
        <v>253.11500000000001</v>
      </c>
      <c r="G45" s="75">
        <v>247.2</v>
      </c>
      <c r="H45" s="8"/>
      <c r="I45" s="5" t="s">
        <v>8</v>
      </c>
      <c r="J45" s="75">
        <v>255.14099999999999</v>
      </c>
      <c r="K45" s="11">
        <v>253.53800000000001</v>
      </c>
      <c r="L45" s="8"/>
      <c r="M45" s="8"/>
    </row>
    <row r="46" spans="1:13" ht="18" customHeight="1">
      <c r="A46" s="111"/>
      <c r="B46" s="4" t="s">
        <v>31</v>
      </c>
      <c r="C46" s="4" t="s">
        <v>9</v>
      </c>
      <c r="D46" s="12"/>
      <c r="E46" s="5" t="s">
        <v>8</v>
      </c>
      <c r="F46" s="75">
        <v>269.62400000000002</v>
      </c>
      <c r="G46" s="75">
        <v>263.53199999999998</v>
      </c>
      <c r="H46" s="8"/>
      <c r="I46" s="5" t="s">
        <v>8</v>
      </c>
      <c r="J46" s="75">
        <v>271.596</v>
      </c>
      <c r="K46" s="11">
        <v>266.92599999999999</v>
      </c>
      <c r="L46" s="8"/>
      <c r="M46" s="8"/>
    </row>
    <row r="47" spans="1:13" ht="18" customHeight="1">
      <c r="A47" s="112"/>
      <c r="B47" s="4" t="s">
        <v>32</v>
      </c>
      <c r="C47" s="4" t="s">
        <v>9</v>
      </c>
      <c r="D47" s="12"/>
      <c r="E47" s="5" t="s">
        <v>8</v>
      </c>
      <c r="F47" s="75">
        <v>253.16300000000001</v>
      </c>
      <c r="G47" s="75">
        <v>252.18100000000001</v>
      </c>
      <c r="H47" s="8"/>
      <c r="I47" s="5" t="s">
        <v>8</v>
      </c>
      <c r="J47" s="75">
        <v>253.46600000000001</v>
      </c>
      <c r="K47" s="11">
        <v>251.381</v>
      </c>
      <c r="L47" s="8"/>
      <c r="M47" s="8"/>
    </row>
    <row r="48" spans="1:13" ht="18" customHeight="1">
      <c r="A48" s="113" t="s">
        <v>48</v>
      </c>
      <c r="B48" s="4" t="s">
        <v>29</v>
      </c>
      <c r="C48" s="4" t="s">
        <v>49</v>
      </c>
      <c r="D48" s="12"/>
      <c r="E48" s="5" t="s">
        <v>7</v>
      </c>
      <c r="F48" s="75">
        <v>245</v>
      </c>
      <c r="G48" s="75">
        <v>247.7</v>
      </c>
      <c r="H48" s="8"/>
      <c r="I48" s="5" t="s">
        <v>8</v>
      </c>
      <c r="J48" s="75">
        <v>244.8</v>
      </c>
      <c r="K48" s="11">
        <v>247.7</v>
      </c>
      <c r="L48" s="8"/>
      <c r="M48" s="8"/>
    </row>
    <row r="49" spans="1:13" ht="18" customHeight="1">
      <c r="A49" s="113"/>
      <c r="B49" s="4" t="s">
        <v>31</v>
      </c>
      <c r="C49" s="4" t="s">
        <v>49</v>
      </c>
      <c r="D49" s="12"/>
      <c r="E49" s="5" t="s">
        <v>7</v>
      </c>
      <c r="F49" s="75">
        <v>160.4</v>
      </c>
      <c r="G49" s="75">
        <v>160.6</v>
      </c>
      <c r="H49" s="8"/>
      <c r="I49" s="5" t="s">
        <v>8</v>
      </c>
      <c r="J49" s="75">
        <v>166.7</v>
      </c>
      <c r="K49" s="11">
        <v>161.1</v>
      </c>
      <c r="L49" s="8"/>
      <c r="M49" s="8"/>
    </row>
    <row r="50" spans="1:13" ht="18" customHeight="1">
      <c r="A50" s="113"/>
      <c r="B50" s="4" t="s">
        <v>32</v>
      </c>
      <c r="C50" s="4" t="s">
        <v>49</v>
      </c>
      <c r="D50" s="12"/>
      <c r="E50" s="5" t="s">
        <v>7</v>
      </c>
      <c r="F50" s="75">
        <v>262.39999999999998</v>
      </c>
      <c r="G50" s="75">
        <v>265.10000000000002</v>
      </c>
      <c r="H50" s="8"/>
      <c r="I50" s="5" t="s">
        <v>8</v>
      </c>
      <c r="J50" s="75">
        <v>263.8</v>
      </c>
      <c r="K50" s="11">
        <v>262.5</v>
      </c>
      <c r="L50" s="8"/>
      <c r="M50" s="8"/>
    </row>
  </sheetData>
  <mergeCells count="17">
    <mergeCell ref="A33:A35"/>
    <mergeCell ref="A1:M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6:A38"/>
    <mergeCell ref="A39:A41"/>
    <mergeCell ref="A42:A44"/>
    <mergeCell ref="A45:A47"/>
    <mergeCell ref="A48:A5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F6E0-CD8B-43F0-A9AC-C5086B318B49}">
  <dimension ref="A1:K33"/>
  <sheetViews>
    <sheetView zoomScale="70" zoomScaleNormal="70" workbookViewId="0">
      <selection activeCell="A27" sqref="A27:A28"/>
    </sheetView>
  </sheetViews>
  <sheetFormatPr defaultRowHeight="14.4"/>
  <cols>
    <col min="1" max="1" width="47.5546875" customWidth="1"/>
    <col min="2" max="2" width="21.109375" customWidth="1"/>
    <col min="3" max="3" width="13.77734375" customWidth="1"/>
    <col min="4" max="4" width="14.44140625" customWidth="1"/>
    <col min="5" max="5" width="12.109375" customWidth="1"/>
    <col min="6" max="6" width="22.5546875" customWidth="1"/>
    <col min="7" max="7" width="19.33203125" customWidth="1"/>
    <col min="8" max="8" width="18.77734375" customWidth="1"/>
    <col min="9" max="9" width="19.5546875" customWidth="1"/>
    <col min="10" max="10" width="18.5546875" customWidth="1"/>
  </cols>
  <sheetData>
    <row r="1" spans="1:11" ht="15" customHeight="1">
      <c r="A1" s="92" t="s">
        <v>153</v>
      </c>
      <c r="B1" s="92"/>
      <c r="C1" s="92"/>
      <c r="D1" s="92"/>
      <c r="E1" s="92"/>
      <c r="F1" s="92"/>
      <c r="G1" s="92"/>
      <c r="H1" s="92"/>
      <c r="I1" s="92"/>
      <c r="J1" s="92"/>
    </row>
    <row r="2" spans="1:11" ht="32.4">
      <c r="A2" s="1" t="s">
        <v>50</v>
      </c>
      <c r="B2" s="1" t="s">
        <v>51</v>
      </c>
      <c r="C2" s="1" t="s">
        <v>52</v>
      </c>
      <c r="D2" s="1" t="s">
        <v>57</v>
      </c>
      <c r="E2" s="1" t="s">
        <v>58</v>
      </c>
      <c r="F2" s="1" t="s">
        <v>151</v>
      </c>
      <c r="G2" s="1" t="s">
        <v>152</v>
      </c>
      <c r="H2" s="1" t="s">
        <v>64</v>
      </c>
      <c r="I2" s="1" t="s">
        <v>63</v>
      </c>
      <c r="J2" s="1" t="s">
        <v>65</v>
      </c>
    </row>
    <row r="3" spans="1:11" ht="19.95" customHeight="1">
      <c r="A3" s="117" t="s">
        <v>159</v>
      </c>
      <c r="B3" s="117" t="s">
        <v>53</v>
      </c>
      <c r="C3" s="38" t="s">
        <v>54</v>
      </c>
      <c r="D3" s="73">
        <v>29664.45</v>
      </c>
      <c r="E3" s="73">
        <v>29664.45</v>
      </c>
      <c r="F3" s="63">
        <v>29671.79</v>
      </c>
      <c r="G3" s="63">
        <v>29671.79</v>
      </c>
      <c r="H3" s="21">
        <v>29689.1</v>
      </c>
      <c r="I3" s="22">
        <f t="shared" ref="I3:I31" si="0">E3/H3</f>
        <v>0.99916972895776568</v>
      </c>
      <c r="J3" s="21"/>
      <c r="K3" t="s">
        <v>67</v>
      </c>
    </row>
    <row r="4" spans="1:11" ht="19.95" customHeight="1">
      <c r="A4" s="118"/>
      <c r="B4" s="118"/>
      <c r="C4" s="44" t="s">
        <v>55</v>
      </c>
      <c r="D4" s="73">
        <v>0</v>
      </c>
      <c r="E4" s="73">
        <v>0</v>
      </c>
      <c r="F4" s="66">
        <v>0</v>
      </c>
      <c r="G4" s="66">
        <v>0</v>
      </c>
      <c r="H4" s="21">
        <v>0</v>
      </c>
      <c r="I4" s="22" t="s">
        <v>157</v>
      </c>
      <c r="J4" s="21"/>
    </row>
    <row r="5" spans="1:11" ht="19.95" customHeight="1">
      <c r="A5" s="117" t="s">
        <v>164</v>
      </c>
      <c r="B5" s="117" t="s">
        <v>53</v>
      </c>
      <c r="C5" s="44" t="s">
        <v>54</v>
      </c>
      <c r="D5" s="73">
        <v>0</v>
      </c>
      <c r="E5" s="73">
        <v>0</v>
      </c>
      <c r="F5" s="66">
        <v>0</v>
      </c>
      <c r="G5" s="66">
        <v>0</v>
      </c>
      <c r="H5" s="21">
        <v>0</v>
      </c>
      <c r="I5" s="22" t="s">
        <v>157</v>
      </c>
      <c r="J5" s="21"/>
    </row>
    <row r="6" spans="1:11" ht="19.95" customHeight="1">
      <c r="A6" s="118"/>
      <c r="B6" s="118"/>
      <c r="C6" s="44" t="s">
        <v>55</v>
      </c>
      <c r="D6" s="73">
        <v>29626.97</v>
      </c>
      <c r="E6" s="73">
        <v>29626.97</v>
      </c>
      <c r="F6" s="63">
        <v>29633.51</v>
      </c>
      <c r="G6" s="63">
        <v>29633.51</v>
      </c>
      <c r="H6" s="21">
        <v>29498.12</v>
      </c>
      <c r="I6" s="22">
        <f t="shared" si="0"/>
        <v>1.0043680749824058</v>
      </c>
      <c r="J6" s="24"/>
      <c r="K6" t="s">
        <v>68</v>
      </c>
    </row>
    <row r="7" spans="1:11" ht="19.95" customHeight="1">
      <c r="A7" s="117" t="s">
        <v>165</v>
      </c>
      <c r="B7" s="117" t="s">
        <v>53</v>
      </c>
      <c r="C7" s="44" t="s">
        <v>54</v>
      </c>
      <c r="D7" s="73">
        <v>27722.52</v>
      </c>
      <c r="E7" s="73">
        <v>27722.52</v>
      </c>
      <c r="F7" s="66">
        <v>27749.7</v>
      </c>
      <c r="G7" s="66">
        <v>27749.7</v>
      </c>
      <c r="H7" s="44">
        <v>27253.119999999999</v>
      </c>
      <c r="I7" s="22">
        <f>E7/H7</f>
        <v>1.0172237160369162</v>
      </c>
      <c r="J7" s="24"/>
    </row>
    <row r="8" spans="1:11" ht="19.95" customHeight="1">
      <c r="A8" s="118"/>
      <c r="B8" s="118"/>
      <c r="C8" s="44" t="s">
        <v>55</v>
      </c>
      <c r="D8" s="73">
        <v>27722.52</v>
      </c>
      <c r="E8" s="73">
        <v>27722.52</v>
      </c>
      <c r="F8" s="63">
        <v>27749.7</v>
      </c>
      <c r="G8" s="63">
        <v>27749.7</v>
      </c>
      <c r="H8" s="38">
        <v>27253.119999999999</v>
      </c>
      <c r="I8" s="22">
        <f t="shared" si="0"/>
        <v>1.0172237160369162</v>
      </c>
      <c r="J8" s="24"/>
      <c r="K8" t="s">
        <v>69</v>
      </c>
    </row>
    <row r="9" spans="1:11" ht="19.95" customHeight="1">
      <c r="A9" s="117" t="s">
        <v>160</v>
      </c>
      <c r="B9" s="117" t="s">
        <v>53</v>
      </c>
      <c r="C9" s="38" t="s">
        <v>54</v>
      </c>
      <c r="D9" s="73">
        <v>28391.87</v>
      </c>
      <c r="E9" s="73">
        <v>28391.87</v>
      </c>
      <c r="F9" s="63">
        <v>28385.89</v>
      </c>
      <c r="G9" s="63">
        <v>28385.89</v>
      </c>
      <c r="H9" s="38">
        <v>28394.97</v>
      </c>
      <c r="I9" s="22">
        <f t="shared" si="0"/>
        <v>0.99989082573427612</v>
      </c>
      <c r="J9" s="24"/>
      <c r="K9" t="s">
        <v>79</v>
      </c>
    </row>
    <row r="10" spans="1:11" ht="19.95" customHeight="1">
      <c r="A10" s="118"/>
      <c r="B10" s="118"/>
      <c r="C10" s="44" t="s">
        <v>55</v>
      </c>
      <c r="D10" s="73">
        <v>0</v>
      </c>
      <c r="E10" s="73">
        <v>0</v>
      </c>
      <c r="F10" s="66">
        <v>0</v>
      </c>
      <c r="G10" s="66">
        <v>0</v>
      </c>
      <c r="H10" s="21">
        <v>0</v>
      </c>
      <c r="I10" s="22" t="s">
        <v>157</v>
      </c>
      <c r="J10" s="24"/>
    </row>
    <row r="11" spans="1:11" ht="19.95" customHeight="1">
      <c r="A11" s="117" t="s">
        <v>166</v>
      </c>
      <c r="B11" s="117" t="s">
        <v>53</v>
      </c>
      <c r="C11" s="44" t="s">
        <v>54</v>
      </c>
      <c r="D11" s="73">
        <v>0</v>
      </c>
      <c r="E11" s="73">
        <v>0</v>
      </c>
      <c r="F11" s="66">
        <v>0</v>
      </c>
      <c r="G11" s="66">
        <v>0</v>
      </c>
      <c r="H11" s="21">
        <v>0</v>
      </c>
      <c r="I11" s="22" t="s">
        <v>157</v>
      </c>
      <c r="J11" s="24"/>
    </row>
    <row r="12" spans="1:11" ht="19.95" customHeight="1">
      <c r="A12" s="118"/>
      <c r="B12" s="118"/>
      <c r="C12" s="38" t="s">
        <v>55</v>
      </c>
      <c r="D12" s="73">
        <v>28411.39</v>
      </c>
      <c r="E12" s="73">
        <v>28411.39</v>
      </c>
      <c r="F12" s="63">
        <v>28415.73</v>
      </c>
      <c r="G12" s="63">
        <v>28415.73</v>
      </c>
      <c r="H12" s="21">
        <v>28330.52</v>
      </c>
      <c r="I12" s="22">
        <f t="shared" si="0"/>
        <v>1.0028545187310363</v>
      </c>
      <c r="J12" s="24"/>
      <c r="K12" t="s">
        <v>80</v>
      </c>
    </row>
    <row r="13" spans="1:11" ht="19.95" customHeight="1">
      <c r="A13" s="117" t="s">
        <v>167</v>
      </c>
      <c r="B13" s="117" t="s">
        <v>53</v>
      </c>
      <c r="C13" s="44" t="s">
        <v>54</v>
      </c>
      <c r="D13" s="73">
        <v>24440.99</v>
      </c>
      <c r="E13" s="73">
        <v>24440.99</v>
      </c>
      <c r="F13" s="66">
        <v>24449.65</v>
      </c>
      <c r="G13" s="66">
        <v>24449.65</v>
      </c>
      <c r="H13" s="21">
        <v>24368.63</v>
      </c>
      <c r="I13" s="22">
        <f>E13/H13</f>
        <v>1.0029693913855642</v>
      </c>
      <c r="J13" s="24"/>
    </row>
    <row r="14" spans="1:11" ht="19.95" customHeight="1">
      <c r="A14" s="118"/>
      <c r="B14" s="118"/>
      <c r="C14" s="44" t="s">
        <v>55</v>
      </c>
      <c r="D14" s="73">
        <v>24440.99</v>
      </c>
      <c r="E14" s="73">
        <v>24440.99</v>
      </c>
      <c r="F14" s="63">
        <v>24449.65</v>
      </c>
      <c r="G14" s="63">
        <v>24449.65</v>
      </c>
      <c r="H14" s="21">
        <v>24368.63</v>
      </c>
      <c r="I14" s="22">
        <f t="shared" si="0"/>
        <v>1.0029693913855642</v>
      </c>
      <c r="J14" s="24"/>
      <c r="K14" t="s">
        <v>81</v>
      </c>
    </row>
    <row r="15" spans="1:11" ht="19.95" customHeight="1">
      <c r="A15" s="117" t="s">
        <v>161</v>
      </c>
      <c r="B15" s="117" t="s">
        <v>53</v>
      </c>
      <c r="C15" s="44" t="s">
        <v>54</v>
      </c>
      <c r="D15" s="73">
        <v>26203.759999999998</v>
      </c>
      <c r="E15" s="73">
        <v>26203.759999999998</v>
      </c>
      <c r="F15" s="63">
        <v>26181.02</v>
      </c>
      <c r="G15" s="63">
        <v>26181.02</v>
      </c>
      <c r="H15" s="21">
        <v>26132.45</v>
      </c>
      <c r="I15" s="22">
        <f t="shared" si="0"/>
        <v>1.0027287912155194</v>
      </c>
      <c r="J15" s="24"/>
      <c r="K15" t="s">
        <v>70</v>
      </c>
    </row>
    <row r="16" spans="1:11" ht="19.95" customHeight="1">
      <c r="A16" s="118"/>
      <c r="B16" s="118"/>
      <c r="C16" s="44" t="s">
        <v>55</v>
      </c>
      <c r="D16" s="73">
        <v>0</v>
      </c>
      <c r="E16" s="73">
        <v>0</v>
      </c>
      <c r="F16" s="66">
        <v>0</v>
      </c>
      <c r="G16" s="66">
        <v>0</v>
      </c>
      <c r="H16" s="21">
        <v>0</v>
      </c>
      <c r="I16" s="22" t="s">
        <v>157</v>
      </c>
      <c r="J16" s="24"/>
    </row>
    <row r="17" spans="1:11" ht="19.95" customHeight="1">
      <c r="A17" s="117" t="s">
        <v>168</v>
      </c>
      <c r="B17" s="117" t="s">
        <v>53</v>
      </c>
      <c r="C17" s="44" t="s">
        <v>54</v>
      </c>
      <c r="D17" s="73">
        <v>0</v>
      </c>
      <c r="E17" s="73">
        <v>0</v>
      </c>
      <c r="F17" s="66">
        <v>0</v>
      </c>
      <c r="G17" s="66">
        <v>0</v>
      </c>
      <c r="H17" s="21">
        <v>0</v>
      </c>
      <c r="I17" s="22" t="s">
        <v>157</v>
      </c>
      <c r="J17" s="24"/>
    </row>
    <row r="18" spans="1:11" ht="19.95" customHeight="1">
      <c r="A18" s="118"/>
      <c r="B18" s="118"/>
      <c r="C18" s="44" t="s">
        <v>55</v>
      </c>
      <c r="D18" s="73">
        <v>25940.15</v>
      </c>
      <c r="E18" s="73">
        <v>25940.15</v>
      </c>
      <c r="F18" s="63">
        <v>25947.65</v>
      </c>
      <c r="G18" s="63">
        <v>25947.65</v>
      </c>
      <c r="H18" s="21">
        <v>25882.22</v>
      </c>
      <c r="I18" s="22">
        <f t="shared" si="0"/>
        <v>1.002238216041746</v>
      </c>
      <c r="J18" s="24"/>
      <c r="K18" t="s">
        <v>71</v>
      </c>
    </row>
    <row r="19" spans="1:11" ht="19.95" customHeight="1">
      <c r="A19" s="117" t="s">
        <v>169</v>
      </c>
      <c r="B19" s="117" t="s">
        <v>53</v>
      </c>
      <c r="C19" s="44" t="s">
        <v>54</v>
      </c>
      <c r="D19" s="73">
        <v>19989.73</v>
      </c>
      <c r="E19" s="73">
        <v>19989.73</v>
      </c>
      <c r="F19" s="63">
        <v>20000.16</v>
      </c>
      <c r="G19" s="63">
        <v>20000.16</v>
      </c>
      <c r="H19" s="21">
        <v>19946.38</v>
      </c>
      <c r="I19" s="22">
        <f t="shared" si="0"/>
        <v>1.0021733266888528</v>
      </c>
      <c r="J19" s="24"/>
      <c r="K19" t="s">
        <v>72</v>
      </c>
    </row>
    <row r="20" spans="1:11" ht="19.95" customHeight="1">
      <c r="A20" s="118"/>
      <c r="B20" s="118"/>
      <c r="C20" s="44" t="s">
        <v>55</v>
      </c>
      <c r="D20" s="73">
        <v>19989.73</v>
      </c>
      <c r="E20" s="73">
        <v>19989.73</v>
      </c>
      <c r="F20" s="66">
        <v>20000.16</v>
      </c>
      <c r="G20" s="66">
        <v>20000.16</v>
      </c>
      <c r="H20" s="21">
        <v>19946.38</v>
      </c>
      <c r="I20" s="22">
        <f>E20/H20</f>
        <v>1.0021733266888528</v>
      </c>
      <c r="J20" s="24"/>
    </row>
    <row r="21" spans="1:11" ht="19.95" customHeight="1">
      <c r="A21" s="117" t="s">
        <v>162</v>
      </c>
      <c r="B21" s="117" t="s">
        <v>53</v>
      </c>
      <c r="C21" s="44" t="s">
        <v>54</v>
      </c>
      <c r="D21" s="73">
        <v>22284.21</v>
      </c>
      <c r="E21" s="73">
        <v>22284.21</v>
      </c>
      <c r="F21" s="63">
        <v>22261.73</v>
      </c>
      <c r="G21" s="63">
        <v>22261.73</v>
      </c>
      <c r="H21" s="21">
        <v>22229.759999999998</v>
      </c>
      <c r="I21" s="22">
        <f t="shared" si="0"/>
        <v>1.0024494191570219</v>
      </c>
      <c r="J21" s="24"/>
      <c r="K21" t="s">
        <v>73</v>
      </c>
    </row>
    <row r="22" spans="1:11" ht="19.95" customHeight="1">
      <c r="A22" s="118"/>
      <c r="B22" s="118"/>
      <c r="C22" s="44" t="s">
        <v>55</v>
      </c>
      <c r="D22" s="73">
        <v>0</v>
      </c>
      <c r="E22" s="73">
        <v>0</v>
      </c>
      <c r="F22" s="66">
        <v>0</v>
      </c>
      <c r="G22" s="66">
        <v>0</v>
      </c>
      <c r="H22" s="21">
        <v>0</v>
      </c>
      <c r="I22" s="22" t="s">
        <v>157</v>
      </c>
      <c r="J22" s="24"/>
    </row>
    <row r="23" spans="1:11" ht="19.95" customHeight="1">
      <c r="A23" s="117" t="s">
        <v>170</v>
      </c>
      <c r="B23" s="117" t="s">
        <v>53</v>
      </c>
      <c r="C23" s="44" t="s">
        <v>54</v>
      </c>
      <c r="D23" s="73">
        <v>0</v>
      </c>
      <c r="E23" s="73">
        <v>0</v>
      </c>
      <c r="F23" s="66">
        <v>0</v>
      </c>
      <c r="G23" s="66">
        <v>0</v>
      </c>
      <c r="H23" s="21">
        <v>0</v>
      </c>
      <c r="I23" s="22" t="s">
        <v>157</v>
      </c>
      <c r="J23" s="24"/>
    </row>
    <row r="24" spans="1:11" ht="19.95" customHeight="1">
      <c r="A24" s="118"/>
      <c r="B24" s="118"/>
      <c r="C24" s="44" t="s">
        <v>55</v>
      </c>
      <c r="D24" s="73">
        <v>22669.89</v>
      </c>
      <c r="E24" s="73">
        <v>22669.89</v>
      </c>
      <c r="F24" s="63">
        <v>22675.29</v>
      </c>
      <c r="G24" s="63">
        <v>22675.29</v>
      </c>
      <c r="H24" s="21">
        <v>22631.01</v>
      </c>
      <c r="I24" s="22">
        <f t="shared" si="0"/>
        <v>1.0017179966780096</v>
      </c>
      <c r="J24" s="24"/>
      <c r="K24" t="s">
        <v>74</v>
      </c>
    </row>
    <row r="25" spans="1:11" ht="19.95" customHeight="1">
      <c r="A25" s="117" t="s">
        <v>171</v>
      </c>
      <c r="B25" s="117" t="s">
        <v>53</v>
      </c>
      <c r="C25" s="44" t="s">
        <v>54</v>
      </c>
      <c r="D25" s="73">
        <v>13843.26</v>
      </c>
      <c r="E25" s="73">
        <v>13843.26</v>
      </c>
      <c r="F25" s="63">
        <v>13842.96</v>
      </c>
      <c r="G25" s="63">
        <v>13842.96</v>
      </c>
      <c r="H25" s="21">
        <v>13824.69</v>
      </c>
      <c r="I25" s="22">
        <f t="shared" si="0"/>
        <v>1.0013432489263774</v>
      </c>
      <c r="J25" s="24"/>
      <c r="K25" t="s">
        <v>75</v>
      </c>
    </row>
    <row r="26" spans="1:11" ht="19.95" customHeight="1">
      <c r="A26" s="118"/>
      <c r="B26" s="118"/>
      <c r="C26" s="44" t="s">
        <v>55</v>
      </c>
      <c r="D26" s="73">
        <v>13843.26</v>
      </c>
      <c r="E26" s="73">
        <v>13843.26</v>
      </c>
      <c r="F26" s="66">
        <v>13842.96</v>
      </c>
      <c r="G26" s="66">
        <v>13842.96</v>
      </c>
      <c r="H26" s="21">
        <v>13824.69</v>
      </c>
      <c r="I26" s="22">
        <f>E26/H26</f>
        <v>1.0013432489263774</v>
      </c>
      <c r="J26" s="24"/>
    </row>
    <row r="27" spans="1:11" ht="19.95" customHeight="1">
      <c r="A27" s="117" t="s">
        <v>163</v>
      </c>
      <c r="B27" s="117" t="s">
        <v>53</v>
      </c>
      <c r="C27" s="44" t="s">
        <v>54</v>
      </c>
      <c r="D27" s="73">
        <v>15601.16</v>
      </c>
      <c r="E27" s="73">
        <v>15601.16</v>
      </c>
      <c r="F27" s="63">
        <v>15605.45</v>
      </c>
      <c r="G27" s="63">
        <v>15605.45</v>
      </c>
      <c r="H27" s="21">
        <v>12911.63</v>
      </c>
      <c r="I27" s="22">
        <f t="shared" si="0"/>
        <v>1.2083029021122818</v>
      </c>
      <c r="J27" s="24"/>
      <c r="K27" t="s">
        <v>76</v>
      </c>
    </row>
    <row r="28" spans="1:11" ht="19.95" customHeight="1">
      <c r="A28" s="118"/>
      <c r="B28" s="118"/>
      <c r="C28" s="44" t="s">
        <v>55</v>
      </c>
      <c r="D28" s="73">
        <v>0</v>
      </c>
      <c r="E28" s="73">
        <v>0</v>
      </c>
      <c r="F28" s="66">
        <v>0</v>
      </c>
      <c r="G28" s="66">
        <v>0</v>
      </c>
      <c r="H28" s="21">
        <v>0</v>
      </c>
      <c r="I28" s="22" t="s">
        <v>157</v>
      </c>
      <c r="J28" s="24"/>
    </row>
    <row r="29" spans="1:11" ht="19.95" customHeight="1">
      <c r="A29" s="117" t="s">
        <v>172</v>
      </c>
      <c r="B29" s="117" t="s">
        <v>53</v>
      </c>
      <c r="C29" s="44" t="s">
        <v>54</v>
      </c>
      <c r="D29" s="73">
        <v>0</v>
      </c>
      <c r="E29" s="73">
        <v>0</v>
      </c>
      <c r="F29" s="66">
        <v>0</v>
      </c>
      <c r="G29" s="66">
        <v>0</v>
      </c>
      <c r="H29" s="21">
        <v>0</v>
      </c>
      <c r="I29" s="22" t="s">
        <v>157</v>
      </c>
      <c r="J29" s="24"/>
    </row>
    <row r="30" spans="1:11" ht="19.95" customHeight="1">
      <c r="A30" s="118"/>
      <c r="B30" s="118"/>
      <c r="C30" s="44" t="s">
        <v>55</v>
      </c>
      <c r="D30" s="73">
        <v>15612.87</v>
      </c>
      <c r="E30" s="73">
        <v>15612.87</v>
      </c>
      <c r="F30" s="63">
        <v>15612.54</v>
      </c>
      <c r="G30" s="63">
        <v>15612.54</v>
      </c>
      <c r="H30" s="21">
        <v>15586.22</v>
      </c>
      <c r="I30" s="22">
        <f t="shared" si="0"/>
        <v>1.0017098436952643</v>
      </c>
      <c r="J30" s="24"/>
      <c r="K30" t="s">
        <v>77</v>
      </c>
    </row>
    <row r="31" spans="1:11" ht="19.95" customHeight="1">
      <c r="A31" s="117" t="s">
        <v>173</v>
      </c>
      <c r="B31" s="117" t="s">
        <v>53</v>
      </c>
      <c r="C31" s="44" t="s">
        <v>54</v>
      </c>
      <c r="D31" s="73">
        <v>7806.38</v>
      </c>
      <c r="E31" s="73">
        <v>7806.38</v>
      </c>
      <c r="F31" s="63">
        <v>7805.73</v>
      </c>
      <c r="G31" s="63">
        <v>7805.73</v>
      </c>
      <c r="H31" s="21">
        <v>7608.37</v>
      </c>
      <c r="I31" s="22">
        <f t="shared" si="0"/>
        <v>1.0260252853107827</v>
      </c>
      <c r="J31" s="24"/>
      <c r="K31" t="s">
        <v>78</v>
      </c>
    </row>
    <row r="32" spans="1:11" ht="19.95" customHeight="1">
      <c r="A32" s="118"/>
      <c r="B32" s="118"/>
      <c r="C32" s="44" t="s">
        <v>55</v>
      </c>
      <c r="D32" s="73">
        <v>7806.38</v>
      </c>
      <c r="E32" s="73">
        <v>7806.38</v>
      </c>
      <c r="F32" s="66">
        <v>7805.73</v>
      </c>
      <c r="G32" s="66">
        <v>7805.73</v>
      </c>
      <c r="H32" s="21">
        <v>7608.37</v>
      </c>
      <c r="I32" s="22">
        <f>E32/H32</f>
        <v>1.0260252853107827</v>
      </c>
      <c r="J32" s="24"/>
    </row>
    <row r="33" spans="1:10" ht="45.45" customHeight="1">
      <c r="A33" s="116" t="s">
        <v>62</v>
      </c>
      <c r="B33" s="116"/>
      <c r="C33" s="116"/>
      <c r="D33" s="116"/>
      <c r="E33" s="116"/>
      <c r="F33" s="116"/>
      <c r="G33" s="116"/>
      <c r="H33" s="116"/>
      <c r="I33" s="116"/>
      <c r="J33" s="116"/>
    </row>
  </sheetData>
  <mergeCells count="32">
    <mergeCell ref="B23:B24"/>
    <mergeCell ref="B25:B26"/>
    <mergeCell ref="B27:B28"/>
    <mergeCell ref="B29:B30"/>
    <mergeCell ref="B31:B32"/>
    <mergeCell ref="A23:A24"/>
    <mergeCell ref="A25:A26"/>
    <mergeCell ref="A27:A28"/>
    <mergeCell ref="A29:A30"/>
    <mergeCell ref="A31:A32"/>
    <mergeCell ref="A19:A20"/>
    <mergeCell ref="B15:B16"/>
    <mergeCell ref="B17:B18"/>
    <mergeCell ref="B19:B20"/>
    <mergeCell ref="A21:A22"/>
    <mergeCell ref="B21:B22"/>
    <mergeCell ref="A33:J33"/>
    <mergeCell ref="A1:J1"/>
    <mergeCell ref="A3:A4"/>
    <mergeCell ref="B3:B4"/>
    <mergeCell ref="A5:A6"/>
    <mergeCell ref="B5:B6"/>
    <mergeCell ref="A7:A8"/>
    <mergeCell ref="B7:B8"/>
    <mergeCell ref="A9:A10"/>
    <mergeCell ref="B9:B10"/>
    <mergeCell ref="A11:A12"/>
    <mergeCell ref="B11:B12"/>
    <mergeCell ref="A13:A14"/>
    <mergeCell ref="B13:B14"/>
    <mergeCell ref="A15:A16"/>
    <mergeCell ref="A17:A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BA70-050E-4CD9-855E-4FD14EB32723}">
  <dimension ref="A1:J127"/>
  <sheetViews>
    <sheetView tabSelected="1" topLeftCell="A101" zoomScale="70" zoomScaleNormal="70" workbookViewId="0">
      <selection activeCell="A125" sqref="A125:A126"/>
    </sheetView>
  </sheetViews>
  <sheetFormatPr defaultColWidth="8.77734375" defaultRowHeight="16.2"/>
  <cols>
    <col min="1" max="1" width="63" style="23" customWidth="1"/>
    <col min="2" max="2" width="14.77734375" style="23" customWidth="1"/>
    <col min="3" max="3" width="17.44140625" style="23" customWidth="1"/>
    <col min="4" max="4" width="10.88671875" style="55" customWidth="1"/>
    <col min="5" max="5" width="9.88671875" style="55" customWidth="1"/>
    <col min="6" max="6" width="14.77734375" style="23" customWidth="1"/>
    <col min="7" max="7" width="11.88671875" style="23" customWidth="1"/>
    <col min="8" max="8" width="15.88671875" style="23" customWidth="1"/>
    <col min="9" max="9" width="19.5546875" customWidth="1"/>
    <col min="10" max="10" width="10.88671875" style="23" customWidth="1"/>
    <col min="11" max="16384" width="8.77734375" style="23"/>
  </cols>
  <sheetData>
    <row r="1" spans="1:10" s="19" customFormat="1" ht="16.5" customHeight="1">
      <c r="A1" s="89" t="s">
        <v>155</v>
      </c>
      <c r="B1" s="90"/>
      <c r="C1" s="90"/>
      <c r="D1" s="90"/>
      <c r="E1" s="90"/>
      <c r="F1" s="90"/>
      <c r="G1" s="90"/>
      <c r="H1" s="90"/>
      <c r="I1" s="90"/>
      <c r="J1" s="91"/>
    </row>
    <row r="2" spans="1:10" s="20" customFormat="1" ht="32.4">
      <c r="A2" s="1" t="s">
        <v>50</v>
      </c>
      <c r="B2" s="1" t="s">
        <v>51</v>
      </c>
      <c r="C2" s="1" t="s">
        <v>52</v>
      </c>
      <c r="D2" s="51" t="s">
        <v>57</v>
      </c>
      <c r="E2" s="51" t="s">
        <v>58</v>
      </c>
      <c r="F2" s="1" t="s">
        <v>151</v>
      </c>
      <c r="G2" s="1" t="s">
        <v>152</v>
      </c>
      <c r="H2" s="1" t="s">
        <v>64</v>
      </c>
      <c r="I2" s="1" t="s">
        <v>63</v>
      </c>
      <c r="J2" s="1" t="s">
        <v>65</v>
      </c>
    </row>
    <row r="3" spans="1:10" ht="19.95" customHeight="1">
      <c r="A3" s="117" t="s">
        <v>174</v>
      </c>
      <c r="B3" s="117" t="s">
        <v>53</v>
      </c>
      <c r="C3" s="38" t="s">
        <v>54</v>
      </c>
      <c r="D3" s="46">
        <v>58547.19</v>
      </c>
      <c r="E3" s="46">
        <v>58547.19</v>
      </c>
      <c r="F3" s="62">
        <v>58614.62</v>
      </c>
      <c r="G3" s="62">
        <v>58614.62</v>
      </c>
      <c r="H3" s="21">
        <v>59033.38</v>
      </c>
      <c r="I3" s="22">
        <f t="shared" ref="I3:I31" si="0">E3/H3</f>
        <v>0.99176415106165372</v>
      </c>
      <c r="J3" s="43" t="s">
        <v>82</v>
      </c>
    </row>
    <row r="4" spans="1:10" ht="19.95" customHeight="1">
      <c r="A4" s="118"/>
      <c r="B4" s="118"/>
      <c r="C4" s="44" t="s">
        <v>55</v>
      </c>
      <c r="D4" s="65">
        <v>0</v>
      </c>
      <c r="E4" s="65">
        <v>0</v>
      </c>
      <c r="F4" s="65">
        <v>0</v>
      </c>
      <c r="G4" s="65">
        <v>0</v>
      </c>
      <c r="H4" s="21"/>
      <c r="I4" s="22" t="s">
        <v>157</v>
      </c>
      <c r="J4" s="43"/>
    </row>
    <row r="5" spans="1:10" ht="19.95" customHeight="1">
      <c r="A5" s="117" t="s">
        <v>175</v>
      </c>
      <c r="B5" s="117" t="s">
        <v>53</v>
      </c>
      <c r="C5" s="44" t="s">
        <v>54</v>
      </c>
      <c r="D5" s="65">
        <v>0</v>
      </c>
      <c r="E5" s="65">
        <v>0</v>
      </c>
      <c r="F5" s="65">
        <v>0</v>
      </c>
      <c r="G5" s="65">
        <v>0</v>
      </c>
      <c r="H5" s="21"/>
      <c r="I5" s="22" t="s">
        <v>157</v>
      </c>
      <c r="J5" s="43"/>
    </row>
    <row r="6" spans="1:10" ht="19.95" customHeight="1">
      <c r="A6" s="118"/>
      <c r="B6" s="118"/>
      <c r="C6" s="44" t="s">
        <v>55</v>
      </c>
      <c r="D6" s="46">
        <v>58088.4</v>
      </c>
      <c r="E6" s="46">
        <v>58088.4</v>
      </c>
      <c r="F6" s="62">
        <v>57991</v>
      </c>
      <c r="G6" s="62">
        <v>57991</v>
      </c>
      <c r="H6" s="21">
        <v>58520.93</v>
      </c>
      <c r="I6" s="22">
        <f t="shared" si="0"/>
        <v>0.99260896913292396</v>
      </c>
      <c r="J6" s="43" t="s">
        <v>83</v>
      </c>
    </row>
    <row r="7" spans="1:10" ht="19.95" customHeight="1">
      <c r="A7" s="117" t="s">
        <v>176</v>
      </c>
      <c r="B7" s="117" t="s">
        <v>53</v>
      </c>
      <c r="C7" s="44" t="s">
        <v>54</v>
      </c>
      <c r="D7" s="46">
        <v>42326.67</v>
      </c>
      <c r="E7" s="46">
        <v>42326.67</v>
      </c>
      <c r="F7" s="62">
        <v>42446.92</v>
      </c>
      <c r="G7" s="62">
        <v>42446.92</v>
      </c>
      <c r="H7" s="38">
        <v>55265.120000000003</v>
      </c>
      <c r="I7" s="85">
        <f>E7/H7</f>
        <v>0.76588397890025384</v>
      </c>
      <c r="J7" s="43" t="s">
        <v>84</v>
      </c>
    </row>
    <row r="8" spans="1:10" ht="19.95" customHeight="1">
      <c r="A8" s="118"/>
      <c r="B8" s="118"/>
      <c r="C8" s="44" t="s">
        <v>55</v>
      </c>
      <c r="D8" s="65">
        <v>42326.67</v>
      </c>
      <c r="E8" s="65">
        <v>42326.67</v>
      </c>
      <c r="F8" s="65">
        <v>42446.92</v>
      </c>
      <c r="G8" s="65">
        <v>42446.92</v>
      </c>
      <c r="H8" s="44">
        <v>55265.120000000003</v>
      </c>
      <c r="I8" s="85">
        <f t="shared" si="0"/>
        <v>0.76588397890025384</v>
      </c>
      <c r="J8" s="43"/>
    </row>
    <row r="9" spans="1:10" ht="19.95" customHeight="1">
      <c r="A9" s="117" t="s">
        <v>177</v>
      </c>
      <c r="B9" s="117" t="s">
        <v>53</v>
      </c>
      <c r="C9" s="44" t="s">
        <v>54</v>
      </c>
      <c r="D9" s="46">
        <v>56039.67</v>
      </c>
      <c r="E9" s="46">
        <v>56039.67</v>
      </c>
      <c r="F9" s="62">
        <v>56124.52</v>
      </c>
      <c r="G9" s="62">
        <v>56124.52</v>
      </c>
      <c r="H9" s="38">
        <v>56478.62</v>
      </c>
      <c r="I9" s="22">
        <f t="shared" si="0"/>
        <v>0.99222803248379643</v>
      </c>
      <c r="J9" s="43" t="s">
        <v>85</v>
      </c>
    </row>
    <row r="10" spans="1:10" ht="19.95" customHeight="1">
      <c r="A10" s="118"/>
      <c r="B10" s="118"/>
      <c r="C10" s="44" t="s">
        <v>55</v>
      </c>
      <c r="D10" s="65">
        <v>0</v>
      </c>
      <c r="E10" s="65">
        <v>0</v>
      </c>
      <c r="F10" s="65">
        <v>0</v>
      </c>
      <c r="G10" s="65">
        <v>0</v>
      </c>
      <c r="H10" s="44"/>
      <c r="I10" s="22" t="s">
        <v>157</v>
      </c>
      <c r="J10" s="43"/>
    </row>
    <row r="11" spans="1:10" ht="19.95" customHeight="1">
      <c r="A11" s="117" t="s">
        <v>178</v>
      </c>
      <c r="B11" s="117" t="s">
        <v>53</v>
      </c>
      <c r="C11" s="44" t="s">
        <v>54</v>
      </c>
      <c r="D11" s="65">
        <v>0</v>
      </c>
      <c r="E11" s="65">
        <v>0</v>
      </c>
      <c r="F11" s="65">
        <v>0</v>
      </c>
      <c r="G11" s="65">
        <v>0</v>
      </c>
      <c r="H11" s="44"/>
      <c r="I11" s="22" t="s">
        <v>157</v>
      </c>
      <c r="J11" s="43"/>
    </row>
    <row r="12" spans="1:10" ht="19.95" customHeight="1">
      <c r="A12" s="118"/>
      <c r="B12" s="118"/>
      <c r="C12" s="44" t="s">
        <v>55</v>
      </c>
      <c r="D12" s="46">
        <v>56763.11</v>
      </c>
      <c r="E12" s="46">
        <v>56763.11</v>
      </c>
      <c r="F12" s="62">
        <v>56761.49</v>
      </c>
      <c r="G12" s="62">
        <v>56761.49</v>
      </c>
      <c r="H12" s="21">
        <v>56814.53</v>
      </c>
      <c r="I12" s="22">
        <f t="shared" si="0"/>
        <v>0.99909494983061553</v>
      </c>
      <c r="J12" s="43" t="s">
        <v>86</v>
      </c>
    </row>
    <row r="13" spans="1:10" ht="19.95" customHeight="1">
      <c r="A13" s="117" t="s">
        <v>179</v>
      </c>
      <c r="B13" s="117" t="s">
        <v>53</v>
      </c>
      <c r="C13" s="44" t="s">
        <v>54</v>
      </c>
      <c r="D13" s="46">
        <v>42186.31</v>
      </c>
      <c r="E13" s="65">
        <v>42186.31</v>
      </c>
      <c r="F13" s="62">
        <v>42305.53</v>
      </c>
      <c r="G13" s="62">
        <v>42305.53</v>
      </c>
      <c r="H13" s="21">
        <v>49709.67</v>
      </c>
      <c r="I13" s="86">
        <f>E13/H13</f>
        <v>0.84865399428320487</v>
      </c>
      <c r="J13" s="43" t="s">
        <v>87</v>
      </c>
    </row>
    <row r="14" spans="1:10" ht="19.95" customHeight="1">
      <c r="A14" s="118"/>
      <c r="B14" s="118"/>
      <c r="C14" s="44" t="s">
        <v>55</v>
      </c>
      <c r="D14" s="65">
        <v>42186.31</v>
      </c>
      <c r="E14" s="65">
        <v>42186.31</v>
      </c>
      <c r="F14" s="65">
        <v>42305.53</v>
      </c>
      <c r="G14" s="65">
        <v>42305.53</v>
      </c>
      <c r="H14" s="21">
        <v>49709.67</v>
      </c>
      <c r="I14" s="86">
        <f t="shared" si="0"/>
        <v>0.84865399428320487</v>
      </c>
      <c r="J14" s="43"/>
    </row>
    <row r="15" spans="1:10" ht="19.95" customHeight="1">
      <c r="A15" s="117" t="s">
        <v>180</v>
      </c>
      <c r="B15" s="117" t="s">
        <v>53</v>
      </c>
      <c r="C15" s="44" t="s">
        <v>54</v>
      </c>
      <c r="D15" s="65">
        <v>51821.56</v>
      </c>
      <c r="E15" s="65">
        <v>51821.56</v>
      </c>
      <c r="F15" s="62">
        <v>51796.73</v>
      </c>
      <c r="G15" s="62">
        <v>51796.73</v>
      </c>
      <c r="H15" s="21">
        <v>52160.800000000003</v>
      </c>
      <c r="I15" s="22">
        <f t="shared" si="0"/>
        <v>0.99349626539470248</v>
      </c>
      <c r="J15" s="43" t="s">
        <v>94</v>
      </c>
    </row>
    <row r="16" spans="1:10" ht="19.95" customHeight="1">
      <c r="A16" s="118"/>
      <c r="B16" s="118"/>
      <c r="C16" s="44" t="s">
        <v>55</v>
      </c>
      <c r="D16" s="65">
        <v>0</v>
      </c>
      <c r="E16" s="65">
        <v>0</v>
      </c>
      <c r="F16" s="65">
        <v>0</v>
      </c>
      <c r="G16" s="65">
        <v>0</v>
      </c>
      <c r="H16" s="21"/>
      <c r="I16" s="22" t="s">
        <v>157</v>
      </c>
      <c r="J16" s="43"/>
    </row>
    <row r="17" spans="1:10" ht="19.95" customHeight="1">
      <c r="A17" s="117" t="s">
        <v>181</v>
      </c>
      <c r="B17" s="117" t="s">
        <v>53</v>
      </c>
      <c r="C17" s="44" t="s">
        <v>54</v>
      </c>
      <c r="D17" s="65">
        <v>0</v>
      </c>
      <c r="E17" s="65">
        <v>0</v>
      </c>
      <c r="F17" s="65">
        <v>0</v>
      </c>
      <c r="G17" s="65">
        <v>0</v>
      </c>
      <c r="H17" s="21"/>
      <c r="I17" s="22" t="s">
        <v>157</v>
      </c>
      <c r="J17" s="43"/>
    </row>
    <row r="18" spans="1:10" ht="19.95" customHeight="1">
      <c r="A18" s="118"/>
      <c r="B18" s="118"/>
      <c r="C18" s="44" t="s">
        <v>55</v>
      </c>
      <c r="D18" s="65">
        <v>52301.67</v>
      </c>
      <c r="E18" s="65">
        <v>52301.67</v>
      </c>
      <c r="F18" s="62">
        <v>52378.33</v>
      </c>
      <c r="G18" s="62">
        <v>52378.33</v>
      </c>
      <c r="H18" s="21">
        <v>52320.07</v>
      </c>
      <c r="I18" s="22">
        <f t="shared" si="0"/>
        <v>0.99964831851333524</v>
      </c>
      <c r="J18" s="43" t="s">
        <v>95</v>
      </c>
    </row>
    <row r="19" spans="1:10" ht="19.95" customHeight="1">
      <c r="A19" s="117" t="s">
        <v>182</v>
      </c>
      <c r="B19" s="117" t="s">
        <v>53</v>
      </c>
      <c r="C19" s="44" t="s">
        <v>54</v>
      </c>
      <c r="D19" s="65">
        <v>41482.800000000003</v>
      </c>
      <c r="E19" s="65">
        <v>41482.800000000003</v>
      </c>
      <c r="F19" s="62">
        <v>41490.160000000003</v>
      </c>
      <c r="G19" s="62">
        <v>41490.160000000003</v>
      </c>
      <c r="H19" s="21">
        <v>41332.19</v>
      </c>
      <c r="I19" s="22">
        <f>E19/H19</f>
        <v>1.0036438911173107</v>
      </c>
      <c r="J19" s="43" t="s">
        <v>96</v>
      </c>
    </row>
    <row r="20" spans="1:10" ht="19.95" customHeight="1">
      <c r="A20" s="118"/>
      <c r="B20" s="118"/>
      <c r="C20" s="44" t="s">
        <v>55</v>
      </c>
      <c r="D20" s="65">
        <v>41482.800000000003</v>
      </c>
      <c r="E20" s="65">
        <v>41482.800000000003</v>
      </c>
      <c r="F20" s="65">
        <v>41490.160000000003</v>
      </c>
      <c r="G20" s="65">
        <v>41490.160000000003</v>
      </c>
      <c r="H20" s="21">
        <v>41332.19</v>
      </c>
      <c r="I20" s="22">
        <f>E20/H20</f>
        <v>1.0036438911173107</v>
      </c>
      <c r="J20" s="43"/>
    </row>
    <row r="21" spans="1:10" ht="19.95" customHeight="1">
      <c r="A21" s="117" t="s">
        <v>183</v>
      </c>
      <c r="B21" s="117" t="s">
        <v>53</v>
      </c>
      <c r="C21" s="44" t="s">
        <v>54</v>
      </c>
      <c r="D21" s="65">
        <v>44071.1</v>
      </c>
      <c r="E21" s="65">
        <v>44071.1</v>
      </c>
      <c r="F21" s="62">
        <v>44016.35</v>
      </c>
      <c r="G21" s="62">
        <v>44016.35</v>
      </c>
      <c r="H21" s="21">
        <v>44345.7</v>
      </c>
      <c r="I21" s="22">
        <f t="shared" si="0"/>
        <v>0.99380774235156966</v>
      </c>
      <c r="J21" s="43" t="s">
        <v>97</v>
      </c>
    </row>
    <row r="22" spans="1:10" ht="19.95" customHeight="1">
      <c r="A22" s="118"/>
      <c r="B22" s="118"/>
      <c r="C22" s="44" t="s">
        <v>55</v>
      </c>
      <c r="D22" s="65">
        <v>0</v>
      </c>
      <c r="E22" s="65">
        <v>0</v>
      </c>
      <c r="F22" s="65">
        <v>0</v>
      </c>
      <c r="G22" s="65">
        <v>0</v>
      </c>
      <c r="H22" s="21"/>
      <c r="I22" s="22" t="s">
        <v>157</v>
      </c>
      <c r="J22" s="43"/>
    </row>
    <row r="23" spans="1:10" ht="19.95" customHeight="1">
      <c r="A23" s="117" t="s">
        <v>184</v>
      </c>
      <c r="B23" s="117" t="s">
        <v>53</v>
      </c>
      <c r="C23" s="44" t="s">
        <v>54</v>
      </c>
      <c r="D23" s="65">
        <v>0</v>
      </c>
      <c r="E23" s="65">
        <v>0</v>
      </c>
      <c r="F23" s="65">
        <v>0</v>
      </c>
      <c r="G23" s="65">
        <v>0</v>
      </c>
      <c r="H23" s="21"/>
      <c r="I23" s="22" t="s">
        <v>157</v>
      </c>
      <c r="J23" s="43"/>
    </row>
    <row r="24" spans="1:10" ht="19.95" customHeight="1">
      <c r="A24" s="118"/>
      <c r="B24" s="118"/>
      <c r="C24" s="44" t="s">
        <v>55</v>
      </c>
      <c r="D24" s="65">
        <v>45239.18</v>
      </c>
      <c r="E24" s="65">
        <v>45239.18</v>
      </c>
      <c r="F24" s="62">
        <v>45180.7</v>
      </c>
      <c r="G24" s="62">
        <v>45180.7</v>
      </c>
      <c r="H24" s="21">
        <v>45195.13</v>
      </c>
      <c r="I24" s="22">
        <f t="shared" si="0"/>
        <v>1.0009746625355431</v>
      </c>
      <c r="J24" s="43" t="s">
        <v>98</v>
      </c>
    </row>
    <row r="25" spans="1:10" ht="19.95" customHeight="1">
      <c r="A25" s="117" t="s">
        <v>185</v>
      </c>
      <c r="B25" s="117" t="s">
        <v>53</v>
      </c>
      <c r="C25" s="44" t="s">
        <v>54</v>
      </c>
      <c r="D25" s="65">
        <v>30997.96</v>
      </c>
      <c r="E25" s="65">
        <v>30997.96</v>
      </c>
      <c r="F25" s="62">
        <v>30989.03</v>
      </c>
      <c r="G25" s="62">
        <v>30989.03</v>
      </c>
      <c r="H25" s="21">
        <v>30902.84</v>
      </c>
      <c r="I25" s="22">
        <f t="shared" si="0"/>
        <v>1.0030780342518681</v>
      </c>
      <c r="J25" s="43" t="s">
        <v>99</v>
      </c>
    </row>
    <row r="26" spans="1:10" ht="19.95" customHeight="1">
      <c r="A26" s="118"/>
      <c r="B26" s="118"/>
      <c r="C26" s="44" t="s">
        <v>55</v>
      </c>
      <c r="D26" s="65">
        <v>30997.96</v>
      </c>
      <c r="E26" s="65">
        <v>30997.96</v>
      </c>
      <c r="F26" s="65">
        <v>30989.03</v>
      </c>
      <c r="G26" s="65">
        <v>30989.03</v>
      </c>
      <c r="H26" s="21">
        <v>30902.84</v>
      </c>
      <c r="I26" s="22">
        <f>E26/H26</f>
        <v>1.0030780342518681</v>
      </c>
      <c r="J26" s="43"/>
    </row>
    <row r="27" spans="1:10" ht="19.95" customHeight="1">
      <c r="A27" s="117" t="s">
        <v>186</v>
      </c>
      <c r="B27" s="117" t="s">
        <v>53</v>
      </c>
      <c r="C27" s="44" t="s">
        <v>54</v>
      </c>
      <c r="D27" s="65">
        <v>27423.37</v>
      </c>
      <c r="E27" s="65">
        <v>27423.37</v>
      </c>
      <c r="F27" s="62">
        <v>27265.63</v>
      </c>
      <c r="G27" s="62">
        <v>27265.63</v>
      </c>
      <c r="H27" s="21">
        <v>25190.14</v>
      </c>
      <c r="I27" s="22">
        <f t="shared" si="0"/>
        <v>1.0886549260940988</v>
      </c>
      <c r="J27" s="43" t="s">
        <v>100</v>
      </c>
    </row>
    <row r="28" spans="1:10" ht="19.95" customHeight="1">
      <c r="A28" s="118"/>
      <c r="B28" s="118"/>
      <c r="C28" s="44" t="s">
        <v>55</v>
      </c>
      <c r="D28" s="65">
        <v>0</v>
      </c>
      <c r="E28" s="65">
        <v>0</v>
      </c>
      <c r="F28" s="65">
        <v>0</v>
      </c>
      <c r="G28" s="65">
        <v>0</v>
      </c>
      <c r="H28" s="21"/>
      <c r="I28" s="22" t="s">
        <v>157</v>
      </c>
      <c r="J28" s="43"/>
    </row>
    <row r="29" spans="1:10" ht="19.95" customHeight="1">
      <c r="A29" s="117" t="s">
        <v>187</v>
      </c>
      <c r="B29" s="117" t="s">
        <v>53</v>
      </c>
      <c r="C29" s="44" t="s">
        <v>54</v>
      </c>
      <c r="D29" s="65">
        <v>0</v>
      </c>
      <c r="E29" s="65">
        <v>0</v>
      </c>
      <c r="F29" s="65">
        <v>0</v>
      </c>
      <c r="G29" s="65">
        <v>0</v>
      </c>
      <c r="H29" s="21"/>
      <c r="I29" s="22" t="s">
        <v>157</v>
      </c>
      <c r="J29" s="43"/>
    </row>
    <row r="30" spans="1:10" ht="19.95" customHeight="1">
      <c r="A30" s="118"/>
      <c r="B30" s="118"/>
      <c r="C30" s="44" t="s">
        <v>55</v>
      </c>
      <c r="D30" s="65">
        <v>31180.12</v>
      </c>
      <c r="E30" s="65">
        <v>31180.12</v>
      </c>
      <c r="F30" s="62">
        <v>31174.57</v>
      </c>
      <c r="G30" s="62">
        <v>31174.57</v>
      </c>
      <c r="H30" s="21">
        <v>31097.69</v>
      </c>
      <c r="I30" s="22">
        <f t="shared" si="0"/>
        <v>1.0026506791983585</v>
      </c>
      <c r="J30" s="43" t="s">
        <v>101</v>
      </c>
    </row>
    <row r="31" spans="1:10" ht="19.95" customHeight="1">
      <c r="A31" s="117" t="s">
        <v>188</v>
      </c>
      <c r="B31" s="117" t="s">
        <v>53</v>
      </c>
      <c r="C31" s="44" t="s">
        <v>54</v>
      </c>
      <c r="D31" s="65">
        <v>15599.35</v>
      </c>
      <c r="E31" s="65">
        <v>15599.35</v>
      </c>
      <c r="F31" s="62">
        <v>15598.43</v>
      </c>
      <c r="G31" s="62">
        <v>15598.43</v>
      </c>
      <c r="H31" s="21">
        <v>15543.03</v>
      </c>
      <c r="I31" s="22">
        <f t="shared" si="0"/>
        <v>1.0036234891137699</v>
      </c>
      <c r="J31" s="43" t="s">
        <v>102</v>
      </c>
    </row>
    <row r="32" spans="1:10" ht="19.95" customHeight="1">
      <c r="A32" s="118"/>
      <c r="B32" s="118"/>
      <c r="C32" s="44" t="s">
        <v>55</v>
      </c>
      <c r="D32" s="65">
        <v>15599.35</v>
      </c>
      <c r="E32" s="65">
        <v>15599.35</v>
      </c>
      <c r="F32" s="65">
        <v>15598.43</v>
      </c>
      <c r="G32" s="65">
        <v>15598.43</v>
      </c>
      <c r="H32" s="21">
        <v>15543.03</v>
      </c>
      <c r="I32" s="22">
        <f>E32/H32</f>
        <v>1.0036234891137699</v>
      </c>
      <c r="J32" s="43"/>
    </row>
    <row r="33" spans="1:10" ht="19.95" customHeight="1">
      <c r="A33" s="117" t="s">
        <v>189</v>
      </c>
      <c r="B33" s="117" t="s">
        <v>66</v>
      </c>
      <c r="C33" s="44" t="s">
        <v>54</v>
      </c>
      <c r="D33" s="65">
        <v>57926.78</v>
      </c>
      <c r="E33" s="65">
        <v>57926.78</v>
      </c>
      <c r="F33" s="62">
        <v>58020.12</v>
      </c>
      <c r="G33" s="62">
        <v>58020.12</v>
      </c>
      <c r="H33" s="21"/>
      <c r="I33" s="56"/>
      <c r="J33" s="82" t="s">
        <v>88</v>
      </c>
    </row>
    <row r="34" spans="1:10" ht="19.95" customHeight="1">
      <c r="A34" s="118"/>
      <c r="B34" s="118"/>
      <c r="C34" s="44" t="s">
        <v>55</v>
      </c>
      <c r="D34" s="65">
        <v>0</v>
      </c>
      <c r="E34" s="65">
        <v>0</v>
      </c>
      <c r="F34" s="65">
        <v>0</v>
      </c>
      <c r="G34" s="65">
        <v>0</v>
      </c>
      <c r="H34" s="21"/>
      <c r="I34" s="84"/>
      <c r="J34" s="82"/>
    </row>
    <row r="35" spans="1:10" ht="19.95" customHeight="1">
      <c r="A35" s="117" t="s">
        <v>190</v>
      </c>
      <c r="B35" s="117" t="s">
        <v>66</v>
      </c>
      <c r="C35" s="44" t="s">
        <v>54</v>
      </c>
      <c r="D35" s="65">
        <v>0</v>
      </c>
      <c r="E35" s="65">
        <v>0</v>
      </c>
      <c r="F35" s="65">
        <v>0</v>
      </c>
      <c r="G35" s="65">
        <v>0</v>
      </c>
      <c r="H35" s="21"/>
      <c r="I35" s="84"/>
      <c r="J35" s="82"/>
    </row>
    <row r="36" spans="1:10" ht="19.95" customHeight="1">
      <c r="A36" s="118"/>
      <c r="B36" s="118"/>
      <c r="C36" s="44" t="s">
        <v>55</v>
      </c>
      <c r="D36" s="65">
        <v>55756.54</v>
      </c>
      <c r="E36" s="65">
        <v>55756.54</v>
      </c>
      <c r="F36" s="62">
        <v>55558.23</v>
      </c>
      <c r="G36" s="62">
        <v>55558.23</v>
      </c>
      <c r="H36" s="21"/>
      <c r="I36" s="84"/>
      <c r="J36" s="82" t="s">
        <v>89</v>
      </c>
    </row>
    <row r="37" spans="1:10" ht="19.95" customHeight="1">
      <c r="A37" s="117" t="s">
        <v>191</v>
      </c>
      <c r="B37" s="117" t="s">
        <v>66</v>
      </c>
      <c r="C37" s="44" t="s">
        <v>54</v>
      </c>
      <c r="D37" s="65">
        <v>29420.639999999999</v>
      </c>
      <c r="E37" s="65">
        <v>29420.639999999999</v>
      </c>
      <c r="F37" s="62">
        <v>29470.38</v>
      </c>
      <c r="G37" s="62">
        <v>29470.38</v>
      </c>
      <c r="H37" s="21"/>
      <c r="I37" s="84"/>
      <c r="J37" s="82" t="s">
        <v>90</v>
      </c>
    </row>
    <row r="38" spans="1:10" ht="19.95" customHeight="1">
      <c r="A38" s="118"/>
      <c r="B38" s="118"/>
      <c r="C38" s="44" t="s">
        <v>55</v>
      </c>
      <c r="D38" s="65">
        <v>29420.639999999999</v>
      </c>
      <c r="E38" s="65">
        <v>29420.639999999999</v>
      </c>
      <c r="F38" s="65">
        <v>29470.38</v>
      </c>
      <c r="G38" s="65">
        <v>29470.38</v>
      </c>
      <c r="H38" s="21"/>
      <c r="I38" s="84"/>
      <c r="J38" s="82"/>
    </row>
    <row r="39" spans="1:10" ht="19.95" customHeight="1">
      <c r="A39" s="117" t="s">
        <v>192</v>
      </c>
      <c r="B39" s="117" t="s">
        <v>66</v>
      </c>
      <c r="C39" s="44" t="s">
        <v>54</v>
      </c>
      <c r="D39" s="65">
        <v>55224.61</v>
      </c>
      <c r="E39" s="65">
        <v>55224.61</v>
      </c>
      <c r="F39" s="62">
        <v>55428.74</v>
      </c>
      <c r="G39" s="62">
        <v>55428.74</v>
      </c>
      <c r="H39" s="21"/>
      <c r="I39" s="84"/>
      <c r="J39" s="82" t="s">
        <v>91</v>
      </c>
    </row>
    <row r="40" spans="1:10" ht="19.95" customHeight="1">
      <c r="A40" s="118"/>
      <c r="B40" s="118"/>
      <c r="C40" s="44" t="s">
        <v>55</v>
      </c>
      <c r="D40" s="65">
        <v>0</v>
      </c>
      <c r="E40" s="65">
        <v>0</v>
      </c>
      <c r="F40" s="65">
        <v>0</v>
      </c>
      <c r="G40" s="65">
        <v>0</v>
      </c>
      <c r="H40" s="21"/>
      <c r="I40" s="84"/>
      <c r="J40" s="82"/>
    </row>
    <row r="41" spans="1:10" ht="19.95" customHeight="1">
      <c r="A41" s="117" t="s">
        <v>193</v>
      </c>
      <c r="B41" s="117" t="s">
        <v>66</v>
      </c>
      <c r="C41" s="44" t="s">
        <v>54</v>
      </c>
      <c r="D41" s="65">
        <v>0</v>
      </c>
      <c r="E41" s="65">
        <v>0</v>
      </c>
      <c r="F41" s="65">
        <v>0</v>
      </c>
      <c r="G41" s="65">
        <v>0</v>
      </c>
      <c r="H41" s="21"/>
      <c r="I41" s="84"/>
      <c r="J41" s="82"/>
    </row>
    <row r="42" spans="1:10" ht="19.95" customHeight="1">
      <c r="A42" s="118"/>
      <c r="B42" s="118"/>
      <c r="C42" s="44" t="s">
        <v>55</v>
      </c>
      <c r="D42" s="65">
        <v>56082.5</v>
      </c>
      <c r="E42" s="65">
        <v>56082.5</v>
      </c>
      <c r="F42" s="62">
        <v>56160.81</v>
      </c>
      <c r="G42" s="62">
        <v>56160.81</v>
      </c>
      <c r="H42" s="21"/>
      <c r="I42" s="84"/>
      <c r="J42" s="82" t="s">
        <v>92</v>
      </c>
    </row>
    <row r="43" spans="1:10" ht="19.95" customHeight="1">
      <c r="A43" s="117" t="s">
        <v>194</v>
      </c>
      <c r="B43" s="117" t="s">
        <v>66</v>
      </c>
      <c r="C43" s="44" t="s">
        <v>54</v>
      </c>
      <c r="D43" s="65">
        <v>29313.38</v>
      </c>
      <c r="E43" s="65">
        <v>29313.38</v>
      </c>
      <c r="F43" s="62">
        <v>29326.47</v>
      </c>
      <c r="G43" s="62">
        <v>29326.47</v>
      </c>
      <c r="H43" s="38"/>
      <c r="I43" s="84"/>
      <c r="J43" s="82" t="s">
        <v>93</v>
      </c>
    </row>
    <row r="44" spans="1:10" ht="19.95" customHeight="1">
      <c r="A44" s="118"/>
      <c r="B44" s="118"/>
      <c r="C44" s="44" t="s">
        <v>55</v>
      </c>
      <c r="D44" s="65">
        <v>29313.38</v>
      </c>
      <c r="E44" s="65">
        <v>29313.38</v>
      </c>
      <c r="F44" s="65">
        <v>29326.47</v>
      </c>
      <c r="G44" s="65">
        <v>29326.47</v>
      </c>
      <c r="H44" s="44"/>
      <c r="I44" s="84"/>
      <c r="J44" s="82"/>
    </row>
    <row r="45" spans="1:10" ht="19.8" customHeight="1">
      <c r="A45" s="117" t="s">
        <v>195</v>
      </c>
      <c r="B45" s="117" t="s">
        <v>66</v>
      </c>
      <c r="C45" s="44" t="s">
        <v>54</v>
      </c>
      <c r="D45" s="65">
        <v>51175.48</v>
      </c>
      <c r="E45" s="65">
        <v>51175.48</v>
      </c>
      <c r="F45" s="62">
        <v>51203.42</v>
      </c>
      <c r="G45" s="62">
        <v>51203.42</v>
      </c>
      <c r="H45" s="21"/>
      <c r="I45" s="84"/>
      <c r="J45" s="82" t="s">
        <v>103</v>
      </c>
    </row>
    <row r="46" spans="1:10" ht="19.8" customHeight="1">
      <c r="A46" s="118"/>
      <c r="B46" s="118"/>
      <c r="C46" s="44" t="s">
        <v>55</v>
      </c>
      <c r="D46" s="65">
        <v>0</v>
      </c>
      <c r="E46" s="65">
        <v>0</v>
      </c>
      <c r="F46" s="65">
        <v>0</v>
      </c>
      <c r="G46" s="65">
        <v>0</v>
      </c>
      <c r="H46" s="21"/>
      <c r="I46" s="84"/>
      <c r="J46" s="82"/>
    </row>
    <row r="47" spans="1:10" ht="19.8" customHeight="1">
      <c r="A47" s="117" t="s">
        <v>196</v>
      </c>
      <c r="B47" s="117" t="s">
        <v>66</v>
      </c>
      <c r="C47" s="44" t="s">
        <v>54</v>
      </c>
      <c r="D47" s="65">
        <v>0</v>
      </c>
      <c r="E47" s="65">
        <v>0</v>
      </c>
      <c r="F47" s="65">
        <v>0</v>
      </c>
      <c r="G47" s="65">
        <v>0</v>
      </c>
      <c r="H47" s="21"/>
      <c r="I47" s="84"/>
      <c r="J47" s="82"/>
    </row>
    <row r="48" spans="1:10" ht="19.95" customHeight="1">
      <c r="A48" s="118"/>
      <c r="B48" s="118"/>
      <c r="C48" s="44" t="s">
        <v>55</v>
      </c>
      <c r="D48" s="65">
        <v>51693.36</v>
      </c>
      <c r="E48" s="65">
        <v>51693.36</v>
      </c>
      <c r="F48" s="62">
        <v>51709.95</v>
      </c>
      <c r="G48" s="62">
        <v>51709.95</v>
      </c>
      <c r="H48" s="21"/>
      <c r="I48" s="84"/>
      <c r="J48" s="82" t="s">
        <v>104</v>
      </c>
    </row>
    <row r="49" spans="1:10" ht="19.95" customHeight="1">
      <c r="A49" s="117" t="s">
        <v>197</v>
      </c>
      <c r="B49" s="117" t="s">
        <v>66</v>
      </c>
      <c r="C49" s="44" t="s">
        <v>54</v>
      </c>
      <c r="D49" s="65">
        <v>29262.26</v>
      </c>
      <c r="E49" s="65">
        <v>29262.26</v>
      </c>
      <c r="F49" s="62">
        <v>29268.06</v>
      </c>
      <c r="G49" s="62">
        <v>29268.06</v>
      </c>
      <c r="H49" s="38"/>
      <c r="I49" s="84"/>
      <c r="J49" s="82" t="s">
        <v>105</v>
      </c>
    </row>
    <row r="50" spans="1:10" ht="19.95" customHeight="1">
      <c r="A50" s="118"/>
      <c r="B50" s="118"/>
      <c r="C50" s="44" t="s">
        <v>55</v>
      </c>
      <c r="D50" s="65">
        <v>29262.26</v>
      </c>
      <c r="E50" s="65">
        <v>29262.26</v>
      </c>
      <c r="F50" s="65">
        <v>29268.06</v>
      </c>
      <c r="G50" s="65">
        <v>29268.06</v>
      </c>
      <c r="H50" s="44"/>
      <c r="I50" s="84"/>
      <c r="J50" s="82"/>
    </row>
    <row r="51" spans="1:10" ht="19.95" customHeight="1">
      <c r="A51" s="117" t="s">
        <v>198</v>
      </c>
      <c r="B51" s="117" t="s">
        <v>66</v>
      </c>
      <c r="C51" s="44" t="s">
        <v>54</v>
      </c>
      <c r="D51" s="65">
        <v>44269.49</v>
      </c>
      <c r="E51" s="65">
        <v>44269.49</v>
      </c>
      <c r="F51" s="62">
        <v>44176.97</v>
      </c>
      <c r="G51" s="62">
        <v>44176.97</v>
      </c>
      <c r="H51" s="21"/>
      <c r="I51" s="84"/>
      <c r="J51" s="82" t="s">
        <v>106</v>
      </c>
    </row>
    <row r="52" spans="1:10" ht="19.95" customHeight="1">
      <c r="A52" s="118"/>
      <c r="B52" s="118"/>
      <c r="C52" s="44" t="s">
        <v>55</v>
      </c>
      <c r="D52" s="65">
        <v>0</v>
      </c>
      <c r="E52" s="65">
        <v>0</v>
      </c>
      <c r="F52" s="65">
        <v>0</v>
      </c>
      <c r="G52" s="65">
        <v>0</v>
      </c>
      <c r="H52" s="21"/>
      <c r="I52" s="84"/>
      <c r="J52" s="82"/>
    </row>
    <row r="53" spans="1:10" ht="19.95" customHeight="1">
      <c r="A53" s="117" t="s">
        <v>199</v>
      </c>
      <c r="B53" s="117" t="s">
        <v>66</v>
      </c>
      <c r="C53" s="44" t="s">
        <v>54</v>
      </c>
      <c r="D53" s="65">
        <v>0</v>
      </c>
      <c r="E53" s="65">
        <v>0</v>
      </c>
      <c r="F53" s="65">
        <v>0</v>
      </c>
      <c r="G53" s="65">
        <v>0</v>
      </c>
      <c r="H53" s="21"/>
      <c r="I53" s="84"/>
      <c r="J53" s="82"/>
    </row>
    <row r="54" spans="1:10" ht="19.95" customHeight="1">
      <c r="A54" s="118"/>
      <c r="B54" s="118"/>
      <c r="C54" s="44" t="s">
        <v>55</v>
      </c>
      <c r="D54" s="65">
        <v>44723.56</v>
      </c>
      <c r="E54" s="65">
        <v>44723.56</v>
      </c>
      <c r="F54" s="62">
        <v>44720.95</v>
      </c>
      <c r="G54" s="62">
        <v>44720.95</v>
      </c>
      <c r="H54" s="21"/>
      <c r="I54" s="84"/>
      <c r="J54" s="82" t="s">
        <v>107</v>
      </c>
    </row>
    <row r="55" spans="1:10" ht="19.95" customHeight="1">
      <c r="A55" s="117" t="s">
        <v>200</v>
      </c>
      <c r="B55" s="117" t="s">
        <v>66</v>
      </c>
      <c r="C55" s="44" t="s">
        <v>54</v>
      </c>
      <c r="D55" s="65">
        <v>30787.49</v>
      </c>
      <c r="E55" s="65">
        <v>30787.49</v>
      </c>
      <c r="F55" s="62">
        <v>30627.24</v>
      </c>
      <c r="G55" s="62">
        <v>30627.24</v>
      </c>
      <c r="H55" s="38"/>
      <c r="I55" s="84"/>
      <c r="J55" s="82" t="s">
        <v>108</v>
      </c>
    </row>
    <row r="56" spans="1:10" ht="19.95" customHeight="1">
      <c r="A56" s="118"/>
      <c r="B56" s="118"/>
      <c r="C56" s="44" t="s">
        <v>55</v>
      </c>
      <c r="D56" s="65">
        <v>30787.49</v>
      </c>
      <c r="E56" s="65">
        <v>30787.49</v>
      </c>
      <c r="F56" s="65">
        <v>30627.24</v>
      </c>
      <c r="G56" s="65">
        <v>30627.24</v>
      </c>
      <c r="H56" s="44"/>
      <c r="I56" s="84"/>
      <c r="J56" s="82"/>
    </row>
    <row r="57" spans="1:10" ht="19.95" customHeight="1">
      <c r="A57" s="117" t="s">
        <v>201</v>
      </c>
      <c r="B57" s="117" t="s">
        <v>66</v>
      </c>
      <c r="C57" s="44" t="s">
        <v>54</v>
      </c>
      <c r="D57" s="65">
        <v>23008.03</v>
      </c>
      <c r="E57" s="65">
        <v>23008.03</v>
      </c>
      <c r="F57" s="62">
        <v>22815.45</v>
      </c>
      <c r="G57" s="62">
        <v>22815.45</v>
      </c>
      <c r="H57" s="21"/>
      <c r="I57" s="84"/>
      <c r="J57" s="82" t="s">
        <v>109</v>
      </c>
    </row>
    <row r="58" spans="1:10" ht="19.95" customHeight="1">
      <c r="A58" s="118"/>
      <c r="B58" s="118"/>
      <c r="C58" s="44" t="s">
        <v>55</v>
      </c>
      <c r="D58" s="65">
        <v>0</v>
      </c>
      <c r="E58" s="65">
        <v>0</v>
      </c>
      <c r="F58" s="65">
        <v>0</v>
      </c>
      <c r="G58" s="65">
        <v>0</v>
      </c>
      <c r="H58" s="21"/>
      <c r="I58" s="84"/>
      <c r="J58" s="82"/>
    </row>
    <row r="59" spans="1:10" ht="19.95" customHeight="1">
      <c r="A59" s="117" t="s">
        <v>202</v>
      </c>
      <c r="B59" s="117" t="s">
        <v>66</v>
      </c>
      <c r="C59" s="44" t="s">
        <v>54</v>
      </c>
      <c r="D59" s="65">
        <v>0</v>
      </c>
      <c r="E59" s="65">
        <v>0</v>
      </c>
      <c r="F59" s="65">
        <v>0</v>
      </c>
      <c r="G59" s="65">
        <v>0</v>
      </c>
      <c r="H59" s="21"/>
      <c r="I59" s="84"/>
      <c r="J59" s="82"/>
    </row>
    <row r="60" spans="1:10" ht="19.95" customHeight="1">
      <c r="A60" s="118"/>
      <c r="B60" s="118"/>
      <c r="C60" s="44" t="s">
        <v>55</v>
      </c>
      <c r="D60" s="65">
        <v>31187.35</v>
      </c>
      <c r="E60" s="65">
        <v>31187.35</v>
      </c>
      <c r="F60" s="62">
        <v>31187.03</v>
      </c>
      <c r="G60" s="62">
        <v>31187.03</v>
      </c>
      <c r="H60" s="21"/>
      <c r="I60" s="84"/>
      <c r="J60" s="82" t="s">
        <v>110</v>
      </c>
    </row>
    <row r="61" spans="1:10" ht="19.95" customHeight="1">
      <c r="A61" s="117" t="s">
        <v>203</v>
      </c>
      <c r="B61" s="117" t="s">
        <v>66</v>
      </c>
      <c r="C61" s="44" t="s">
        <v>54</v>
      </c>
      <c r="D61" s="65">
        <v>15594.97</v>
      </c>
      <c r="E61" s="65">
        <v>15594.97</v>
      </c>
      <c r="F61" s="62">
        <v>15596.24</v>
      </c>
      <c r="G61" s="62">
        <v>15596.24</v>
      </c>
      <c r="H61" s="38"/>
      <c r="I61" s="84"/>
      <c r="J61" s="83" t="s">
        <v>111</v>
      </c>
    </row>
    <row r="62" spans="1:10" ht="19.95" customHeight="1">
      <c r="A62" s="118"/>
      <c r="B62" s="118"/>
      <c r="C62" s="44" t="s">
        <v>55</v>
      </c>
      <c r="D62" s="65">
        <v>15594.97</v>
      </c>
      <c r="E62" s="65">
        <v>15594.97</v>
      </c>
      <c r="F62" s="65">
        <v>15596.24</v>
      </c>
      <c r="G62" s="65">
        <v>15596.24</v>
      </c>
      <c r="H62" s="44"/>
      <c r="I62" s="84"/>
      <c r="J62" s="81"/>
    </row>
    <row r="63" spans="1:10" ht="49.5" customHeight="1">
      <c r="A63" s="119" t="s">
        <v>62</v>
      </c>
      <c r="B63" s="119"/>
      <c r="C63" s="119"/>
      <c r="D63" s="119"/>
      <c r="E63" s="119"/>
      <c r="F63" s="119"/>
      <c r="G63" s="119"/>
      <c r="H63" s="119"/>
      <c r="I63" s="119"/>
      <c r="J63" s="61"/>
    </row>
    <row r="65" spans="1:10">
      <c r="A65" s="120" t="s">
        <v>154</v>
      </c>
      <c r="B65" s="121"/>
      <c r="C65" s="121"/>
      <c r="D65" s="121"/>
      <c r="E65" s="121"/>
      <c r="F65" s="121"/>
      <c r="G65" s="121"/>
      <c r="H65" s="121"/>
      <c r="I65" s="121"/>
      <c r="J65" s="121"/>
    </row>
    <row r="66" spans="1:10" ht="32.4">
      <c r="A66" s="1" t="s">
        <v>50</v>
      </c>
      <c r="B66" s="1" t="s">
        <v>51</v>
      </c>
      <c r="C66" s="1" t="s">
        <v>52</v>
      </c>
      <c r="D66" s="1" t="s">
        <v>57</v>
      </c>
      <c r="E66" s="1" t="s">
        <v>58</v>
      </c>
      <c r="F66" s="1" t="s">
        <v>151</v>
      </c>
      <c r="G66" s="1" t="s">
        <v>152</v>
      </c>
      <c r="H66" s="1" t="s">
        <v>64</v>
      </c>
      <c r="I66" s="1" t="s">
        <v>63</v>
      </c>
      <c r="J66" s="1" t="s">
        <v>65</v>
      </c>
    </row>
    <row r="67" spans="1:10" ht="18" customHeight="1">
      <c r="A67" s="117" t="s">
        <v>158</v>
      </c>
      <c r="B67" s="117" t="s">
        <v>66</v>
      </c>
      <c r="C67" s="44" t="s">
        <v>54</v>
      </c>
      <c r="D67" s="66">
        <v>58611.67</v>
      </c>
      <c r="E67" s="66">
        <v>58611.67</v>
      </c>
      <c r="F67" s="63">
        <v>58457.919999999998</v>
      </c>
      <c r="G67" s="63">
        <v>58457.919999999998</v>
      </c>
      <c r="H67" s="21">
        <v>59033.38</v>
      </c>
      <c r="I67" s="22">
        <f t="shared" ref="I67:I95" si="1">E67/H67</f>
        <v>0.99285641445568595</v>
      </c>
      <c r="J67" s="43" t="s">
        <v>112</v>
      </c>
    </row>
    <row r="68" spans="1:10" ht="18" customHeight="1">
      <c r="A68" s="118"/>
      <c r="B68" s="118"/>
      <c r="C68" s="44" t="s">
        <v>55</v>
      </c>
      <c r="D68" s="66">
        <v>0</v>
      </c>
      <c r="E68" s="66">
        <v>0</v>
      </c>
      <c r="F68" s="66">
        <v>0</v>
      </c>
      <c r="G68" s="66">
        <v>0</v>
      </c>
      <c r="H68" s="21"/>
      <c r="I68" s="22" t="s">
        <v>157</v>
      </c>
      <c r="J68" s="43"/>
    </row>
    <row r="69" spans="1:10" ht="18" customHeight="1">
      <c r="A69" s="117" t="s">
        <v>204</v>
      </c>
      <c r="B69" s="117" t="s">
        <v>66</v>
      </c>
      <c r="C69" s="44" t="s">
        <v>54</v>
      </c>
      <c r="D69" s="66">
        <v>0</v>
      </c>
      <c r="E69" s="66">
        <v>0</v>
      </c>
      <c r="F69" s="66">
        <v>0</v>
      </c>
      <c r="G69" s="66">
        <v>0</v>
      </c>
      <c r="H69" s="21"/>
      <c r="I69" s="22" t="s">
        <v>157</v>
      </c>
      <c r="J69" s="43"/>
    </row>
    <row r="70" spans="1:10" ht="18" customHeight="1">
      <c r="A70" s="118"/>
      <c r="B70" s="118"/>
      <c r="C70" s="44" t="s">
        <v>55</v>
      </c>
      <c r="D70" s="66">
        <v>58060.36</v>
      </c>
      <c r="E70" s="66">
        <v>58060.36</v>
      </c>
      <c r="F70" s="63">
        <v>58004</v>
      </c>
      <c r="G70" s="63">
        <v>58004</v>
      </c>
      <c r="H70" s="21">
        <v>58520.93</v>
      </c>
      <c r="I70" s="22">
        <f t="shared" si="1"/>
        <v>0.99212982432097374</v>
      </c>
      <c r="J70" s="43" t="s">
        <v>113</v>
      </c>
    </row>
    <row r="71" spans="1:10" ht="18" customHeight="1">
      <c r="A71" s="117" t="s">
        <v>205</v>
      </c>
      <c r="B71" s="117" t="s">
        <v>66</v>
      </c>
      <c r="C71" s="44" t="s">
        <v>54</v>
      </c>
      <c r="D71" s="66">
        <v>44166.98</v>
      </c>
      <c r="E71" s="66">
        <v>44166.98</v>
      </c>
      <c r="F71" s="63">
        <v>44074.61</v>
      </c>
      <c r="G71" s="63">
        <v>44074.61</v>
      </c>
      <c r="H71" s="44">
        <v>55265.120000000003</v>
      </c>
      <c r="I71" s="22">
        <f>E71/H71</f>
        <v>0.79918364422261279</v>
      </c>
      <c r="J71" s="43" t="s">
        <v>114</v>
      </c>
    </row>
    <row r="72" spans="1:10" ht="18" customHeight="1">
      <c r="A72" s="118"/>
      <c r="B72" s="118"/>
      <c r="C72" s="44" t="s">
        <v>55</v>
      </c>
      <c r="D72" s="66">
        <v>44166.98</v>
      </c>
      <c r="E72" s="66">
        <v>44166.98</v>
      </c>
      <c r="F72" s="66">
        <v>44074.61</v>
      </c>
      <c r="G72" s="66">
        <v>44074.61</v>
      </c>
      <c r="H72" s="44">
        <v>55265.120000000003</v>
      </c>
      <c r="I72" s="22">
        <f>E72/H72</f>
        <v>0.79918364422261279</v>
      </c>
      <c r="J72" s="43"/>
    </row>
    <row r="73" spans="1:10" ht="18" customHeight="1">
      <c r="A73" s="117" t="s">
        <v>206</v>
      </c>
      <c r="B73" s="117" t="s">
        <v>66</v>
      </c>
      <c r="C73" s="44" t="s">
        <v>54</v>
      </c>
      <c r="D73" s="66">
        <v>56129.34</v>
      </c>
      <c r="E73" s="66">
        <v>56129.34</v>
      </c>
      <c r="F73" s="63">
        <v>55888.7</v>
      </c>
      <c r="G73" s="63">
        <v>55888.7</v>
      </c>
      <c r="H73" s="44">
        <v>56478.62</v>
      </c>
      <c r="I73" s="22">
        <f t="shared" si="1"/>
        <v>0.99381571291933113</v>
      </c>
      <c r="J73" s="43" t="s">
        <v>115</v>
      </c>
    </row>
    <row r="74" spans="1:10" ht="18" customHeight="1">
      <c r="A74" s="118"/>
      <c r="B74" s="118"/>
      <c r="C74" s="44" t="s">
        <v>55</v>
      </c>
      <c r="D74" s="66">
        <v>0</v>
      </c>
      <c r="E74" s="66">
        <v>0</v>
      </c>
      <c r="F74" s="66">
        <v>0</v>
      </c>
      <c r="G74" s="66">
        <v>0</v>
      </c>
      <c r="H74" s="44"/>
      <c r="I74" s="22" t="s">
        <v>157</v>
      </c>
      <c r="J74" s="43"/>
    </row>
    <row r="75" spans="1:10" ht="18" customHeight="1">
      <c r="A75" s="117" t="s">
        <v>207</v>
      </c>
      <c r="B75" s="117" t="s">
        <v>66</v>
      </c>
      <c r="C75" s="44" t="s">
        <v>54</v>
      </c>
      <c r="D75" s="66">
        <v>0</v>
      </c>
      <c r="E75" s="66">
        <v>0</v>
      </c>
      <c r="F75" s="66">
        <v>0</v>
      </c>
      <c r="G75" s="66">
        <v>0</v>
      </c>
      <c r="H75" s="44"/>
      <c r="I75" s="22" t="s">
        <v>157</v>
      </c>
      <c r="J75" s="43"/>
    </row>
    <row r="76" spans="1:10" ht="18" customHeight="1">
      <c r="A76" s="118"/>
      <c r="B76" s="118"/>
      <c r="C76" s="44" t="s">
        <v>55</v>
      </c>
      <c r="D76" s="66">
        <v>56830.27</v>
      </c>
      <c r="E76" s="66">
        <v>56830.27</v>
      </c>
      <c r="F76" s="63">
        <v>56729.73</v>
      </c>
      <c r="G76" s="63">
        <v>56729.73</v>
      </c>
      <c r="H76" s="21">
        <v>56814.53</v>
      </c>
      <c r="I76" s="22">
        <f t="shared" si="1"/>
        <v>1.0002770418060309</v>
      </c>
      <c r="J76" s="43" t="s">
        <v>116</v>
      </c>
    </row>
    <row r="77" spans="1:10" ht="18" customHeight="1">
      <c r="A77" s="117" t="s">
        <v>208</v>
      </c>
      <c r="B77" s="117" t="s">
        <v>66</v>
      </c>
      <c r="C77" s="44" t="s">
        <v>54</v>
      </c>
      <c r="D77" s="66">
        <v>44374.7</v>
      </c>
      <c r="E77" s="66">
        <v>44374.7</v>
      </c>
      <c r="F77" s="63">
        <v>44292.19</v>
      </c>
      <c r="G77" s="63">
        <v>44292.19</v>
      </c>
      <c r="H77" s="21">
        <v>49709.67</v>
      </c>
      <c r="I77" s="86">
        <f>E77/H77</f>
        <v>0.89267742071110101</v>
      </c>
      <c r="J77" s="43" t="s">
        <v>117</v>
      </c>
    </row>
    <row r="78" spans="1:10" ht="18" customHeight="1">
      <c r="A78" s="118"/>
      <c r="B78" s="118"/>
      <c r="C78" s="44" t="s">
        <v>55</v>
      </c>
      <c r="D78" s="66">
        <v>44374.7</v>
      </c>
      <c r="E78" s="66">
        <v>44374.7</v>
      </c>
      <c r="F78" s="66">
        <v>44292.19</v>
      </c>
      <c r="G78" s="66">
        <v>44292.19</v>
      </c>
      <c r="H78" s="21">
        <v>49709.67</v>
      </c>
      <c r="I78" s="86">
        <f t="shared" si="1"/>
        <v>0.89267742071110101</v>
      </c>
      <c r="J78" s="43"/>
    </row>
    <row r="79" spans="1:10" ht="18" customHeight="1">
      <c r="A79" s="117" t="s">
        <v>209</v>
      </c>
      <c r="B79" s="117" t="s">
        <v>66</v>
      </c>
      <c r="C79" s="44" t="s">
        <v>54</v>
      </c>
      <c r="D79" s="66">
        <v>51716.47</v>
      </c>
      <c r="E79" s="66">
        <v>51716.47</v>
      </c>
      <c r="F79" s="63">
        <v>51734.2</v>
      </c>
      <c r="G79" s="63">
        <v>51734.2</v>
      </c>
      <c r="H79" s="21">
        <v>52160.800000000003</v>
      </c>
      <c r="I79" s="22">
        <f t="shared" si="1"/>
        <v>0.99148153402555173</v>
      </c>
      <c r="J79" s="43" t="s">
        <v>124</v>
      </c>
    </row>
    <row r="80" spans="1:10" ht="18" customHeight="1">
      <c r="A80" s="118"/>
      <c r="B80" s="118"/>
      <c r="C80" s="44" t="s">
        <v>55</v>
      </c>
      <c r="D80" s="66">
        <v>0</v>
      </c>
      <c r="E80" s="66">
        <v>0</v>
      </c>
      <c r="F80" s="66">
        <v>0</v>
      </c>
      <c r="G80" s="66">
        <v>0</v>
      </c>
      <c r="H80" s="21"/>
      <c r="I80" s="22" t="s">
        <v>157</v>
      </c>
      <c r="J80" s="43"/>
    </row>
    <row r="81" spans="1:10" ht="18" customHeight="1">
      <c r="A81" s="117" t="s">
        <v>210</v>
      </c>
      <c r="B81" s="117" t="s">
        <v>66</v>
      </c>
      <c r="C81" s="44" t="s">
        <v>54</v>
      </c>
      <c r="D81" s="66">
        <v>0</v>
      </c>
      <c r="E81" s="66">
        <v>0</v>
      </c>
      <c r="F81" s="66">
        <v>0</v>
      </c>
      <c r="G81" s="66">
        <v>0</v>
      </c>
      <c r="H81" s="21"/>
      <c r="I81" s="22" t="s">
        <v>157</v>
      </c>
      <c r="J81" s="43"/>
    </row>
    <row r="82" spans="1:10" ht="18" customHeight="1">
      <c r="A82" s="118"/>
      <c r="B82" s="118"/>
      <c r="C82" s="44" t="s">
        <v>55</v>
      </c>
      <c r="D82" s="66">
        <v>52255.59</v>
      </c>
      <c r="E82" s="66">
        <v>52255.59</v>
      </c>
      <c r="F82" s="63">
        <v>52294.09</v>
      </c>
      <c r="G82" s="63">
        <v>52294.09</v>
      </c>
      <c r="H82" s="21">
        <v>52320.07</v>
      </c>
      <c r="I82" s="22">
        <f t="shared" si="1"/>
        <v>0.99876758574673152</v>
      </c>
      <c r="J82" s="43" t="s">
        <v>125</v>
      </c>
    </row>
    <row r="83" spans="1:10" ht="18" customHeight="1">
      <c r="A83" s="117" t="s">
        <v>211</v>
      </c>
      <c r="B83" s="117" t="s">
        <v>66</v>
      </c>
      <c r="C83" s="44" t="s">
        <v>54</v>
      </c>
      <c r="D83" s="66">
        <v>41486.660000000003</v>
      </c>
      <c r="E83" s="66">
        <v>41486.660000000003</v>
      </c>
      <c r="F83" s="63">
        <v>41490.370000000003</v>
      </c>
      <c r="G83" s="63">
        <v>41490.370000000003</v>
      </c>
      <c r="H83" s="21">
        <v>41332.19</v>
      </c>
      <c r="I83" s="22">
        <f t="shared" si="1"/>
        <v>1.0037372807973641</v>
      </c>
      <c r="J83" s="43" t="s">
        <v>126</v>
      </c>
    </row>
    <row r="84" spans="1:10" ht="18" customHeight="1">
      <c r="A84" s="118"/>
      <c r="B84" s="118"/>
      <c r="C84" s="44" t="s">
        <v>55</v>
      </c>
      <c r="D84" s="66">
        <v>41486.660000000003</v>
      </c>
      <c r="E84" s="66">
        <v>41486.660000000003</v>
      </c>
      <c r="F84" s="66">
        <v>41490.370000000003</v>
      </c>
      <c r="G84" s="66">
        <v>41490.370000000003</v>
      </c>
      <c r="H84" s="21">
        <v>41332.19</v>
      </c>
      <c r="I84" s="22">
        <f>E84/H84</f>
        <v>1.0037372807973641</v>
      </c>
      <c r="J84" s="43"/>
    </row>
    <row r="85" spans="1:10" ht="18" customHeight="1">
      <c r="A85" s="117" t="s">
        <v>212</v>
      </c>
      <c r="B85" s="117" t="s">
        <v>66</v>
      </c>
      <c r="C85" s="44" t="s">
        <v>54</v>
      </c>
      <c r="D85" s="66">
        <v>43918.97</v>
      </c>
      <c r="E85" s="66">
        <v>43918.97</v>
      </c>
      <c r="F85" s="63">
        <v>43911.62</v>
      </c>
      <c r="G85" s="63">
        <v>43911.62</v>
      </c>
      <c r="H85" s="21">
        <v>44345.7</v>
      </c>
      <c r="I85" s="22">
        <f t="shared" si="1"/>
        <v>0.99037719553417813</v>
      </c>
      <c r="J85" s="43" t="s">
        <v>127</v>
      </c>
    </row>
    <row r="86" spans="1:10" ht="18" customHeight="1">
      <c r="A86" s="118"/>
      <c r="B86" s="118"/>
      <c r="C86" s="44" t="s">
        <v>55</v>
      </c>
      <c r="D86" s="66">
        <v>0</v>
      </c>
      <c r="E86" s="66">
        <v>0</v>
      </c>
      <c r="F86" s="66">
        <v>0</v>
      </c>
      <c r="G86" s="66">
        <v>0</v>
      </c>
      <c r="H86" s="21"/>
      <c r="I86" s="22" t="s">
        <v>157</v>
      </c>
      <c r="J86" s="43"/>
    </row>
    <row r="87" spans="1:10" ht="18" customHeight="1">
      <c r="A87" s="117" t="s">
        <v>213</v>
      </c>
      <c r="B87" s="117" t="s">
        <v>66</v>
      </c>
      <c r="C87" s="44" t="s">
        <v>54</v>
      </c>
      <c r="D87" s="66">
        <v>0</v>
      </c>
      <c r="E87" s="66">
        <v>0</v>
      </c>
      <c r="F87" s="66">
        <v>0</v>
      </c>
      <c r="G87" s="66">
        <v>0</v>
      </c>
      <c r="H87" s="21"/>
      <c r="I87" s="22" t="s">
        <v>157</v>
      </c>
      <c r="J87" s="43"/>
    </row>
    <row r="88" spans="1:10" ht="18" customHeight="1">
      <c r="A88" s="118"/>
      <c r="B88" s="118"/>
      <c r="C88" s="44" t="s">
        <v>55</v>
      </c>
      <c r="D88" s="66">
        <v>45223.18</v>
      </c>
      <c r="E88" s="66">
        <v>45223.18</v>
      </c>
      <c r="F88" s="63">
        <v>45154.68</v>
      </c>
      <c r="G88" s="63">
        <v>45154.68</v>
      </c>
      <c r="H88" s="21">
        <v>45195.13</v>
      </c>
      <c r="I88" s="22">
        <f t="shared" si="1"/>
        <v>1.0006206420913051</v>
      </c>
      <c r="J88" s="43" t="s">
        <v>128</v>
      </c>
    </row>
    <row r="89" spans="1:10" ht="18" customHeight="1">
      <c r="A89" s="117" t="s">
        <v>214</v>
      </c>
      <c r="B89" s="117" t="s">
        <v>66</v>
      </c>
      <c r="C89" s="44" t="s">
        <v>54</v>
      </c>
      <c r="D89" s="66">
        <v>30986.11</v>
      </c>
      <c r="E89" s="66">
        <v>30986.11</v>
      </c>
      <c r="F89" s="63">
        <v>30986.79</v>
      </c>
      <c r="G89" s="63">
        <v>30986.79</v>
      </c>
      <c r="H89" s="21">
        <v>30902.84</v>
      </c>
      <c r="I89" s="22">
        <f t="shared" si="1"/>
        <v>1.0026945743498008</v>
      </c>
      <c r="J89" s="43" t="s">
        <v>129</v>
      </c>
    </row>
    <row r="90" spans="1:10" ht="18" customHeight="1">
      <c r="A90" s="118"/>
      <c r="B90" s="118"/>
      <c r="C90" s="44" t="s">
        <v>55</v>
      </c>
      <c r="D90" s="66">
        <v>30986.11</v>
      </c>
      <c r="E90" s="66">
        <v>30986.11</v>
      </c>
      <c r="F90" s="66">
        <v>30986.79</v>
      </c>
      <c r="G90" s="66">
        <v>30986.79</v>
      </c>
      <c r="H90" s="21">
        <v>30902.84</v>
      </c>
      <c r="I90" s="22">
        <f>E90/H90</f>
        <v>1.0026945743498008</v>
      </c>
      <c r="J90" s="43"/>
    </row>
    <row r="91" spans="1:10" ht="18" customHeight="1">
      <c r="A91" s="117" t="s">
        <v>215</v>
      </c>
      <c r="B91" s="117" t="s">
        <v>66</v>
      </c>
      <c r="C91" s="44" t="s">
        <v>54</v>
      </c>
      <c r="D91" s="66">
        <v>27256.51</v>
      </c>
      <c r="E91" s="66">
        <v>27256.51</v>
      </c>
      <c r="F91" s="63">
        <v>27070.77</v>
      </c>
      <c r="G91" s="63">
        <v>27070.77</v>
      </c>
      <c r="H91" s="21">
        <v>25190.14</v>
      </c>
      <c r="I91" s="22">
        <f t="shared" si="1"/>
        <v>1.0820309057432789</v>
      </c>
      <c r="J91" s="43" t="s">
        <v>130</v>
      </c>
    </row>
    <row r="92" spans="1:10" ht="18" customHeight="1">
      <c r="A92" s="118"/>
      <c r="B92" s="118"/>
      <c r="C92" s="44" t="s">
        <v>55</v>
      </c>
      <c r="D92" s="66">
        <v>0</v>
      </c>
      <c r="E92" s="66">
        <v>0</v>
      </c>
      <c r="F92" s="66">
        <v>0</v>
      </c>
      <c r="G92" s="66">
        <v>0</v>
      </c>
      <c r="H92" s="21"/>
      <c r="I92" s="22" t="s">
        <v>157</v>
      </c>
      <c r="J92" s="43"/>
    </row>
    <row r="93" spans="1:10" ht="18" customHeight="1">
      <c r="A93" s="117" t="s">
        <v>216</v>
      </c>
      <c r="B93" s="117" t="s">
        <v>66</v>
      </c>
      <c r="C93" s="44" t="s">
        <v>54</v>
      </c>
      <c r="D93" s="66">
        <v>0</v>
      </c>
      <c r="E93" s="66">
        <v>0</v>
      </c>
      <c r="F93" s="66">
        <v>0</v>
      </c>
      <c r="G93" s="66">
        <v>0</v>
      </c>
      <c r="H93" s="21"/>
      <c r="I93" s="22" t="s">
        <v>157</v>
      </c>
      <c r="J93" s="43"/>
    </row>
    <row r="94" spans="1:10" ht="18" customHeight="1">
      <c r="A94" s="118"/>
      <c r="B94" s="118"/>
      <c r="C94" s="44" t="s">
        <v>55</v>
      </c>
      <c r="D94" s="66">
        <v>31173.29</v>
      </c>
      <c r="E94" s="66">
        <v>31173.29</v>
      </c>
      <c r="F94" s="63">
        <v>31176.48</v>
      </c>
      <c r="G94" s="63">
        <v>31176.48</v>
      </c>
      <c r="H94" s="21">
        <v>31097.69</v>
      </c>
      <c r="I94" s="22">
        <f t="shared" si="1"/>
        <v>1.0024310487370607</v>
      </c>
      <c r="J94" s="43" t="s">
        <v>131</v>
      </c>
    </row>
    <row r="95" spans="1:10" ht="18" customHeight="1">
      <c r="A95" s="117" t="s">
        <v>217</v>
      </c>
      <c r="B95" s="117" t="s">
        <v>66</v>
      </c>
      <c r="C95" s="44" t="s">
        <v>54</v>
      </c>
      <c r="D95" s="66">
        <v>15596.04</v>
      </c>
      <c r="E95" s="66">
        <v>15596.04</v>
      </c>
      <c r="F95" s="63">
        <v>15599.21</v>
      </c>
      <c r="G95" s="63">
        <v>15599.21</v>
      </c>
      <c r="H95" s="21">
        <v>15543.03</v>
      </c>
      <c r="I95" s="22">
        <f t="shared" si="1"/>
        <v>1.0034105319233122</v>
      </c>
      <c r="J95" s="43" t="s">
        <v>132</v>
      </c>
    </row>
    <row r="96" spans="1:10" ht="18" customHeight="1">
      <c r="A96" s="118"/>
      <c r="B96" s="118"/>
      <c r="C96" s="44" t="s">
        <v>55</v>
      </c>
      <c r="D96" s="66">
        <v>15596.04</v>
      </c>
      <c r="E96" s="66">
        <v>15596.04</v>
      </c>
      <c r="F96" s="66">
        <v>15599.21</v>
      </c>
      <c r="G96" s="66">
        <v>15599.21</v>
      </c>
      <c r="H96" s="21">
        <v>15543.03</v>
      </c>
      <c r="I96" s="22">
        <f>E96/H96</f>
        <v>1.0034105319233122</v>
      </c>
      <c r="J96" s="43"/>
    </row>
    <row r="97" spans="1:10" ht="18" customHeight="1">
      <c r="A97" s="117" t="s">
        <v>218</v>
      </c>
      <c r="B97" s="117" t="s">
        <v>53</v>
      </c>
      <c r="C97" s="44" t="s">
        <v>54</v>
      </c>
      <c r="D97" s="66">
        <v>57756.160000000003</v>
      </c>
      <c r="E97" s="66">
        <v>57756.160000000003</v>
      </c>
      <c r="F97" s="63">
        <v>57907.39</v>
      </c>
      <c r="G97" s="63">
        <v>57907.39</v>
      </c>
      <c r="H97" s="21"/>
      <c r="I97" s="84"/>
      <c r="J97" s="43" t="s">
        <v>118</v>
      </c>
    </row>
    <row r="98" spans="1:10" ht="18" customHeight="1">
      <c r="A98" s="118"/>
      <c r="B98" s="118"/>
      <c r="C98" s="44" t="s">
        <v>55</v>
      </c>
      <c r="D98" s="66">
        <v>0</v>
      </c>
      <c r="E98" s="66">
        <v>0</v>
      </c>
      <c r="F98" s="66">
        <v>0</v>
      </c>
      <c r="G98" s="66">
        <v>0</v>
      </c>
      <c r="H98" s="21"/>
      <c r="I98" s="84"/>
      <c r="J98" s="43"/>
    </row>
    <row r="99" spans="1:10" ht="18" customHeight="1">
      <c r="A99" s="117" t="s">
        <v>219</v>
      </c>
      <c r="B99" s="117" t="s">
        <v>53</v>
      </c>
      <c r="C99" s="44" t="s">
        <v>54</v>
      </c>
      <c r="D99" s="66">
        <v>0</v>
      </c>
      <c r="E99" s="66">
        <v>0</v>
      </c>
      <c r="F99" s="66">
        <v>0</v>
      </c>
      <c r="G99" s="66">
        <v>0</v>
      </c>
      <c r="H99" s="21"/>
      <c r="I99" s="84"/>
      <c r="J99" s="43"/>
    </row>
    <row r="100" spans="1:10" ht="18" customHeight="1">
      <c r="A100" s="118"/>
      <c r="B100" s="118"/>
      <c r="C100" s="44" t="s">
        <v>55</v>
      </c>
      <c r="D100" s="66">
        <v>55452.13</v>
      </c>
      <c r="E100" s="66">
        <v>55452.13</v>
      </c>
      <c r="F100" s="63">
        <v>55440.23</v>
      </c>
      <c r="G100" s="63">
        <v>55440.23</v>
      </c>
      <c r="H100" s="21"/>
      <c r="I100" s="84"/>
      <c r="J100" s="43" t="s">
        <v>119</v>
      </c>
    </row>
    <row r="101" spans="1:10" ht="18" customHeight="1">
      <c r="A101" s="117" t="s">
        <v>220</v>
      </c>
      <c r="B101" s="117" t="s">
        <v>53</v>
      </c>
      <c r="C101" s="44" t="s">
        <v>54</v>
      </c>
      <c r="D101" s="66">
        <v>29905.24</v>
      </c>
      <c r="E101" s="66">
        <v>29905.24</v>
      </c>
      <c r="F101" s="63">
        <v>29946.21</v>
      </c>
      <c r="G101" s="63">
        <v>29946.21</v>
      </c>
      <c r="H101" s="21"/>
      <c r="I101" s="84"/>
      <c r="J101" s="43" t="s">
        <v>120</v>
      </c>
    </row>
    <row r="102" spans="1:10" ht="18" customHeight="1">
      <c r="A102" s="118"/>
      <c r="B102" s="118"/>
      <c r="C102" s="44" t="s">
        <v>55</v>
      </c>
      <c r="D102" s="66">
        <v>29905.24</v>
      </c>
      <c r="E102" s="66">
        <v>29905.24</v>
      </c>
      <c r="F102" s="66">
        <v>29946.21</v>
      </c>
      <c r="G102" s="66">
        <v>29946.21</v>
      </c>
      <c r="H102" s="21"/>
      <c r="I102" s="84"/>
      <c r="J102" s="43"/>
    </row>
    <row r="103" spans="1:10" ht="18" customHeight="1">
      <c r="A103" s="117" t="s">
        <v>221</v>
      </c>
      <c r="B103" s="117" t="s">
        <v>53</v>
      </c>
      <c r="C103" s="44" t="s">
        <v>54</v>
      </c>
      <c r="D103" s="66">
        <v>55233.49</v>
      </c>
      <c r="E103" s="66">
        <v>55233.49</v>
      </c>
      <c r="F103" s="63">
        <v>55234.42</v>
      </c>
      <c r="G103" s="63">
        <v>55234.42</v>
      </c>
      <c r="H103" s="21"/>
      <c r="I103" s="84"/>
      <c r="J103" s="43" t="s">
        <v>121</v>
      </c>
    </row>
    <row r="104" spans="1:10" ht="18" customHeight="1">
      <c r="A104" s="118"/>
      <c r="B104" s="118"/>
      <c r="C104" s="44" t="s">
        <v>55</v>
      </c>
      <c r="D104" s="66">
        <v>0</v>
      </c>
      <c r="E104" s="66">
        <v>0</v>
      </c>
      <c r="F104" s="66">
        <v>0</v>
      </c>
      <c r="G104" s="66">
        <v>0</v>
      </c>
      <c r="H104" s="21"/>
      <c r="I104" s="84"/>
      <c r="J104" s="43"/>
    </row>
    <row r="105" spans="1:10" ht="18" customHeight="1">
      <c r="A105" s="117" t="s">
        <v>222</v>
      </c>
      <c r="B105" s="117" t="s">
        <v>53</v>
      </c>
      <c r="C105" s="44" t="s">
        <v>54</v>
      </c>
      <c r="D105" s="66">
        <v>0</v>
      </c>
      <c r="E105" s="66">
        <v>0</v>
      </c>
      <c r="F105" s="66">
        <v>0</v>
      </c>
      <c r="G105" s="66">
        <v>0</v>
      </c>
      <c r="H105" s="21"/>
      <c r="I105" s="84"/>
      <c r="J105" s="43"/>
    </row>
    <row r="106" spans="1:10" ht="18" customHeight="1">
      <c r="A106" s="118"/>
      <c r="B106" s="118"/>
      <c r="C106" s="44" t="s">
        <v>55</v>
      </c>
      <c r="D106" s="66">
        <v>56292.31</v>
      </c>
      <c r="E106" s="66">
        <v>56292.31</v>
      </c>
      <c r="F106" s="63">
        <v>56225.01</v>
      </c>
      <c r="G106" s="63">
        <v>56225.01</v>
      </c>
      <c r="H106" s="21"/>
      <c r="I106" s="84"/>
      <c r="J106" s="43" t="s">
        <v>122</v>
      </c>
    </row>
    <row r="107" spans="1:10" ht="18" customHeight="1">
      <c r="A107" s="117" t="s">
        <v>223</v>
      </c>
      <c r="B107" s="117" t="s">
        <v>53</v>
      </c>
      <c r="C107" s="44" t="s">
        <v>54</v>
      </c>
      <c r="D107" s="66">
        <v>29744.14</v>
      </c>
      <c r="E107" s="66">
        <v>29744.14</v>
      </c>
      <c r="F107" s="63">
        <v>29711.15</v>
      </c>
      <c r="G107" s="63">
        <v>29711.15</v>
      </c>
      <c r="H107" s="44"/>
      <c r="I107" s="84"/>
      <c r="J107" s="43" t="s">
        <v>123</v>
      </c>
    </row>
    <row r="108" spans="1:10" ht="18" customHeight="1">
      <c r="A108" s="118"/>
      <c r="B108" s="118"/>
      <c r="C108" s="44" t="s">
        <v>55</v>
      </c>
      <c r="D108" s="66">
        <v>29744.14</v>
      </c>
      <c r="E108" s="66">
        <v>29744.14</v>
      </c>
      <c r="F108" s="66">
        <v>29711.15</v>
      </c>
      <c r="G108" s="66">
        <v>29711.15</v>
      </c>
      <c r="H108" s="44"/>
      <c r="I108" s="84"/>
      <c r="J108" s="43"/>
    </row>
    <row r="109" spans="1:10" ht="18" customHeight="1">
      <c r="A109" s="117" t="s">
        <v>224</v>
      </c>
      <c r="B109" s="117" t="s">
        <v>53</v>
      </c>
      <c r="C109" s="44" t="s">
        <v>54</v>
      </c>
      <c r="D109" s="66">
        <v>51103.040000000001</v>
      </c>
      <c r="E109" s="66">
        <v>51103.040000000001</v>
      </c>
      <c r="F109" s="63">
        <v>51163.86</v>
      </c>
      <c r="G109" s="63">
        <v>51163.86</v>
      </c>
      <c r="H109" s="21"/>
      <c r="I109" s="84"/>
      <c r="J109" s="43" t="s">
        <v>133</v>
      </c>
    </row>
    <row r="110" spans="1:10" ht="18" customHeight="1">
      <c r="A110" s="118"/>
      <c r="B110" s="118"/>
      <c r="C110" s="44" t="s">
        <v>55</v>
      </c>
      <c r="D110" s="66">
        <v>0</v>
      </c>
      <c r="E110" s="66">
        <v>0</v>
      </c>
      <c r="F110" s="66">
        <v>0</v>
      </c>
      <c r="G110" s="66">
        <v>0</v>
      </c>
      <c r="H110" s="21"/>
      <c r="I110" s="84"/>
      <c r="J110" s="43"/>
    </row>
    <row r="111" spans="1:10" ht="18" customHeight="1">
      <c r="A111" s="117" t="s">
        <v>225</v>
      </c>
      <c r="B111" s="117" t="s">
        <v>53</v>
      </c>
      <c r="C111" s="44" t="s">
        <v>54</v>
      </c>
      <c r="D111" s="66">
        <v>0</v>
      </c>
      <c r="E111" s="66">
        <v>0</v>
      </c>
      <c r="F111" s="66">
        <v>0</v>
      </c>
      <c r="G111" s="66">
        <v>0</v>
      </c>
      <c r="H111" s="21"/>
      <c r="I111" s="84"/>
      <c r="J111" s="43"/>
    </row>
    <row r="112" spans="1:10" ht="18" customHeight="1">
      <c r="A112" s="118"/>
      <c r="B112" s="118"/>
      <c r="C112" s="44" t="s">
        <v>55</v>
      </c>
      <c r="D112" s="66">
        <v>51803.92</v>
      </c>
      <c r="E112" s="66">
        <v>51803.92</v>
      </c>
      <c r="F112" s="63">
        <v>51770.62</v>
      </c>
      <c r="G112" s="63">
        <v>51770.62</v>
      </c>
      <c r="H112" s="21"/>
      <c r="I112" s="84"/>
      <c r="J112" s="43" t="s">
        <v>134</v>
      </c>
    </row>
    <row r="113" spans="1:10" ht="18" customHeight="1">
      <c r="A113" s="117" t="s">
        <v>226</v>
      </c>
      <c r="B113" s="117" t="s">
        <v>53</v>
      </c>
      <c r="C113" s="44" t="s">
        <v>54</v>
      </c>
      <c r="D113" s="66">
        <v>29712.07</v>
      </c>
      <c r="E113" s="66">
        <v>29712.07</v>
      </c>
      <c r="F113" s="63">
        <v>29672.93</v>
      </c>
      <c r="G113" s="63">
        <v>29672.93</v>
      </c>
      <c r="H113" s="44"/>
      <c r="I113" s="84"/>
      <c r="J113" s="43" t="s">
        <v>135</v>
      </c>
    </row>
    <row r="114" spans="1:10" ht="18" customHeight="1">
      <c r="A114" s="118"/>
      <c r="B114" s="118"/>
      <c r="C114" s="44" t="s">
        <v>55</v>
      </c>
      <c r="D114" s="66">
        <v>29712.07</v>
      </c>
      <c r="E114" s="66">
        <v>29712.07</v>
      </c>
      <c r="F114" s="66">
        <v>29672.93</v>
      </c>
      <c r="G114" s="66">
        <v>29672.93</v>
      </c>
      <c r="H114" s="44"/>
      <c r="I114" s="84"/>
      <c r="J114" s="43"/>
    </row>
    <row r="115" spans="1:10" ht="18" customHeight="1">
      <c r="A115" s="117" t="s">
        <v>227</v>
      </c>
      <c r="B115" s="117" t="s">
        <v>53</v>
      </c>
      <c r="C115" s="44" t="s">
        <v>54</v>
      </c>
      <c r="D115" s="66">
        <v>43450.64</v>
      </c>
      <c r="E115" s="66">
        <v>43450.64</v>
      </c>
      <c r="F115" s="63">
        <v>42570.55</v>
      </c>
      <c r="G115" s="63">
        <v>42570.55</v>
      </c>
      <c r="H115" s="21"/>
      <c r="I115" s="84"/>
      <c r="J115" s="43" t="s">
        <v>136</v>
      </c>
    </row>
    <row r="116" spans="1:10" ht="18" customHeight="1">
      <c r="A116" s="118"/>
      <c r="B116" s="118"/>
      <c r="C116" s="44" t="s">
        <v>55</v>
      </c>
      <c r="D116" s="66">
        <v>0</v>
      </c>
      <c r="E116" s="66">
        <v>0</v>
      </c>
      <c r="F116" s="66">
        <v>0</v>
      </c>
      <c r="G116" s="66">
        <v>0</v>
      </c>
      <c r="H116" s="21"/>
      <c r="I116" s="84"/>
      <c r="J116" s="43"/>
    </row>
    <row r="117" spans="1:10" ht="18" customHeight="1">
      <c r="A117" s="117" t="s">
        <v>228</v>
      </c>
      <c r="B117" s="117" t="s">
        <v>53</v>
      </c>
      <c r="C117" s="44" t="s">
        <v>54</v>
      </c>
      <c r="D117" s="66">
        <v>0</v>
      </c>
      <c r="E117" s="66">
        <v>0</v>
      </c>
      <c r="F117" s="66">
        <v>0</v>
      </c>
      <c r="G117" s="66">
        <v>0</v>
      </c>
      <c r="H117" s="21"/>
      <c r="I117" s="84"/>
      <c r="J117" s="43"/>
    </row>
    <row r="118" spans="1:10" ht="18" customHeight="1">
      <c r="A118" s="118"/>
      <c r="B118" s="118"/>
      <c r="C118" s="44" t="s">
        <v>55</v>
      </c>
      <c r="D118" s="66">
        <v>44791.73</v>
      </c>
      <c r="E118" s="66">
        <v>44791.73</v>
      </c>
      <c r="F118" s="63">
        <v>44775.74</v>
      </c>
      <c r="G118" s="63">
        <v>44775.74</v>
      </c>
      <c r="H118" s="21"/>
      <c r="I118" s="84"/>
      <c r="J118" s="43" t="s">
        <v>137</v>
      </c>
    </row>
    <row r="119" spans="1:10" ht="18" customHeight="1">
      <c r="A119" s="117" t="s">
        <v>229</v>
      </c>
      <c r="B119" s="117" t="s">
        <v>53</v>
      </c>
      <c r="C119" s="44" t="s">
        <v>54</v>
      </c>
      <c r="D119" s="66">
        <v>30618.78</v>
      </c>
      <c r="E119" s="66">
        <v>30618.78</v>
      </c>
      <c r="F119" s="63">
        <v>30599.119999999999</v>
      </c>
      <c r="G119" s="63">
        <v>30599.119999999999</v>
      </c>
      <c r="H119" s="44"/>
      <c r="I119" s="84"/>
      <c r="J119" s="43" t="s">
        <v>138</v>
      </c>
    </row>
    <row r="120" spans="1:10" ht="18" customHeight="1">
      <c r="A120" s="118"/>
      <c r="B120" s="118"/>
      <c r="C120" s="44" t="s">
        <v>55</v>
      </c>
      <c r="D120" s="66">
        <v>30618.78</v>
      </c>
      <c r="E120" s="66">
        <v>30618.78</v>
      </c>
      <c r="F120" s="66">
        <v>30599.119999999999</v>
      </c>
      <c r="G120" s="66">
        <v>30599.119999999999</v>
      </c>
      <c r="H120" s="44"/>
      <c r="I120" s="84"/>
      <c r="J120" s="43"/>
    </row>
    <row r="121" spans="1:10" ht="18" customHeight="1">
      <c r="A121" s="117" t="s">
        <v>230</v>
      </c>
      <c r="B121" s="117" t="s">
        <v>53</v>
      </c>
      <c r="C121" s="44" t="s">
        <v>54</v>
      </c>
      <c r="D121" s="66">
        <v>22730.59</v>
      </c>
      <c r="E121" s="66">
        <v>22730.59</v>
      </c>
      <c r="F121" s="63">
        <v>22649.41</v>
      </c>
      <c r="G121" s="63">
        <v>22649.41</v>
      </c>
      <c r="H121" s="21"/>
      <c r="I121" s="84"/>
      <c r="J121" s="43" t="s">
        <v>139</v>
      </c>
    </row>
    <row r="122" spans="1:10" ht="18" customHeight="1">
      <c r="A122" s="118"/>
      <c r="B122" s="118"/>
      <c r="C122" s="44" t="s">
        <v>55</v>
      </c>
      <c r="D122" s="66">
        <v>0</v>
      </c>
      <c r="E122" s="66">
        <v>0</v>
      </c>
      <c r="F122" s="66">
        <v>0</v>
      </c>
      <c r="G122" s="66">
        <v>0</v>
      </c>
      <c r="H122" s="21"/>
      <c r="I122" s="84"/>
      <c r="J122" s="43"/>
    </row>
    <row r="123" spans="1:10" ht="18" customHeight="1">
      <c r="A123" s="117" t="s">
        <v>231</v>
      </c>
      <c r="B123" s="117" t="s">
        <v>53</v>
      </c>
      <c r="C123" s="44" t="s">
        <v>54</v>
      </c>
      <c r="D123" s="66">
        <v>0</v>
      </c>
      <c r="E123" s="66">
        <v>0</v>
      </c>
      <c r="F123" s="66">
        <v>0</v>
      </c>
      <c r="G123" s="66">
        <v>0</v>
      </c>
      <c r="H123" s="21"/>
      <c r="I123" s="84"/>
      <c r="J123" s="43"/>
    </row>
    <row r="124" spans="1:10" ht="18" customHeight="1">
      <c r="A124" s="118"/>
      <c r="B124" s="118"/>
      <c r="C124" s="44" t="s">
        <v>55</v>
      </c>
      <c r="D124" s="66">
        <v>31178.42</v>
      </c>
      <c r="E124" s="66">
        <v>31178.42</v>
      </c>
      <c r="F124" s="63">
        <v>31172.37</v>
      </c>
      <c r="G124" s="63">
        <v>31172.37</v>
      </c>
      <c r="H124" s="21"/>
      <c r="I124" s="84"/>
      <c r="J124" s="43" t="s">
        <v>140</v>
      </c>
    </row>
    <row r="125" spans="1:10" ht="18" customHeight="1">
      <c r="A125" s="117" t="s">
        <v>232</v>
      </c>
      <c r="B125" s="117" t="s">
        <v>53</v>
      </c>
      <c r="C125" s="44" t="s">
        <v>54</v>
      </c>
      <c r="D125" s="66">
        <v>15595.3</v>
      </c>
      <c r="E125" s="66">
        <v>15595.3</v>
      </c>
      <c r="F125" s="63">
        <v>15596.18</v>
      </c>
      <c r="G125" s="63">
        <v>15596.18</v>
      </c>
      <c r="H125" s="44"/>
      <c r="I125" s="84"/>
      <c r="J125" s="43" t="s">
        <v>141</v>
      </c>
    </row>
    <row r="126" spans="1:10" ht="18" customHeight="1">
      <c r="A126" s="118"/>
      <c r="B126" s="118"/>
      <c r="C126" s="44" t="s">
        <v>55</v>
      </c>
      <c r="D126" s="66">
        <v>15595.3</v>
      </c>
      <c r="E126" s="66">
        <v>15595.3</v>
      </c>
      <c r="F126" s="66">
        <v>15596.18</v>
      </c>
      <c r="G126" s="66">
        <v>15596.18</v>
      </c>
      <c r="H126" s="44"/>
      <c r="I126" s="84"/>
      <c r="J126" s="43"/>
    </row>
    <row r="127" spans="1:10" ht="49.5" customHeight="1">
      <c r="A127" s="116" t="s">
        <v>62</v>
      </c>
      <c r="B127" s="116"/>
      <c r="C127" s="116"/>
      <c r="D127" s="116"/>
      <c r="E127" s="116"/>
      <c r="F127" s="116"/>
      <c r="G127" s="116"/>
      <c r="H127" s="116"/>
      <c r="I127" s="116"/>
      <c r="J127" s="116"/>
    </row>
  </sheetData>
  <mergeCells count="124">
    <mergeCell ref="A125:A126"/>
    <mergeCell ref="B125:B126"/>
    <mergeCell ref="A119:A120"/>
    <mergeCell ref="B119:B120"/>
    <mergeCell ref="A121:A122"/>
    <mergeCell ref="B121:B122"/>
    <mergeCell ref="A123:A124"/>
    <mergeCell ref="B123:B124"/>
    <mergeCell ref="A113:A114"/>
    <mergeCell ref="B113:B114"/>
    <mergeCell ref="A115:A116"/>
    <mergeCell ref="B115:B116"/>
    <mergeCell ref="A117:A118"/>
    <mergeCell ref="B117:B118"/>
    <mergeCell ref="A107:A108"/>
    <mergeCell ref="B107:B108"/>
    <mergeCell ref="B109:B110"/>
    <mergeCell ref="B111:B112"/>
    <mergeCell ref="A109:A110"/>
    <mergeCell ref="A111:A112"/>
    <mergeCell ref="A103:A104"/>
    <mergeCell ref="B101:B102"/>
    <mergeCell ref="B103:B104"/>
    <mergeCell ref="A105:A106"/>
    <mergeCell ref="B105:B106"/>
    <mergeCell ref="A97:A98"/>
    <mergeCell ref="B97:B98"/>
    <mergeCell ref="A99:A100"/>
    <mergeCell ref="B99:B100"/>
    <mergeCell ref="A101:A102"/>
    <mergeCell ref="B95:B96"/>
    <mergeCell ref="B93:B94"/>
    <mergeCell ref="B91:B92"/>
    <mergeCell ref="B89:B90"/>
    <mergeCell ref="B87:B88"/>
    <mergeCell ref="A87:A88"/>
    <mergeCell ref="A89:A90"/>
    <mergeCell ref="A91:A92"/>
    <mergeCell ref="A93:A94"/>
    <mergeCell ref="A95:A96"/>
    <mergeCell ref="A81:A82"/>
    <mergeCell ref="B81:B82"/>
    <mergeCell ref="A83:A84"/>
    <mergeCell ref="A85:A86"/>
    <mergeCell ref="B83:B84"/>
    <mergeCell ref="B85:B86"/>
    <mergeCell ref="A79:A80"/>
    <mergeCell ref="A77:A78"/>
    <mergeCell ref="A75:A76"/>
    <mergeCell ref="A73:A74"/>
    <mergeCell ref="B73:B74"/>
    <mergeCell ref="B75:B76"/>
    <mergeCell ref="B77:B78"/>
    <mergeCell ref="B79:B80"/>
    <mergeCell ref="A67:A68"/>
    <mergeCell ref="B67:B68"/>
    <mergeCell ref="A69:A70"/>
    <mergeCell ref="A71:A72"/>
    <mergeCell ref="B69:B70"/>
    <mergeCell ref="B71:B72"/>
    <mergeCell ref="A59:A60"/>
    <mergeCell ref="A61:A62"/>
    <mergeCell ref="B59:B60"/>
    <mergeCell ref="B61:B62"/>
    <mergeCell ref="B57:B58"/>
    <mergeCell ref="A53:A54"/>
    <mergeCell ref="B53:B54"/>
    <mergeCell ref="A55:A56"/>
    <mergeCell ref="B55:B56"/>
    <mergeCell ref="A57:A58"/>
    <mergeCell ref="B47:B48"/>
    <mergeCell ref="A47:A48"/>
    <mergeCell ref="A49:A50"/>
    <mergeCell ref="B49:B50"/>
    <mergeCell ref="A51:A52"/>
    <mergeCell ref="B51:B52"/>
    <mergeCell ref="A43:A44"/>
    <mergeCell ref="A45:A46"/>
    <mergeCell ref="B43:B44"/>
    <mergeCell ref="B45:B46"/>
    <mergeCell ref="B23:B24"/>
    <mergeCell ref="B21:B22"/>
    <mergeCell ref="B19:B20"/>
    <mergeCell ref="A15:A16"/>
    <mergeCell ref="A17:A18"/>
    <mergeCell ref="A19:A20"/>
    <mergeCell ref="A21:A22"/>
    <mergeCell ref="A23:A24"/>
    <mergeCell ref="B41:B42"/>
    <mergeCell ref="A37:A38"/>
    <mergeCell ref="A39:A40"/>
    <mergeCell ref="A41:A42"/>
    <mergeCell ref="B37:B38"/>
    <mergeCell ref="B35:B36"/>
    <mergeCell ref="B39:B40"/>
    <mergeCell ref="A31:A32"/>
    <mergeCell ref="B31:B32"/>
    <mergeCell ref="A33:A34"/>
    <mergeCell ref="B33:B34"/>
    <mergeCell ref="A35:A36"/>
    <mergeCell ref="A127:J127"/>
    <mergeCell ref="A63:I63"/>
    <mergeCell ref="A65:J65"/>
    <mergeCell ref="A1:J1"/>
    <mergeCell ref="A3:A4"/>
    <mergeCell ref="A5:A6"/>
    <mergeCell ref="A7:A8"/>
    <mergeCell ref="A9:A10"/>
    <mergeCell ref="A11:A12"/>
    <mergeCell ref="A13:A14"/>
    <mergeCell ref="B3:B4"/>
    <mergeCell ref="B5:B6"/>
    <mergeCell ref="B7:B8"/>
    <mergeCell ref="B9:B10"/>
    <mergeCell ref="B11:B12"/>
    <mergeCell ref="B13:B14"/>
    <mergeCell ref="B17:B18"/>
    <mergeCell ref="B15:B16"/>
    <mergeCell ref="A27:A28"/>
    <mergeCell ref="B27:B28"/>
    <mergeCell ref="A29:A30"/>
    <mergeCell ref="B29:B30"/>
    <mergeCell ref="A25:A26"/>
    <mergeCell ref="B25:B2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179F21C463F4D8566C4691A1056B7" ma:contentTypeVersion="16" ma:contentTypeDescription="Create a new document." ma:contentTypeScope="" ma:versionID="b6a0b07489b1cabbf607aa9d6543f70f">
  <xsd:schema xmlns:xsd="http://www.w3.org/2001/XMLSchema" xmlns:xs="http://www.w3.org/2001/XMLSchema" xmlns:p="http://schemas.microsoft.com/office/2006/metadata/properties" xmlns:ns2="94900fe1-762e-49b1-ae5a-c4f366a912de" xmlns:ns3="47ca1460-c52c-4cde-b99b-9b2c5f8ae333" xmlns:ns4="a7bc6c04-a6f3-4b85-abcc-278c78dc556b" targetNamespace="http://schemas.microsoft.com/office/2006/metadata/properties" ma:root="true" ma:fieldsID="cbb6dfe84c8266d09dd54bf29c8a30be" ns2:_="" ns3:_="" ns4:_="">
    <xsd:import namespace="94900fe1-762e-49b1-ae5a-c4f366a912de"/>
    <xsd:import namespace="47ca1460-c52c-4cde-b99b-9b2c5f8ae333"/>
    <xsd:import namespace="a7bc6c04-a6f3-4b85-abcc-278c78dc55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Comment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900fe1-762e-49b1-ae5a-c4f366a912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Comment" ma:index="20" nillable="true" ma:displayName="Comment" ma:description="kkkkkkkkkkkkkkkkkkkkkkkkkkkkkkkkkkkkkkkkkkkkkkkkkkkkkkkkkkk" ma:format="Dropdown" ma:internalName="Comment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2a7515c-90a7-421b-ad67-16208a055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ca1460-c52c-4cde-b99b-9b2c5f8ae33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6c04-a6f3-4b85-abcc-278c78dc556b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bc3ec6a-41fb-4f60-8f7a-2cdc5de312cd}" ma:internalName="TaxCatchAll" ma:showField="CatchAllData" ma:web="47ca1460-c52c-4cde-b99b-9b2c5f8ae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94900fe1-762e-49b1-ae5a-c4f366a912de" xsi:nil="true"/>
    <lcf76f155ced4ddcb4097134ff3c332f xmlns="94900fe1-762e-49b1-ae5a-c4f366a912de">
      <Terms xmlns="http://schemas.microsoft.com/office/infopath/2007/PartnerControls"/>
    </lcf76f155ced4ddcb4097134ff3c332f>
    <TaxCatchAll xmlns="a7bc6c04-a6f3-4b85-abcc-278c78dc556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9C179B-829B-4804-B7FD-30BD351CF4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900fe1-762e-49b1-ae5a-c4f366a912de"/>
    <ds:schemaRef ds:uri="47ca1460-c52c-4cde-b99b-9b2c5f8ae333"/>
    <ds:schemaRef ds:uri="a7bc6c04-a6f3-4b85-abcc-278c78dc55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050860-16C2-4FD1-ABC8-EFDCCE42C5FE}">
  <ds:schemaRefs>
    <ds:schemaRef ds:uri="http://schemas.microsoft.com/office/2006/metadata/properties"/>
    <ds:schemaRef ds:uri="http://schemas.microsoft.com/office/infopath/2007/PartnerControls"/>
    <ds:schemaRef ds:uri="94900fe1-762e-49b1-ae5a-c4f366a912de"/>
    <ds:schemaRef ds:uri="a7bc6c04-a6f3-4b85-abcc-278c78dc556b"/>
  </ds:schemaRefs>
</ds:datastoreItem>
</file>

<file path=customXml/itemProps3.xml><?xml version="1.0" encoding="utf-8"?>
<ds:datastoreItem xmlns:ds="http://schemas.openxmlformats.org/officeDocument/2006/customXml" ds:itemID="{AD5B066D-A604-44B4-AB7B-2FBEA697F3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SPECPower (CentOS) 1S</vt:lpstr>
      <vt:lpstr>SPECPower (CentOS) 2S</vt:lpstr>
      <vt:lpstr>SERT (CentOS) 1S</vt:lpstr>
      <vt:lpstr>SERT (CentOS) 2S</vt:lpstr>
      <vt:lpstr>PCIE (CentOS) 1S</vt:lpstr>
      <vt:lpstr>PCIE (CentOS) 2S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Rui, Ju</dc:creator>
  <cp:keywords/>
  <dc:description/>
  <cp:lastModifiedBy>Xiao, YangX</cp:lastModifiedBy>
  <cp:revision/>
  <dcterms:created xsi:type="dcterms:W3CDTF">2021-08-19T09:19:52Z</dcterms:created>
  <dcterms:modified xsi:type="dcterms:W3CDTF">2023-02-09T02:44:49Z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0x010100844179F21C463F4D8566C4691A1056B7</vt:lpwstr>
  </property>
  <property fmtid="{D5CDD505-2E9C-101B-9397-08002B2CF9AE}" pid="3" name="MediaServiceImageTags">
    <vt:lpwstr/>
  </property>
</Properties>
</file>