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02"/>
  <workbookPr filterPrivacy="1" autoCompressPictures="0"/>
  <bookViews>
    <workbookView xWindow="-140" yWindow="0" windowWidth="24680" windowHeight="15620" tabRatio="780" firstSheet="2" activeTab="11"/>
  </bookViews>
  <sheets>
    <sheet name="Status Sheet" sheetId="3" r:id="rId1"/>
    <sheet name="ACD" sheetId="5" r:id="rId2"/>
    <sheet name="SB &amp; CSR" sheetId="23" r:id="rId3"/>
    <sheet name="Provisioning" sheetId="4" r:id="rId4"/>
    <sheet name="AgentUI" sheetId="6" r:id="rId5"/>
    <sheet name="SaaSDASH-New" sheetId="22" r:id="rId6"/>
    <sheet name="Failover" sheetId="14" r:id="rId7"/>
    <sheet name="IVR Call Scenarios" sheetId="15" r:id="rId8"/>
    <sheet name="IVRCall-ACD" sheetId="16" r:id="rId9"/>
    <sheet name="IVRCall-CSR" sheetId="17" r:id="rId10"/>
    <sheet name="DB &amp; Reporting" sheetId="18" r:id="rId11"/>
    <sheet name="GIM Data Validation" sheetId="24" r:id="rId12"/>
    <sheet name="Outbound" sheetId="19" r:id="rId13"/>
    <sheet name="Old Defects" sheetId="20" r:id="rId14"/>
    <sheet name="Install &amp; Deploy" sheetId="21" r:id="rId1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2" i="5" l="1"/>
  <c r="W4" i="3"/>
  <c r="W18" i="3"/>
  <c r="X2" i="5"/>
  <c r="V4" i="3"/>
  <c r="V18" i="3"/>
  <c r="W2" i="5"/>
  <c r="U4" i="3"/>
  <c r="U18" i="3"/>
  <c r="V2" i="5"/>
  <c r="T4" i="3"/>
  <c r="T18" i="3"/>
  <c r="U2" i="5"/>
  <c r="S4" i="3"/>
  <c r="S18" i="3"/>
  <c r="U2" i="6"/>
  <c r="G2" i="24"/>
  <c r="L3" i="22"/>
  <c r="AC2" i="5"/>
  <c r="K4" i="3"/>
  <c r="S2" i="14"/>
  <c r="R2" i="14"/>
  <c r="Q2" i="14"/>
  <c r="P2" i="14"/>
  <c r="D15" i="3"/>
  <c r="AL2" i="5"/>
  <c r="AM2" i="5"/>
  <c r="AN2" i="5"/>
  <c r="AK2" i="5"/>
  <c r="D4" i="3"/>
  <c r="W2" i="23"/>
  <c r="X2" i="23"/>
  <c r="Y2" i="23"/>
  <c r="V2" i="23"/>
  <c r="D5" i="3"/>
  <c r="W2" i="4"/>
  <c r="X2" i="4"/>
  <c r="Y2" i="4"/>
  <c r="V2" i="4"/>
  <c r="D6" i="3"/>
  <c r="AJ3" i="6"/>
  <c r="AK3" i="6"/>
  <c r="AL3" i="6"/>
  <c r="AM3" i="6"/>
  <c r="D7" i="3"/>
  <c r="AJ2" i="6"/>
  <c r="AK2" i="6"/>
  <c r="AL2" i="6"/>
  <c r="AM2" i="6"/>
  <c r="D8" i="3"/>
  <c r="AA2" i="22"/>
  <c r="AB2" i="22"/>
  <c r="AC2" i="22"/>
  <c r="Z2" i="22"/>
  <c r="D9" i="3"/>
  <c r="AA3" i="22"/>
  <c r="AB3" i="22"/>
  <c r="AC3" i="22"/>
  <c r="Z3" i="22"/>
  <c r="D10" i="3"/>
  <c r="S2" i="15"/>
  <c r="T2" i="15"/>
  <c r="U2" i="15"/>
  <c r="R2" i="15"/>
  <c r="D11" i="3"/>
  <c r="V2" i="16"/>
  <c r="U2" i="16"/>
  <c r="T2" i="16"/>
  <c r="S2" i="16"/>
  <c r="D12" i="3"/>
  <c r="U2" i="17"/>
  <c r="T2" i="17"/>
  <c r="S2" i="17"/>
  <c r="R2" i="17"/>
  <c r="D13" i="3"/>
  <c r="S2" i="18"/>
  <c r="T2" i="18"/>
  <c r="U2" i="18"/>
  <c r="R2" i="18"/>
  <c r="D14" i="3"/>
  <c r="I2" i="24"/>
  <c r="J2" i="24"/>
  <c r="K2" i="24"/>
  <c r="H2" i="24"/>
  <c r="D16" i="3"/>
  <c r="Q2" i="19"/>
  <c r="R2" i="19"/>
  <c r="S2" i="19"/>
  <c r="P2" i="19"/>
  <c r="D17" i="3"/>
  <c r="D18" i="3"/>
  <c r="H2" i="19"/>
  <c r="J2" i="16"/>
  <c r="K12" i="3"/>
  <c r="I2" i="15"/>
  <c r="U3" i="6"/>
  <c r="M2" i="4"/>
  <c r="G15" i="3"/>
  <c r="F15" i="3"/>
  <c r="E15" i="3"/>
  <c r="O2" i="14"/>
  <c r="C15" i="3"/>
  <c r="AO2" i="5"/>
  <c r="C4" i="3"/>
  <c r="Z2" i="23"/>
  <c r="C5" i="3"/>
  <c r="U2" i="4"/>
  <c r="C6" i="3"/>
  <c r="AI3" i="6"/>
  <c r="C7" i="3"/>
  <c r="C8" i="3"/>
  <c r="Y2" i="22"/>
  <c r="C9" i="3"/>
  <c r="Y3" i="22"/>
  <c r="C10" i="3"/>
  <c r="Q2" i="15"/>
  <c r="C11" i="3"/>
  <c r="R2" i="16"/>
  <c r="C12" i="3"/>
  <c r="Q2" i="17"/>
  <c r="C13" i="3"/>
  <c r="Q2" i="18"/>
  <c r="C14" i="3"/>
  <c r="C16" i="3"/>
  <c r="T2" i="19"/>
  <c r="C17" i="3"/>
  <c r="C18" i="3"/>
  <c r="AG2" i="5"/>
  <c r="AF2" i="5"/>
  <c r="AE2" i="5"/>
  <c r="G10" i="3"/>
  <c r="F10" i="3"/>
  <c r="E10" i="3"/>
  <c r="G9" i="3"/>
  <c r="F9" i="3"/>
  <c r="E9" i="3"/>
  <c r="AC4" i="22"/>
  <c r="AB4" i="22"/>
  <c r="AA4" i="22"/>
  <c r="Z4" i="22"/>
  <c r="Y4" i="22"/>
  <c r="P3" i="22"/>
  <c r="O3" i="22"/>
  <c r="N3" i="22"/>
  <c r="M3" i="22"/>
  <c r="K6" i="3"/>
  <c r="Q2" i="4"/>
  <c r="O6" i="3"/>
  <c r="P2" i="4"/>
  <c r="N6" i="3"/>
  <c r="O2" i="4"/>
  <c r="M6" i="3"/>
  <c r="K17" i="3"/>
  <c r="L2" i="19"/>
  <c r="O17" i="3"/>
  <c r="K2" i="19"/>
  <c r="N17" i="3"/>
  <c r="J2" i="19"/>
  <c r="M17" i="3"/>
  <c r="N2" i="4"/>
  <c r="L6" i="3"/>
  <c r="I2" i="19"/>
  <c r="L17" i="3"/>
  <c r="G5" i="3"/>
  <c r="F5" i="3"/>
  <c r="E5" i="3"/>
  <c r="R2" i="23"/>
  <c r="O5" i="3"/>
  <c r="Q2" i="23"/>
  <c r="N5" i="3"/>
  <c r="P2" i="23"/>
  <c r="M5" i="3"/>
  <c r="N2" i="23"/>
  <c r="K5" i="3"/>
  <c r="M2" i="17"/>
  <c r="O13" i="3"/>
  <c r="L2" i="17"/>
  <c r="N13" i="3"/>
  <c r="K2" i="17"/>
  <c r="M13" i="3"/>
  <c r="J2" i="17"/>
  <c r="L13" i="3"/>
  <c r="I2" i="17"/>
  <c r="K13" i="3"/>
  <c r="Y2" i="6"/>
  <c r="O8" i="3"/>
  <c r="X2" i="6"/>
  <c r="N8" i="3"/>
  <c r="N4" i="3"/>
  <c r="X3" i="6"/>
  <c r="N7" i="3"/>
  <c r="O2" i="22"/>
  <c r="N9" i="3"/>
  <c r="N10" i="3"/>
  <c r="L2" i="15"/>
  <c r="N11" i="3"/>
  <c r="M2" i="16"/>
  <c r="N12" i="3"/>
  <c r="K2" i="18"/>
  <c r="N14" i="3"/>
  <c r="N15" i="3"/>
  <c r="N16" i="3"/>
  <c r="N18" i="3"/>
  <c r="W2" i="6"/>
  <c r="M8" i="3"/>
  <c r="M4" i="3"/>
  <c r="W3" i="6"/>
  <c r="M7" i="3"/>
  <c r="N2" i="22"/>
  <c r="M9" i="3"/>
  <c r="M10" i="3"/>
  <c r="K2" i="15"/>
  <c r="M11" i="3"/>
  <c r="L2" i="16"/>
  <c r="M12" i="3"/>
  <c r="J2" i="18"/>
  <c r="M14" i="3"/>
  <c r="M15" i="3"/>
  <c r="M16" i="3"/>
  <c r="M18" i="3"/>
  <c r="Y3" i="6"/>
  <c r="O7" i="3"/>
  <c r="V3" i="6"/>
  <c r="L7" i="3"/>
  <c r="K8" i="3"/>
  <c r="K7" i="3"/>
  <c r="AI2" i="6"/>
  <c r="X4" i="6"/>
  <c r="U4" i="6"/>
  <c r="O4" i="3"/>
  <c r="AD2" i="5"/>
  <c r="L4" i="3"/>
  <c r="H2" i="18"/>
  <c r="K14" i="3"/>
  <c r="L2" i="18"/>
  <c r="O14" i="3"/>
  <c r="E14" i="3"/>
  <c r="M2" i="15"/>
  <c r="O11" i="3"/>
  <c r="J2" i="15"/>
  <c r="L11" i="3"/>
  <c r="K11" i="3"/>
  <c r="N2" i="16"/>
  <c r="O12" i="3"/>
  <c r="O10" i="3"/>
  <c r="L10" i="3"/>
  <c r="K10" i="3"/>
  <c r="O15" i="3"/>
  <c r="O16" i="3"/>
  <c r="L15" i="3"/>
  <c r="L16" i="3"/>
  <c r="K15" i="3"/>
  <c r="K16" i="3"/>
  <c r="K9" i="3"/>
  <c r="P2" i="22"/>
  <c r="O9" i="3"/>
  <c r="P4" i="22"/>
  <c r="O4" i="22"/>
  <c r="M2" i="22"/>
  <c r="M4" i="22"/>
  <c r="L4" i="22"/>
  <c r="G4" i="3"/>
  <c r="G7" i="3"/>
  <c r="G8" i="3"/>
  <c r="G11" i="3"/>
  <c r="G12" i="3"/>
  <c r="G13" i="3"/>
  <c r="G14" i="3"/>
  <c r="G16" i="3"/>
  <c r="F4" i="3"/>
  <c r="F7" i="3"/>
  <c r="F8" i="3"/>
  <c r="F11" i="3"/>
  <c r="F12" i="3"/>
  <c r="F13" i="3"/>
  <c r="F14" i="3"/>
  <c r="F16" i="3"/>
  <c r="F17" i="3"/>
  <c r="E17" i="3"/>
  <c r="E7" i="3"/>
  <c r="E8" i="3"/>
  <c r="E16" i="3"/>
  <c r="G6" i="3"/>
  <c r="F6" i="3"/>
  <c r="E13" i="3"/>
  <c r="E12" i="3"/>
  <c r="E4" i="3"/>
  <c r="L9" i="3"/>
  <c r="N4" i="22"/>
  <c r="E6" i="3"/>
  <c r="G17" i="3"/>
  <c r="G18" i="3"/>
  <c r="E11" i="3"/>
  <c r="F18" i="3"/>
  <c r="E18" i="3"/>
  <c r="I2" i="18"/>
  <c r="L14" i="3"/>
  <c r="O2" i="23"/>
  <c r="L5" i="3"/>
  <c r="O18" i="3"/>
  <c r="V2" i="6"/>
  <c r="W4" i="6"/>
  <c r="Y4" i="6"/>
  <c r="K18" i="3"/>
  <c r="K2" i="16"/>
  <c r="L12" i="3"/>
  <c r="L8" i="3"/>
  <c r="V4" i="6"/>
  <c r="L18" i="3"/>
</calcChain>
</file>

<file path=xl/comments1.xml><?xml version="1.0" encoding="utf-8"?>
<comments xmlns="http://schemas.openxmlformats.org/spreadsheetml/2006/main">
  <authors>
    <author>Author</author>
  </authors>
  <commentList>
    <comment ref="L2" authorId="0">
      <text>
        <r>
          <rPr>
            <b/>
            <sz val="8"/>
            <color indexed="81"/>
            <rFont val="Tahoma"/>
            <family val="2"/>
          </rPr>
          <t>Author:</t>
        </r>
        <r>
          <rPr>
            <sz val="8"/>
            <color indexed="81"/>
            <rFont val="Tahoma"/>
            <family val="2"/>
          </rPr>
          <t xml:space="preserve">
I am forcing to zero as we will not test Chrome in Round 2 (although we already have done some testing).  </t>
        </r>
      </text>
    </comment>
  </commentList>
</comments>
</file>

<file path=xl/sharedStrings.xml><?xml version="1.0" encoding="utf-8"?>
<sst xmlns="http://schemas.openxmlformats.org/spreadsheetml/2006/main" count="8139" uniqueCount="2269">
  <si>
    <t>Comments</t>
  </si>
  <si>
    <t>Expected Results</t>
  </si>
  <si>
    <t>Pre Condition</t>
  </si>
  <si>
    <t>1. Choose "Most Idle Agent" in the Agent Selection part;
2. Click Save</t>
  </si>
  <si>
    <t>If more than one agent is availble, the system will look for the agent who has been waiting the longest for a call since the last call they received.</t>
  </si>
  <si>
    <t>Routing - Agent selection - Least Utilized Agent</t>
  </si>
  <si>
    <t>1. Choose "Least Utilized Agent" in the Agent Selection part;
2. Click Save</t>
  </si>
  <si>
    <t>If more than one agent is available, the system will look for the agent with the lowest Utilization percentage (as defined by Time Talking to Callers / Duration of Check In Session ).</t>
  </si>
  <si>
    <t xml:space="preserve">Agents have been created </t>
  </si>
  <si>
    <t>Call can finish successfully</t>
  </si>
  <si>
    <t>Choose "End the Call" for When the call completes, take callers to destination part</t>
  </si>
  <si>
    <t>After call complete, would end the call</t>
  </si>
  <si>
    <t>Call completion destinations-End call</t>
  </si>
  <si>
    <t>Call completion destinations-Home Page</t>
  </si>
  <si>
    <t>Choose "Home Page" for When the call completes, take callers to destination part</t>
  </si>
  <si>
    <t>After call complete, would navigate to the "Home Page"</t>
  </si>
  <si>
    <t>Call completion destinations-Another existing page in current voice site</t>
  </si>
  <si>
    <t>Choose Another existing page in current voice site for When the call completes, take callers to destination part</t>
  </si>
  <si>
    <t>After call complete, would navigate to another existing page in current voice site</t>
  </si>
  <si>
    <t>Call completion destinations-New page</t>
  </si>
  <si>
    <t>Choose a new voice page for When the call completes, take callers to destination part</t>
  </si>
  <si>
    <t>After call complete, would navigate to the new voice page in current voice site</t>
  </si>
  <si>
    <t>Call completion destinations-A page in another voice site</t>
  </si>
  <si>
    <t>1. Choose a page in another voice site for When the call completes, take callers to destination part;
2. Choose the Site # and Page # for the destination</t>
  </si>
  <si>
    <t>After call complete, would navigate to the specific voice page in another voice site</t>
  </si>
  <si>
    <t>Hold Audio - Waiting Music</t>
  </si>
  <si>
    <t>Choose wait music loop prompt</t>
  </si>
  <si>
    <t>Callers hear this audio as the system attempts to locate an available agent.</t>
  </si>
  <si>
    <t>Hold Audio - Waiting Prompts</t>
  </si>
  <si>
    <t>Choose wait prompts wav files</t>
  </si>
  <si>
    <t xml:space="preserve">Callers hear these prompts in between the music loop, as time goes by. These prompts are played one at a time in an escalating manner. (loop, prompt1, loop, prompt2, etc.) </t>
  </si>
  <si>
    <t>Hold Audio - Transferring Music Loop</t>
  </si>
  <si>
    <t>Callers hear this audio as the system attempts to transfer.</t>
  </si>
  <si>
    <t>Choose the prompt wav file under Transferring Music Loop section</t>
  </si>
  <si>
    <t>Hold Options - Maximum Hold Time for Callers</t>
  </si>
  <si>
    <t>Set the time duration of max hold time in seconds, say 600 seconds</t>
  </si>
  <si>
    <t>The caller can be in hold in the queue for max 600 seconds before navigate to the destination</t>
  </si>
  <si>
    <t>Angel Whisper</t>
  </si>
  <si>
    <t>Already created agent</t>
  </si>
  <si>
    <t>Monitor Transfer Points</t>
  </si>
  <si>
    <t>1.Click checkbox "Enable Call Transfer Point";
2.Save the page</t>
  </si>
  <si>
    <t>Allow Agents to transfer to other Agents, Voice Pages, and Contacts - all from the Agent Monitor.</t>
  </si>
  <si>
    <t>Monitor Transfer Points See status</t>
  </si>
  <si>
    <t>Call Transfer Point enabled</t>
  </si>
  <si>
    <t>Agents would be able to see status of other Agents at all times</t>
  </si>
  <si>
    <t>1.Click checkbox "Allow Agents to see the status of other Agents at all times ";
2.Save the page</t>
  </si>
  <si>
    <t>Monitor Transfer Points Warm Transfer</t>
  </si>
  <si>
    <t>1.Click checkbox "Enable Warm Transfer";
2.Save the page</t>
  </si>
  <si>
    <t>Agent would be able to do the warm transfer</t>
  </si>
  <si>
    <t>Agent would have specific seconds for wrap up time</t>
  </si>
  <si>
    <t xml:space="preserve">1. Click check box and fill in Give the Agent  certain seconds to wrap up the call;
2.Save the page </t>
  </si>
  <si>
    <t>Advanced Option - Missed Call Automatic Check Out</t>
  </si>
  <si>
    <t>1. Fill in after certain missed calls, automatically check out Agent.
2. Save the page</t>
  </si>
  <si>
    <t>The system will automatically check out an Agent who misses these many calls when they were supposed to be available.</t>
  </si>
  <si>
    <t>CQ page setup already</t>
  </si>
  <si>
    <t xml:space="preserve">Click "Set me Away" button in AM </t>
  </si>
  <si>
    <t>Verify the Away screen shows the Agent name and "I Am+Away message" with time duration.</t>
  </si>
  <si>
    <t>Verify the display of Date and time since the agent Away and "Set me Available" and "Check Me Out" buttons in Away screen</t>
  </si>
  <si>
    <t>Agent should be in away status</t>
  </si>
  <si>
    <t>Click "Set Me Available" button in away screen</t>
  </si>
  <si>
    <t xml:space="preserve">Place the call and connect to Agent1 </t>
  </si>
  <si>
    <t>TC_AM_12</t>
  </si>
  <si>
    <t xml:space="preserve">Place the call to the VCC queue and say skill to connect Agent1 </t>
  </si>
  <si>
    <t>System should accept the skill and connect to Agent1</t>
  </si>
  <si>
    <t>TC_AM_14</t>
  </si>
  <si>
    <t xml:space="preserve">Enable Disposition Codes </t>
  </si>
  <si>
    <t>TC_ADM_07</t>
  </si>
  <si>
    <t>ACD scripts/strategies management</t>
  </si>
  <si>
    <t>Build, maintain and load/unload ACD scripts/strategies</t>
  </si>
  <si>
    <t>Can manage the ACD scripts/strategies successfully</t>
  </si>
  <si>
    <t>Make phone calls for both agent A and agent B</t>
  </si>
  <si>
    <t>Two agent users in the different VM instance</t>
  </si>
  <si>
    <t>Create agent 01 for customer001, create agent 02 for customer002</t>
  </si>
  <si>
    <t>Test Objective</t>
  </si>
  <si>
    <t>Test Steps</t>
  </si>
  <si>
    <t>Test ID</t>
  </si>
  <si>
    <t>Test Data</t>
  </si>
  <si>
    <t>Tester</t>
  </si>
  <si>
    <t>TC_AUI_10</t>
  </si>
  <si>
    <t>TC_AUI_11</t>
  </si>
  <si>
    <t>TC_AUI_18</t>
  </si>
  <si>
    <t>TC_AUI_19</t>
  </si>
  <si>
    <t>TC_AUI_22</t>
  </si>
  <si>
    <t>TC_AUI_23</t>
  </si>
  <si>
    <t>TC_AUI_24</t>
  </si>
  <si>
    <t>TC_AUI_25</t>
  </si>
  <si>
    <t>TC_AUI_26</t>
  </si>
  <si>
    <t>TC_AUI_27</t>
  </si>
  <si>
    <t>TC_AUI_28</t>
  </si>
  <si>
    <t>TC_AUI_29</t>
  </si>
  <si>
    <t>TC_AUI_39</t>
  </si>
  <si>
    <t>TC_AUI_52</t>
  </si>
  <si>
    <t>TC_AUI_53</t>
  </si>
  <si>
    <t>TC_AUI_54</t>
  </si>
  <si>
    <t>TC_AUI_60</t>
  </si>
  <si>
    <t>TC_AUI_62</t>
  </si>
  <si>
    <t>SaaS  UI portla must be accessible .
 HTTC is  running .</t>
  </si>
  <si>
    <t>TC_AUI_20</t>
  </si>
  <si>
    <t>RK</t>
  </si>
  <si>
    <t>Test Result</t>
  </si>
  <si>
    <t>Passed</t>
  </si>
  <si>
    <t>Agent Creation thru conatct center  user</t>
  </si>
  <si>
    <t>passed</t>
  </si>
  <si>
    <t xml:space="preserve">1.Login to Agnet UI as  user
2. Enter Agent user name &amp; password.
3. Click agent status and try to update the status as "Ready, Not Ready , Do not disturb etc"
4 . Verify Saas UI agnet status
</t>
  </si>
  <si>
    <t xml:space="preserve">1.Login to Agnet UI as  user
2. Enter Agent user name &amp; password.
3. Select Agent logoff.
4. Verify Saas UI agnet status , it should be logout state
</t>
  </si>
  <si>
    <t xml:space="preserve">1.Login to Agnet UI as  user
2. Enter Agent user name &amp; password.
3. Verify Saas UI agnet status.it should be ready state
</t>
  </si>
  <si>
    <t xml:space="preserve">1.Login to Agnet UI as  user
2. Enter Agent user name &amp; password.
3. Select Agent logoff then select ready
4. Verify Saas UI agnet status , it should change from logout to ready state.
</t>
  </si>
  <si>
    <t xml:space="preserve">1.Login to Agnet UI as  user
2. Enter Agent user name &amp; password.
3. Select Agent logout .
4. Verify Saas UI agnet status , it should logout.
</t>
  </si>
  <si>
    <t>TC_AUI_12</t>
  </si>
  <si>
    <t>TC_AUI_13</t>
  </si>
  <si>
    <t>Ivan</t>
  </si>
  <si>
    <t>Verify Current Max Wait Time</t>
  </si>
  <si>
    <t>Verify PAST 60 MINS statistics</t>
  </si>
  <si>
    <t>Verify PAST 24 Hours statistics</t>
  </si>
  <si>
    <t>Category</t>
  </si>
  <si>
    <t>Provisioning</t>
  </si>
  <si>
    <t>Action Codes</t>
  </si>
  <si>
    <t>Case Data</t>
  </si>
  <si>
    <t>ToastData</t>
  </si>
  <si>
    <t>Multiple VMs at the Middle Ware</t>
  </si>
  <si>
    <t>Defining the DNs with Strategy Files</t>
  </si>
  <si>
    <t>Call Centers for multiple subscribers</t>
  </si>
  <si>
    <t>AgentUI</t>
  </si>
  <si>
    <t>Agent  UI portla must be accessible .
 HTTC is  running .</t>
  </si>
  <si>
    <t>ACD</t>
  </si>
  <si>
    <t xml:space="preserve"> </t>
  </si>
  <si>
    <t>To verify the call behaviour and Agent Monitor and SVM when Transfer to Agent and Conference</t>
  </si>
  <si>
    <t>AdvancedskillRouting Function</t>
  </si>
  <si>
    <t>TC_ACD_1</t>
  </si>
  <si>
    <t>TC_ACD_2</t>
  </si>
  <si>
    <t>TC_ACD_3</t>
  </si>
  <si>
    <t>TC_ACD_4</t>
  </si>
  <si>
    <t>TC_ACD_5</t>
  </si>
  <si>
    <t>TC_ACD_6</t>
  </si>
  <si>
    <t>TC_ACD_7</t>
  </si>
  <si>
    <t>TC_ACD_8</t>
  </si>
  <si>
    <t>TC_ACD_9</t>
  </si>
  <si>
    <t>TC_ACD_10</t>
  </si>
  <si>
    <t>TC_ACD_11</t>
  </si>
  <si>
    <t>TC_ACD_12</t>
  </si>
  <si>
    <t>TC_ACD_13</t>
  </si>
  <si>
    <t>TC_ACD_14</t>
  </si>
  <si>
    <t>TC_ACD_15</t>
  </si>
  <si>
    <t>TC_ACD_16</t>
  </si>
  <si>
    <t>TC_ACD_17</t>
  </si>
  <si>
    <t>TC_ACD_18</t>
  </si>
  <si>
    <t>TC_ACD_19</t>
  </si>
  <si>
    <t>TC_ACD_20</t>
  </si>
  <si>
    <t>TC_ACD_21</t>
  </si>
  <si>
    <t>TC_ACD_22</t>
  </si>
  <si>
    <t>TC_ACD_23</t>
  </si>
  <si>
    <t>TC_ACD_24</t>
  </si>
  <si>
    <t>TC_ACD_25</t>
  </si>
  <si>
    <t>TC_ACD_26</t>
  </si>
  <si>
    <t>TC_ACD_27</t>
  </si>
  <si>
    <t>TC_ACD_28</t>
  </si>
  <si>
    <t>TC_ACD_29</t>
  </si>
  <si>
    <t>TC_ACD_30</t>
  </si>
  <si>
    <t>TC_ACD_31</t>
  </si>
  <si>
    <t>TC_ACD_32</t>
  </si>
  <si>
    <t>TC_ACD_33</t>
  </si>
  <si>
    <t>TC_ACD_34</t>
  </si>
  <si>
    <t>Search agents</t>
  </si>
  <si>
    <t>TC_Prov_1</t>
  </si>
  <si>
    <t>TC_Prov_2</t>
  </si>
  <si>
    <t>TC_Prov_3</t>
  </si>
  <si>
    <t>TC_Prov_4</t>
  </si>
  <si>
    <t>TC_Prov_5</t>
  </si>
  <si>
    <t>TC_Prov_6</t>
  </si>
  <si>
    <t>TC_Prov_7</t>
  </si>
  <si>
    <t>TC_Prov_8</t>
  </si>
  <si>
    <t>Failed</t>
  </si>
  <si>
    <t>Wrap Up Time</t>
  </si>
  <si>
    <t>Verify Agent logout</t>
  </si>
  <si>
    <t>Verify Agent Custom Not Ready States</t>
  </si>
  <si>
    <t>Display of CaseDate</t>
  </si>
  <si>
    <t>failed</t>
  </si>
  <si>
    <t>Executed</t>
  </si>
  <si>
    <t>Total</t>
  </si>
  <si>
    <t>TC_AUI_1</t>
  </si>
  <si>
    <t>TC_AUI_2</t>
  </si>
  <si>
    <t>TC_AUI_3</t>
  </si>
  <si>
    <t>TC_AUI_4</t>
  </si>
  <si>
    <t>TC_AUI_5</t>
  </si>
  <si>
    <t>TC_AUI_6</t>
  </si>
  <si>
    <t>TC_AUI_7</t>
  </si>
  <si>
    <t>TC_AUI_8</t>
  </si>
  <si>
    <t>Round Robin  call  to next agent , first Agent reject call</t>
  </si>
  <si>
    <t>1. Define two agents on same skill . Set skill level equal or greater than 1 .
2.  Make sure Sitebuilder ACDskill matches to Agent Skill  &amp; ACDrouteType is defined as "Round Robin".
3. Agent checked in &amp; ready.
4. Make  call and reject fisrt Agent call. Make sure call transferred to Next Agent.</t>
  </si>
  <si>
    <t>1. Define two agents  without any skill.
2. Define  Sitebuilde Agent with/out Skill  &amp; ACDrouteType is defined as "Round Robin".
3. Agent checked in &amp; ready.
4. Make  call and Verify call does not goes to Agent.</t>
  </si>
  <si>
    <t>Round Robin  call  for  agent skill level</t>
  </si>
  <si>
    <t xml:space="preserve">1. Define two Agents with different skill level. 
A ( Skill Level 1 ) , B (Skill Level 5)
2.  Make sure Site builder ACDskill matches to Agent Skill &amp; ACDrouteType is defined as "Round Robin".
3. Agents are checked in &amp; ready.
4. Make call and Verify call goes to only skilled Agent with highest level ( B ).  
5. End the call. Both Agents are ready and repeat call..
</t>
  </si>
  <si>
    <t>Most Idle  call  based on skill</t>
  </si>
  <si>
    <t xml:space="preserve">1. Define two agents on same skill . Set skill level equal or greater than 1 .
2.  Make sure Sitebuilder ACDskill matches to Agent Skill  &amp; ACDrouteType is defined as "Most Idle".
3. Agent checked in &amp; ready. Make sure Agent A Idle time or more than Agent B1 
4. Make  call and Verify  call is successful , comes only to Agent A. </t>
  </si>
  <si>
    <t>Most Idle  call  by reseting agent status</t>
  </si>
  <si>
    <t xml:space="preserve">1. Define two agents on same skill . Set skill level equal or greater than 1 .
2.  Make sure Sitebuilder ACDskill matches to Agent Skill  &amp; ACDrouteType is defined as "Most Idle".
3. Agent checked in &amp; ready. Reset Agent status under "My channel". Make sure Agent A Idle time or more than Agent B1 .. 
4. Make  call and Verify  call is successful , comes only to Agent A. </t>
  </si>
  <si>
    <t>Call Recording</t>
  </si>
  <si>
    <t>Agent created, HTCC running</t>
  </si>
  <si>
    <t>Make a call to the agent, and agent pick up the phone;
In the Agent UI, agent click the Call Recording icon;</t>
  </si>
  <si>
    <t>xikun.li@angel.com</t>
  </si>
  <si>
    <t>Search in Agent UI</t>
  </si>
  <si>
    <t>Login to the Agent UI;
Click the "Team Communicator" to show the search box under the agent status icon in the left top;
Choose the search criterial to be Skill and fill in the text box with skill name "Tennis", or fill in the agent name and search for all initially.</t>
  </si>
  <si>
    <t>TC_ACD_36</t>
  </si>
  <si>
    <t>TC_ACD_37</t>
  </si>
  <si>
    <t>UT</t>
  </si>
  <si>
    <t>To verify the Call behaviour and Agent Monitor and SVM when Transfer to Conference</t>
  </si>
  <si>
    <t>Verify Agent password name is case sensive, login successful</t>
  </si>
  <si>
    <t>Verify Agent password  name is case sensive , login failed</t>
  </si>
  <si>
    <t>TC_AUI_9</t>
  </si>
  <si>
    <t>TC_AUI_21</t>
  </si>
  <si>
    <t>Call when Agent status chnaged from "Log off" to ready</t>
  </si>
  <si>
    <t xml:space="preserve">1. Define  agent  skill . Set skill level equal or greater than 1 .
2.  Make sure Sitebuilder ACDskill matches to Agent Skill  &amp; ACDrouteType is defined as "Round Robin".
3. Agent checked in . Update Agent status from "log off" to ready.
4. Make  call and Verify  call should successful . </t>
  </si>
  <si>
    <t>Call when Agent status chnaged from "After Call Work" to ready</t>
  </si>
  <si>
    <t xml:space="preserve">1. Define  agent  skill . Set skill level equal or greater than 1 .
2.  Make sure Sitebuilder ACDskill matches to Agent Skill  &amp; ACDrouteType is defined as "Round Robin".
3. Agent checked in . Update Agent status from "After Call Work " to ready.
4. Make  call and Verify  call should successful . </t>
  </si>
  <si>
    <t xml:space="preserve">Verify Agent forewarding Call. </t>
  </si>
  <si>
    <t xml:space="preserve">1. Define  agent  skill . Set skill level equal or greater than 1 .
2.  Make sure Sitebuilder ACDskill matches to Agent Skill  &amp; ACDrouteType is defined as "Round Robin".
3. Agent checked in &amp; ready . Define foreward number
4. Make  call and Verify  call should successful and forewarded. </t>
  </si>
  <si>
    <t>AACD-308</t>
  </si>
  <si>
    <t>Blocked</t>
  </si>
  <si>
    <t>Call flow for Agents under same CustomerID</t>
  </si>
  <si>
    <t>Call flow for  Agents under Different Customers, same VM</t>
  </si>
  <si>
    <t>Call flow for Agents on 2 different VMs</t>
  </si>
  <si>
    <t>Call flow with same skills for different customers</t>
  </si>
  <si>
    <t>Verify After Call Work State and wrap up time</t>
  </si>
  <si>
    <t>Verify Agent login (correct and incorrect values)</t>
  </si>
  <si>
    <t xml:space="preserve">Verify state changes  to Not Ready </t>
  </si>
  <si>
    <t>Verify state change to Log Off</t>
  </si>
  <si>
    <t>Verify state change to After Call Work</t>
  </si>
  <si>
    <t>Verify State change to Do Not Disturb</t>
  </si>
  <si>
    <t>Automatic change of status back to available after wrap up time expires</t>
  </si>
  <si>
    <t>Display of ToastData on Accept Reject pop up</t>
  </si>
  <si>
    <t>On Call Agent Transfer Search and Transfer</t>
  </si>
  <si>
    <t>On Call Skill Transfer Search and Transfer</t>
  </si>
  <si>
    <t>On Call Agent Group Search and Transfer</t>
  </si>
  <si>
    <t>On Call Routing Point Search and Transfer</t>
  </si>
  <si>
    <t>On Call Skill  Search and conference</t>
  </si>
  <si>
    <t>On Call Agent Search and conference</t>
  </si>
  <si>
    <t>TC_AUI_14</t>
  </si>
  <si>
    <t>TC_AUI_15</t>
  </si>
  <si>
    <t>TC_AUI_16</t>
  </si>
  <si>
    <t>TC_AUI_17</t>
  </si>
  <si>
    <t>Display of disposition code</t>
  </si>
  <si>
    <t>Display variables passed, CustomerSegment, ServiceType and ServiceSubStype</t>
  </si>
  <si>
    <t>AACD-301</t>
  </si>
  <si>
    <t>AACD-300</t>
  </si>
  <si>
    <t>AACD-299</t>
  </si>
  <si>
    <t>AACD-304 , DESKTOP-2271</t>
  </si>
  <si>
    <t>AACD-286</t>
  </si>
  <si>
    <t>AACD-296, AACD-295,  AACD-284</t>
  </si>
  <si>
    <t xml:space="preserve">My Report Statistics </t>
  </si>
  <si>
    <t>AACD-283</t>
  </si>
  <si>
    <t>AACD-280</t>
  </si>
  <si>
    <t>AACD-279 AACD-278</t>
  </si>
  <si>
    <t>AACD-307, AACD-306 , DESKTOP-2257, AACD-272 , DESKTOP-2184</t>
  </si>
  <si>
    <t>Had some issues with UI when doing skill based search</t>
  </si>
  <si>
    <t>Call when Agent is not ready</t>
  </si>
  <si>
    <t>Call when Agent is "Do not Disturb"</t>
  </si>
  <si>
    <t>Call when Agent is "Log off"</t>
  </si>
  <si>
    <t>Round Robin  call  without agent skill</t>
  </si>
  <si>
    <t>Call when Agent is not ready Custom</t>
  </si>
  <si>
    <t>Call when Agent in After Call Work</t>
  </si>
  <si>
    <t>Call when Agent is Logged out</t>
  </si>
  <si>
    <t>When no agents are available for the specified skill the call control is returned to the IVR and IVR can send to the next voice page</t>
  </si>
  <si>
    <t>When the strategy times out for all targets call control is returned to the IVR and IVR can send to the next voice page</t>
  </si>
  <si>
    <t>When no strategy is loaded call control is returned to the IVR and IVR can send to the next voice page</t>
  </si>
  <si>
    <t>AACD-292</t>
  </si>
  <si>
    <t>AACD-291</t>
  </si>
  <si>
    <t>AACD-293</t>
  </si>
  <si>
    <t>Run All Tests for Standard Strategy with this new Strategy</t>
  </si>
  <si>
    <t>email sent</t>
  </si>
  <si>
    <t>AACD-303</t>
  </si>
  <si>
    <t>AACD-263</t>
  </si>
  <si>
    <t>AACD-314</t>
  </si>
  <si>
    <t>Cancelled</t>
  </si>
  <si>
    <t>TC_ACD_35</t>
  </si>
  <si>
    <t xml:space="preserve">  </t>
  </si>
  <si>
    <t>Comment htcc8.5.000.02</t>
  </si>
  <si>
    <t>Tester htcc8.5.000.02</t>
  </si>
  <si>
    <t>Result htcc8.5.000.02</t>
  </si>
  <si>
    <t>Result htcc8.5.000.03</t>
  </si>
  <si>
    <t>TC_ACD_38</t>
  </si>
  <si>
    <t xml:space="preserve">Verify Agent calls in multiple subscriber . </t>
  </si>
  <si>
    <t>TC_ACD_39</t>
  </si>
  <si>
    <t xml:space="preserve">Verify Agent call without Agent skill level </t>
  </si>
  <si>
    <t>TC_ACD_40</t>
  </si>
  <si>
    <t>Verify Agent Call and  statistics for agents with same skill</t>
  </si>
  <si>
    <t>TC_ACD_41</t>
  </si>
  <si>
    <t>Round Robin  call  to  agent , first Agent reject call with different skill</t>
  </si>
  <si>
    <t>TC_ACD_42</t>
  </si>
  <si>
    <t>Verify Agent Call if agent does not accept the call.</t>
  </si>
  <si>
    <t>TC_ACD_43</t>
  </si>
  <si>
    <t>Agent call verification after profile updated without agent logout.</t>
  </si>
  <si>
    <t>TC_ACD_44</t>
  </si>
  <si>
    <t>Agent call verification after profile updated witht agent logout &amp; login</t>
  </si>
  <si>
    <t>Checking for Requirement</t>
  </si>
  <si>
    <t>AACD-316</t>
  </si>
  <si>
    <t>AACD-335</t>
  </si>
  <si>
    <t>AACD-337</t>
  </si>
  <si>
    <t>AACD-338</t>
  </si>
  <si>
    <t>duplicate test case 2</t>
  </si>
  <si>
    <t>Test Result htcc8.5.000.01</t>
  </si>
  <si>
    <t>Tester htcc8.5.000.01</t>
  </si>
  <si>
    <t>Comments htcc8.5.000.01</t>
  </si>
  <si>
    <t>Comments htcc8.5.000.03</t>
  </si>
  <si>
    <t>Verify logout from do not disturb state</t>
  </si>
  <si>
    <t>Cancel logout by selecting NO from exit .</t>
  </si>
  <si>
    <t>Verify State change from not ready  to Do Not Disturb</t>
  </si>
  <si>
    <t>Veirify Multple Agent status in same cutomer by different status</t>
  </si>
  <si>
    <t>Agent search thru team communicator by *</t>
  </si>
  <si>
    <t>Agent search thru team communicator by agnet initinal name</t>
  </si>
  <si>
    <t>Verify Agent call by clicking Endcall  in call pop up menu.</t>
  </si>
  <si>
    <t>TC_AUI_30</t>
  </si>
  <si>
    <t>Verify call details in Agent Call pop up menu</t>
  </si>
  <si>
    <t>TC_AUI_31</t>
  </si>
  <si>
    <t>Verify Agent call by clicking hold  in call pop up menu.</t>
  </si>
  <si>
    <t>TC_AUI_32</t>
  </si>
  <si>
    <t>Verify Agent call by clicking retrieve after hold  in call pop up menu.</t>
  </si>
  <si>
    <t>TC_AUI_33</t>
  </si>
  <si>
    <t>Verify Agent Active call foreward</t>
  </si>
  <si>
    <t>TC_AUI_34</t>
  </si>
  <si>
    <t>Verify cancel forewarding active call</t>
  </si>
  <si>
    <t>TC_AUI_35</t>
  </si>
  <si>
    <t>Verify Agent status changes thru my channel Status.</t>
  </si>
  <si>
    <t>cancelled</t>
  </si>
  <si>
    <t>Ting</t>
  </si>
  <si>
    <t>Need steps to execute</t>
  </si>
  <si>
    <t>TC_ACD_45</t>
  </si>
  <si>
    <t>Verify  Agent Call Transfer to available Agent</t>
  </si>
  <si>
    <t>TC_ACD_46</t>
  </si>
  <si>
    <t xml:space="preserve">Verify  Agent Call without Callcenter created in Genesys only sitebuilder </t>
  </si>
  <si>
    <t>TC_ACD_47</t>
  </si>
  <si>
    <t>Verify  Agent Call for different call or case infoamation variables ( ACDSkill, Voicesite etc)</t>
  </si>
  <si>
    <t>TC_ACD_48</t>
  </si>
  <si>
    <t>Verify  Call by creating new call center .</t>
  </si>
  <si>
    <t>TC_ACD_49</t>
  </si>
  <si>
    <t>Verify  Call by creating new call center and assigning Action Code</t>
  </si>
  <si>
    <t>Verify  Call by creating new call center and assigning Disposition code</t>
  </si>
  <si>
    <t>new case</t>
  </si>
  <si>
    <t>duplicate in agent ui tests</t>
  </si>
  <si>
    <t>Test Result IE10 htcc8.5.000.03</t>
  </si>
  <si>
    <t>Tester 
IE10
 htcc8.5.000.03</t>
  </si>
  <si>
    <t>Don't change to After Call Work status automaticly while finished internal call</t>
  </si>
  <si>
    <t>N/A</t>
  </si>
  <si>
    <t>While call the skill group in the drop down list, it turns to call "1" as outbound call.
AACD-342</t>
  </si>
  <si>
    <t>It also can reach to agent who is logged out or in call</t>
  </si>
  <si>
    <t xml:space="preserve">AACD-343 </t>
  </si>
  <si>
    <t>1,It also can reach to agent who is logged out or in call.
2,while agent1 hangs up, it will prompt "call completed", but in fact agent2 and caller are still on call.</t>
  </si>
  <si>
    <t>The "hold" button seems to hold the agent instead of caller ,while in Conference,agent1 click"hold" in call pop up menu,the caller and agent2 also can speak to each other, just agent1 can't hear anything and also in mute .</t>
  </si>
  <si>
    <t>test for whisper</t>
  </si>
  <si>
    <t>confirm with brad auto mark close</t>
  </si>
  <si>
    <t>looks like they changed the wording to Inbound call to instead of from &lt;routing point DN)</t>
  </si>
  <si>
    <t>AgentUI IE10</t>
  </si>
  <si>
    <t>AgentUI Chrome</t>
  </si>
  <si>
    <t xml:space="preserve">     Test ID
SaaS  8.5.000.08.10
HTCC gws-8.5.100.01</t>
  </si>
  <si>
    <t>TC_FailOver_1</t>
  </si>
  <si>
    <t>1. Define two agents on same skill . Set skill level equal or greater than 1 .
2.  Make sure Sitebuilder FailOverskill matches to Agent Skill  &amp; FailOverrouteType is defined as "Round Robin".
3. Agent checked in &amp; ready.
4. Make  call and reject fisrt Agent call. Make sure call transferred to Next Agent.</t>
  </si>
  <si>
    <t xml:space="preserve">
AACD-417</t>
  </si>
  <si>
    <t>TC_FailOver_2</t>
  </si>
  <si>
    <t>1. Define two agents  without any skill.
2. Define  Sitebuilde Agent with/out Skill  &amp; FailOverrouteType is defined as "Round Robin".
3. Agent checked in &amp; ready.
4. Make  call and Verify call does not goes to Agent.</t>
  </si>
  <si>
    <t>Test after above fix.</t>
  </si>
  <si>
    <t>TC_FailOver_3</t>
  </si>
  <si>
    <t xml:space="preserve">1. Define two Agents with different skill level. 
A ( Skill Level 1 ) , B (Skill Level 5)
2.  Make sure Site builder FailOverskill matches to Agent Skill &amp; FailOverrouteType is defined as "Round Robin".
3. Agents are checked in &amp; ready.
4. Make call and Verify call goes to only skilled Agent with highest level ( B ).  
5. End the call. Both Agents are ready and repeat call..
</t>
  </si>
  <si>
    <t>TC_FailOver_4</t>
  </si>
  <si>
    <t xml:space="preserve">1. Define two agents on same skill . Set skill level equal or greater than 1 .
2.  Make sure Sitebuilder FailOverskill matches to Agent Skill  &amp; FailOverrouteType is defined as "Most Idle".
3. Agent checked in &amp; ready. Make sure Agent A Idle time or more than Agent B1 
4. Make  call and Verify  call is successful , comes only to Agent A. </t>
  </si>
  <si>
    <t>TC_FailOver_5</t>
  </si>
  <si>
    <t xml:space="preserve">1. Define two agents on same skill . Set skill level equal or greater than 1 .
2.  Make sure Sitebuilder FailOverskill matches to Agent Skill  &amp; FailOverrouteType is defined as "Most Idle".
3. Agent checked in &amp; ready. Reset Agent status under "My channel". Make sure Agent A Idle time or more than Agent B1 .. 
4. Make  call and Verify  call is successful , comes only to Agent A. </t>
  </si>
  <si>
    <t>TC_FailOver_6</t>
  </si>
  <si>
    <t xml:space="preserve">1. Define  agent  skill . Set skill level equal or greater than 1 .
2.  Make sure Sitebuilder FailOverskill matches to Agent Skill  &amp; FailOverrouteType is defined as "Round Robin".
3. Agent checked in . Update Agent status from "log off" to ready.
4. Make  call and Verify  call should successful . </t>
  </si>
  <si>
    <t>TC_FailOver_7</t>
  </si>
  <si>
    <t>Active I-Server stop by kill pid</t>
  </si>
  <si>
    <t xml:space="preserve">1. Define  agent  skill . Set skill level equal or greater than 1 .
2.  Make sure Sitebuilder FailOverskill matches to Agent Skill  &amp; FailOverrouteType is defined as "Round Robin".
3. Agent checked in . Update Agent status from "After Call Work " to ready.
4. Make  call and Verify  call should successful . </t>
  </si>
  <si>
    <t>Opened a defct 
AACD-412. After fix , it is working .
Passed.</t>
  </si>
  <si>
    <t>TC_FailOver_8</t>
  </si>
  <si>
    <t>Active I-Server stop thru SCI</t>
  </si>
  <si>
    <t xml:space="preserve">1. Define  agent  skill . Set skill level equal or greater than 1 .
2.  Make sure Sitebuilder FailOverskill matches to Agent Skill  &amp; FailOverrouteType is defined as "Round Robin".
3. Agent checked in &amp; ready . Define foreward number
4. Make  call and Verify  call should successful and forewarded. </t>
  </si>
  <si>
    <t>TC_FailOver_9</t>
  </si>
  <si>
    <t>Active I-Server stop/start thru SCI</t>
  </si>
  <si>
    <t>TC_FailOver_10</t>
  </si>
  <si>
    <t>Standby I-Server Stop</t>
  </si>
  <si>
    <t>TC_FailOver_11</t>
  </si>
  <si>
    <t>Active sip_server stop by kill pid</t>
  </si>
  <si>
    <t xml:space="preserve">
AACD-413</t>
  </si>
  <si>
    <t>TC_FailOver_12</t>
  </si>
  <si>
    <t>Active sip_serverr stop thru SCI</t>
  </si>
  <si>
    <t>TC_FailOver_13</t>
  </si>
  <si>
    <t>Active sip_server stop/start thru SCI</t>
  </si>
  <si>
    <t>TC_FailOver_14</t>
  </si>
  <si>
    <t>Standby sip_server Stop</t>
  </si>
  <si>
    <t>TC_FailOver_15</t>
  </si>
  <si>
    <t>Active orchestration_server stop by kill pid</t>
  </si>
  <si>
    <t>No Back up ORS server up ..Not starting up even after restart .</t>
  </si>
  <si>
    <t>TC_FailOver_16</t>
  </si>
  <si>
    <t>Active orchestration_serverr stop thru SCI</t>
  </si>
  <si>
    <t>TC_FailOver_17</t>
  </si>
  <si>
    <t>Active orchestration_server stop/start thru SCI</t>
  </si>
  <si>
    <t>TC_FailOver_18</t>
  </si>
  <si>
    <t>Standby orchestration_server Stop</t>
  </si>
  <si>
    <t>TC_FailOver_19</t>
  </si>
  <si>
    <t>Active UR_server stop by kill pid</t>
  </si>
  <si>
    <t>TC_FailOver_20</t>
  </si>
  <si>
    <t>Active UR_serverr stop thru SCI</t>
  </si>
  <si>
    <t>TC_FailOver_21</t>
  </si>
  <si>
    <t>Active UR_server stop/start thru SCI</t>
  </si>
  <si>
    <t>TC_FailOver_22</t>
  </si>
  <si>
    <t>Standby UR_server Stop</t>
  </si>
  <si>
    <t>TC_FailOver_23</t>
  </si>
  <si>
    <t>Active conf_server stop by kill pid</t>
  </si>
  <si>
    <t>TC_FailOver_24</t>
  </si>
  <si>
    <t>Active conf_serverr stop thru SCI</t>
  </si>
  <si>
    <t>TC_FailOver_25</t>
  </si>
  <si>
    <t>Active conf_server stop/start thru SCI</t>
  </si>
  <si>
    <t>TC_FailOver_26</t>
  </si>
  <si>
    <t>Standby conf_server Stop</t>
  </si>
  <si>
    <t>TC_FailOver_27</t>
  </si>
  <si>
    <t>Active HTCC stop by kill pid</t>
  </si>
  <si>
    <t xml:space="preserve">
AACD-416</t>
  </si>
  <si>
    <t>TC_FailOver_28</t>
  </si>
  <si>
    <t xml:space="preserve">Active HTCC restart thru genesys-htcc </t>
  </si>
  <si>
    <t>TC_FailOver_29</t>
  </si>
  <si>
    <t>Active HTCC  stop/start thru genesys-htcc status</t>
  </si>
  <si>
    <t>TC_FailOver_30</t>
  </si>
  <si>
    <t>Standby HTCC  stop/start</t>
  </si>
  <si>
    <t>TC_FailOver_31</t>
  </si>
  <si>
    <t>Active Middleware stop by kill pid</t>
  </si>
  <si>
    <t>Build, maintain and load/unload FailOver scripts/strategies</t>
  </si>
  <si>
    <t>Can manage the FailOver scripts/strategies successfully</t>
  </si>
  <si>
    <t xml:space="preserve"> Reported Server issue.. Primary Server was never up . Server is down.</t>
  </si>
  <si>
    <t>TC_FailOver_32</t>
  </si>
  <si>
    <t>Active Middleware restart thru service restart</t>
  </si>
  <si>
    <t>TC_FailOver_33</t>
  </si>
  <si>
    <t xml:space="preserve">Active Middleware  stop/start thru genesys-htcc </t>
  </si>
  <si>
    <t>TC_FailOver_34</t>
  </si>
  <si>
    <t>Standby Middleware  stop/start</t>
  </si>
  <si>
    <t>TC_FailOver_35</t>
  </si>
  <si>
    <t>Stop Active Middleware , Active VM I-server</t>
  </si>
  <si>
    <t>TC_FailOver_36</t>
  </si>
  <si>
    <t>TC_FailOver_37</t>
  </si>
  <si>
    <t>TC_FailOver_38</t>
  </si>
  <si>
    <t>TC_FailOver_39</t>
  </si>
  <si>
    <t>TC_FailOver_40</t>
  </si>
  <si>
    <t>Active SCS stop by kill pid</t>
  </si>
  <si>
    <t>TC_FailOver_41</t>
  </si>
  <si>
    <t>TC_FailOver_42</t>
  </si>
  <si>
    <t>TC_FailOver_43</t>
  </si>
  <si>
    <t>blocked</t>
  </si>
  <si>
    <t>TestCase</t>
  </si>
  <si>
    <t>Description/Steps</t>
  </si>
  <si>
    <t>Expected Result</t>
  </si>
  <si>
    <t>TC_1</t>
  </si>
  <si>
    <t>Normal call scenarios</t>
  </si>
  <si>
    <t>1. enable ACD page for the subscriber in CSR
2. set transfer_num/transfer_IP/genesys account/password in CSR
3. create a new site and a ACD page in SB
4. Config the ACD page
5. Assign a phone number to the site
6. Making a call</t>
  </si>
  <si>
    <t>Call can be transferred to genesys Agent
After talking to agent, call will goes to "call completed page" and continue in IVR.</t>
  </si>
  <si>
    <t xml:space="preserve">
caller hangup first</t>
  </si>
  <si>
    <t>call ends;
perform post-call logic: 
- execute hangup pages if any; 
- write data to *log tables just like transfer page, except CQ*log table</t>
  </si>
  <si>
    <t>agent hangup first</t>
  </si>
  <si>
    <t>call comeback to IVR:
-caller will go to Call Complete page and continue in IVR
-excute hangup pages if any
-write data to *log tables  just like transfer page, except CQ*log table</t>
  </si>
  <si>
    <t>TC_2</t>
  </si>
  <si>
    <t>exceptional call scenarios</t>
  </si>
  <si>
    <t>line busy</t>
  </si>
  <si>
    <t xml:space="preserve">If there is a problem "when" transferring call – line busy, etc, call should come back to IVR. </t>
  </si>
  <si>
    <t>no responding</t>
  </si>
  <si>
    <t>agent not answer the phone</t>
  </si>
  <si>
    <t>disconnected when transferring to ACD: 
eg: transfer_num/transfer_IP set wrong values</t>
  </si>
  <si>
    <t>continue caller in IVR
- execute hangup pages if any; 
- write data to *log tables just like transfer page, except CQ*log table</t>
  </si>
  <si>
    <t>disconnected when agent talking to caller(network disconnect)</t>
  </si>
  <si>
    <t>once agent and caller are talking, if there are problems, call will get disconnected</t>
  </si>
  <si>
    <t>TC_3</t>
  </si>
  <si>
    <t>intra account site copy</t>
  </si>
  <si>
    <t>copy the site within account
Making a call to the copied site</t>
  </si>
  <si>
    <t>Share the same agent since the 2 sites are in the same account
Call will goes to the same agent group.
Other call behaviors are the same as orignal site</t>
  </si>
  <si>
    <t>TC_4</t>
  </si>
  <si>
    <t>inter account site copy</t>
  </si>
  <si>
    <t>TC_5</t>
  </si>
  <si>
    <t>cross-platform site copy</t>
  </si>
  <si>
    <t>TC_6</t>
  </si>
  <si>
    <t>page copy</t>
  </si>
  <si>
    <t>copy the ACD page as ACD page2
Making a call and let it go to ACD page2</t>
  </si>
  <si>
    <t>Share the same agent since the 2 pages are in the same account
Call will goes to the same agent group.
Other call behaviors are the same as orignal page</t>
  </si>
  <si>
    <t>TC_7</t>
  </si>
  <si>
    <t>page group</t>
  </si>
  <si>
    <t>select ACD page and assign it to a group
Making a call</t>
  </si>
  <si>
    <t>The call behaviors are the same before and after page group.</t>
  </si>
  <si>
    <t>TC_8</t>
  </si>
  <si>
    <t>re-number</t>
  </si>
  <si>
    <t>re-number the ACD page
Making a call</t>
  </si>
  <si>
    <t>The call behaviors are the same as it before re-number</t>
  </si>
  <si>
    <t>TC_9</t>
  </si>
  <si>
    <t>change page type</t>
  </si>
  <si>
    <t>ACD page-&gt;message</t>
  </si>
  <si>
    <t>TC_10</t>
  </si>
  <si>
    <t>OEM</t>
  </si>
  <si>
    <t>genesys OEM</t>
  </si>
  <si>
    <t>ACD page could work for OEM account</t>
  </si>
  <si>
    <t>Century Link</t>
  </si>
  <si>
    <t>Lexis Nexis</t>
  </si>
  <si>
    <t>Voice.com</t>
  </si>
  <si>
    <t>qwest</t>
  </si>
  <si>
    <t>TC_11</t>
  </si>
  <si>
    <t>multi-TTS</t>
  </si>
  <si>
    <t>Julie-US</t>
  </si>
  <si>
    <t>TTS plays as female American English</t>
  </si>
  <si>
    <t>Paul-US</t>
  </si>
  <si>
    <t>TTS plays as male American English</t>
  </si>
  <si>
    <t>Violeta-Spanish</t>
  </si>
  <si>
    <t>TTS plays as spanish?</t>
  </si>
  <si>
    <t>James-US</t>
  </si>
  <si>
    <t>TTS plays as male American  English</t>
  </si>
  <si>
    <t>Bridget-UK</t>
  </si>
  <si>
    <t>TTS plays as female British English</t>
  </si>
  <si>
    <t>TC_12</t>
  </si>
  <si>
    <t>multi ASR</t>
  </si>
  <si>
    <t>English</t>
  </si>
  <si>
    <t>Spanish</t>
  </si>
  <si>
    <t>TC_13</t>
  </si>
  <si>
    <t>International DID</t>
  </si>
  <si>
    <t>site number is intl DID</t>
  </si>
  <si>
    <t>Agent number is non-US</t>
  </si>
  <si>
    <t>TC_14</t>
  </si>
  <si>
    <t>multiple ACD pages in a site</t>
  </si>
  <si>
    <t>TC_15</t>
  </si>
  <si>
    <t>multiple ACD pages in an account</t>
  </si>
  <si>
    <t>TC_16</t>
  </si>
  <si>
    <t>hangup pages</t>
  </si>
  <si>
    <t>transaction page</t>
  </si>
  <si>
    <t>data file-write</t>
  </si>
  <si>
    <t>SMS</t>
  </si>
  <si>
    <t>TC_17</t>
  </si>
  <si>
    <t>site command</t>
  </si>
  <si>
    <t>DTMF</t>
  </si>
  <si>
    <t>Site command should work before transferred to ACD</t>
  </si>
  <si>
    <t xml:space="preserve">voice </t>
  </si>
  <si>
    <t>TC_18</t>
  </si>
  <si>
    <t>system command</t>
  </si>
  <si>
    <t>system command enbaled, DTMF</t>
  </si>
  <si>
    <t>system command should work before transferred to ACD</t>
  </si>
  <si>
    <t>system command enbaled, voice</t>
  </si>
  <si>
    <t>system command disabled</t>
  </si>
  <si>
    <t>disable system command</t>
  </si>
  <si>
    <t>TC_19</t>
  </si>
  <si>
    <t>DTMF only site</t>
  </si>
  <si>
    <t>DTMF for site command/system command</t>
  </si>
  <si>
    <t>DTMF of site command/system command should work on ACD page</t>
  </si>
  <si>
    <t>say a command for a DTMF site</t>
  </si>
  <si>
    <t>voice not work</t>
  </si>
  <si>
    <t>Variable - CallerID</t>
  </si>
  <si>
    <t>TC_20</t>
  </si>
  <si>
    <t xml:space="preserve">system variable </t>
  </si>
  <si>
    <t>DNIS</t>
  </si>
  <si>
    <t>TC_21</t>
  </si>
  <si>
    <t>outbound?</t>
  </si>
  <si>
    <t>if outbound human page set as ACD page</t>
  </si>
  <si>
    <t>outbound call will work and goes to Agents in ACD?</t>
  </si>
  <si>
    <t>TC_22</t>
  </si>
  <si>
    <t>check call/server.log</t>
  </si>
  <si>
    <t>grep ERROR /var/log/angel/jboss-call/server.log  
grep ERROR /var/log/angel/jboss-call/*</t>
  </si>
  <si>
    <t>No unexpected errors.</t>
  </si>
  <si>
    <t>TC_23</t>
  </si>
  <si>
    <t>Performance/Stress tests</t>
  </si>
  <si>
    <t>IVR Call Scenarios</t>
  </si>
  <si>
    <t>test number</t>
  </si>
  <si>
    <t>Description</t>
  </si>
  <si>
    <t>TACD_1</t>
  </si>
  <si>
    <t>Main tab - agents</t>
  </si>
  <si>
    <t>ACD_CALL_TS8</t>
  </si>
  <si>
    <t>new agents</t>
  </si>
  <si>
    <t>Call can route to new agent.</t>
  </si>
  <si>
    <t>ACD_CALL_TS9</t>
  </si>
  <si>
    <t>agents update phone number</t>
  </si>
  <si>
    <t>The new phone number could receive calls.</t>
  </si>
  <si>
    <t>agents update firstname/lastname</t>
  </si>
  <si>
    <t>In ACD AM/SVM, it will show new agent name.</t>
  </si>
  <si>
    <t>agent deleted</t>
  </si>
  <si>
    <t>The deleted agent/phone will not reveive calls.</t>
  </si>
  <si>
    <t>ACD_CALL_TS10</t>
  </si>
  <si>
    <t>agent changed to supervisor?</t>
  </si>
  <si>
    <t>In ACD AM/SVM, it will show the agent as supervisor</t>
  </si>
  <si>
    <t>ACD_CALL_TS11</t>
  </si>
  <si>
    <t>agent changed to admin?</t>
  </si>
  <si>
    <t>In ACD AM/SVM,it will show the agent as admin</t>
  </si>
  <si>
    <t>TACD_2</t>
  </si>
  <si>
    <t>OperatorSkillVariable</t>
  </si>
  <si>
    <t>ACD_CALL_TS12</t>
  </si>
  <si>
    <t>blank value</t>
  </si>
  <si>
    <t>send blank value to ACD through a call?</t>
  </si>
  <si>
    <t>set default value in variable page</t>
  </si>
  <si>
    <t>send default value to ACD through a call</t>
  </si>
  <si>
    <t>ACD_CALL_TS13</t>
  </si>
  <si>
    <t>change value by logic page/question page</t>
  </si>
  <si>
    <t>send dynamic value to ACD through a call</t>
  </si>
  <si>
    <t>TACD_3</t>
  </si>
  <si>
    <t>agent selection</t>
  </si>
  <si>
    <t>ACD_CALL_TS15</t>
  </si>
  <si>
    <t>"Order Entered"</t>
  </si>
  <si>
    <t>Send "Order Entered" to ACD through a call
The ACD agent route will based on  "Order Entered" .</t>
  </si>
  <si>
    <t>ACD_CALL_TS16</t>
  </si>
  <si>
    <t>"Hunt/Round Robin"</t>
  </si>
  <si>
    <t>Send "Hunt/Round Robin" to ACD
The ACD agent route will based on  "Hunt/Round Robin" .</t>
  </si>
  <si>
    <t>ACD_CALL_TS17</t>
  </si>
  <si>
    <t>"Most Idle agent"</t>
  </si>
  <si>
    <t>Send "Most Idle agent" to ACD
The ACD agent route will based on  "Most Idle agent" .</t>
  </si>
  <si>
    <t>ACD_CALL_TS18</t>
  </si>
  <si>
    <t>"Least Utilized Agent"</t>
  </si>
  <si>
    <t>Send "Least Utilized Agent" to ACD
The ACD agent route will based on  "Least Utilized Agent" .</t>
  </si>
  <si>
    <t>TACD_4</t>
  </si>
  <si>
    <t>Call completed page</t>
  </si>
  <si>
    <t>ACD_CALL_TS20</t>
  </si>
  <si>
    <t>Call completed page set specific page: eg: message page/question page</t>
  </si>
  <si>
    <t>If agent hangup first, then call will go to Call completed page which is set in ACD page.</t>
  </si>
  <si>
    <t>Call completed page set specific page: eg: transfer page</t>
  </si>
  <si>
    <t>If agent hangup first, then call will go to transfer page which is set in "call complete" fields.</t>
  </si>
  <si>
    <t>Call completed page set specific page: eg: data page/transaction page/sms page/voicemail page</t>
  </si>
  <si>
    <t>ACD_CALL_TS21</t>
  </si>
  <si>
    <t>home page</t>
  </si>
  <si>
    <t>If agent hangup first, then call will go to home page</t>
  </si>
  <si>
    <t>ACD_CALL_TS22</t>
  </si>
  <si>
    <t>end the call</t>
  </si>
  <si>
    <t>If agent hangup first, then call will hangup since you set "end the call"</t>
  </si>
  <si>
    <t>ACD_CALL_TS23</t>
  </si>
  <si>
    <t>a page in another site</t>
  </si>
  <si>
    <t>If agent hangup first, then call will go to "a page in another site".</t>
  </si>
  <si>
    <t>TACD_5</t>
  </si>
  <si>
    <t>ON Hold - Hold Audio</t>
  </si>
  <si>
    <t>ACD_CALL_TS25</t>
  </si>
  <si>
    <t>default waiting music loop and wait prompt</t>
  </si>
  <si>
    <t xml:space="preserve">user hear the default wait prompt </t>
  </si>
  <si>
    <t>ACD_CALL_TS26</t>
  </si>
  <si>
    <t>change waiting music loop</t>
  </si>
  <si>
    <t>user hear the new wait prompt</t>
  </si>
  <si>
    <t>TACD_6</t>
  </si>
  <si>
    <t>File replication</t>
  </si>
  <si>
    <t>ACD_CALL_TS27</t>
  </si>
  <si>
    <t>default waiting music loop and wait prompt
make CHI calls</t>
  </si>
  <si>
    <t>user hear the default wait prompt, just like ASH</t>
  </si>
  <si>
    <t>ACD_CALL_TS34</t>
  </si>
  <si>
    <t>change waiting music loop
make CHI calls</t>
  </si>
  <si>
    <t>user hear the new wait prompt, just like ASH.</t>
  </si>
  <si>
    <t>TACD_7</t>
  </si>
  <si>
    <t>Hold options - Max hold time</t>
  </si>
  <si>
    <t>ACD_CALL_TS36</t>
  </si>
  <si>
    <t>set max hold time as 60 second
make all agents in "away"/"busy" status
caller making a call</t>
  </si>
  <si>
    <t>caller wait in the queue for 60 seconds, then will take caller to "MaxWaitTime" page</t>
  </si>
  <si>
    <t>ACD_CALL_TS37</t>
  </si>
  <si>
    <t>"MaxWaitTime" set as "home page"</t>
  </si>
  <si>
    <t>will take caller to home page after wait for 60 seconds</t>
  </si>
  <si>
    <t>ACD_CALL_TS38</t>
  </si>
  <si>
    <t>"MaxWaitTime" page set as "single" page, like message page/question page</t>
  </si>
  <si>
    <t>will take caller to the specific page after wait for 60 seconds</t>
  </si>
  <si>
    <t>ACD_CALL_TS41</t>
  </si>
  <si>
    <t>"MaxWaitTime" page set as  a page in another site</t>
  </si>
  <si>
    <t>will take caller to a page in another site after wait for 60 seconds</t>
  </si>
  <si>
    <t>ACD_CALL_TS42</t>
  </si>
  <si>
    <t>Maxhold time calculate</t>
  </si>
  <si>
    <t>total waiting time will the transferring time to ACD plus the wait time in ACD queue.</t>
  </si>
  <si>
    <t>TACD_8</t>
  </si>
  <si>
    <t>whisper-screen the call - disable whisper</t>
  </si>
  <si>
    <t>ACD_CALL_TS45</t>
  </si>
  <si>
    <t>disable whisper</t>
  </si>
  <si>
    <t>no whisper, agent could talk to user immiditly</t>
  </si>
  <si>
    <t>TACD_9</t>
  </si>
  <si>
    <t>disable record name</t>
  </si>
  <si>
    <t>ACD_CALL_TS46</t>
  </si>
  <si>
    <t>enable whisper, disable record caller's name, default prompt settings</t>
  </si>
  <si>
    <t>Hear prompt: "Hi, you have a call from, &lt;phone number&gt;+music"
After the prompt, agent connect to user.</t>
  </si>
  <si>
    <t>TACD_10</t>
  </si>
  <si>
    <t>enable whisper and record name</t>
  </si>
  <si>
    <t>enable whisper, enable record caller's name, default prompt settings
caller making a call and record name</t>
  </si>
  <si>
    <t>when transfer to agent, caller hear:
1."So that I can announce you, please record your name after the beep"
2. User record name
user hear "Thanks"
"You'll be transferred to the number that you specified in the head of script."
Then call transferring to agent.
3. agent pick up the phone, anget hear : "Hi, you have a call from +"caller's name"+ music"
4. Then caller connected to agent</t>
  </si>
  <si>
    <t>enable whisper, enable record caller's name, default prompt settings
caller making a call  
mute phone for first NI
Then record name</t>
  </si>
  <si>
    <t>when transfer to agent, call hear 
1. so that I can announce you, please record your name after the beep"
2. I didn't hear your, after the beep, record your name
3. User record name
user hear "Thanks"
"You'll be transferred to the number that you specified in the head of script."
Then call transferring to agent.
4. agent pick up the phone, anget hear : "Hi, you have a call from +"caller's name"+ music"
5. Then caller connected to agent</t>
  </si>
  <si>
    <t>enable whisper, enable record caller's name, default prompt settings
caller making a call  
mute phone for first NI and second NI
Then record name</t>
  </si>
  <si>
    <t>when transfer to agent, call hear 
1. so that I can announce you, please record your name after the beep"
2. I didn't hear your, after the beep, record your name
3. So that I can annnce your name to the person receiving the call, Please record your name afer the beep
4. User record name
user hear "Thanks"
"You'll be transferred to the number that you specified in the head of script."
Then call transferring to agent.
5. agent pick up the phone, anget hear : "Hi, you have a call from +"caller's name"+ music"
6. Then caller connected to agent</t>
  </si>
  <si>
    <t>enable whisper, enable record caller's name, 
caller mute the call always</t>
  </si>
  <si>
    <t>when transfer to agent, call hear 
1. so that I can announce you, please record your name after the beep"
2. I didn't hear your, after the beep, record your name
3. So that I can annnce your name to the person receiving the call, Please record your name afer the beep
4. I still didn't hear you, thank you for calling, goodbye.
5. ThenCall disconnected
*log table inserted to masfer DB.</t>
  </si>
  <si>
    <t>TACD_11</t>
  </si>
  <si>
    <t>whisper prompts</t>
  </si>
  <si>
    <t>change  prompt 1-&gt;audio
prompt2-&gt;text
Pormpt 3-&gt; new variable</t>
  </si>
  <si>
    <t>agent hear the new prompt</t>
  </si>
  <si>
    <t>add some wait prompt so that there're 4 wait prompts</t>
  </si>
  <si>
    <t>agent hear the 4 prompts</t>
  </si>
  <si>
    <t>delete a wait prompt so that there're only 2 prompts</t>
  </si>
  <si>
    <t>agent didn't hear the third prompt</t>
  </si>
  <si>
    <t>ACD_CALL_TS44</t>
  </si>
  <si>
    <t>adjust wait prompt order, using "up"/"down"</t>
  </si>
  <si>
    <t>agent hear the prompts with adjusted order.</t>
  </si>
  <si>
    <t>TACD_!2</t>
  </si>
  <si>
    <t>whisper prompts - variable</t>
  </si>
  <si>
    <t>wait prompt variable is a private variable</t>
  </si>
  <si>
    <t>agent hear the decode value?</t>
  </si>
  <si>
    <t>wait prompt variable is a list</t>
  </si>
  <si>
    <t>eg: {a,b,c } then user will hear "a"?</t>
  </si>
  <si>
    <t>wait prompt variable is other system variable, eg: siteNumber</t>
  </si>
  <si>
    <t>agent hear the system variable</t>
  </si>
  <si>
    <t>default value in variable page</t>
  </si>
  <si>
    <t>play the default value</t>
  </si>
  <si>
    <t>change value using logic page/question page</t>
  </si>
  <si>
    <t>will play the dynamic values which changed in calls</t>
  </si>
  <si>
    <t>TACD_13</t>
  </si>
  <si>
    <t>whisper prompt is a variable prompts - play methods</t>
  </si>
  <si>
    <t>smart play</t>
  </si>
  <si>
    <t>text</t>
  </si>
  <si>
    <t>sound file</t>
  </si>
  <si>
    <t>digit Sequence</t>
  </si>
  <si>
    <t>Date</t>
  </si>
  <si>
    <t>ACD_CALL_TS43</t>
  </si>
  <si>
    <t>Time</t>
  </si>
  <si>
    <t>ACD_CALL_TS49</t>
  </si>
  <si>
    <t>Currency</t>
  </si>
  <si>
    <t>ACD_CALL_TS50</t>
  </si>
  <si>
    <t>Phone Number</t>
  </si>
  <si>
    <t>credit card</t>
  </si>
  <si>
    <t>spell out</t>
  </si>
  <si>
    <t>TACD_14</t>
  </si>
  <si>
    <t>Advanced page-variables passed to ACD system - system variable</t>
  </si>
  <si>
    <t>ACD_CALL_TS51</t>
  </si>
  <si>
    <t>NOT allow to select sysetm variable</t>
  </si>
  <si>
    <t>TACD_15</t>
  </si>
  <si>
    <t>user-defined variable</t>
  </si>
  <si>
    <t>ACD_CALL_TS54</t>
  </si>
  <si>
    <t>public</t>
  </si>
  <si>
    <t>pass public variable value to ACD</t>
  </si>
  <si>
    <t>ACD_CALL_TS55</t>
  </si>
  <si>
    <t>private</t>
  </si>
  <si>
    <t>NOT allow to select private value</t>
  </si>
  <si>
    <t>the variable is public, and user add it in advanced page
Then user change it to private</t>
  </si>
  <si>
    <t>pass the encrypt value to ACD</t>
  </si>
  <si>
    <t>ACD_CALL_TS56</t>
  </si>
  <si>
    <t>list</t>
  </si>
  <si>
    <t>eg: {a,b,c} then will pass first value "a"</t>
  </si>
  <si>
    <t>ACD_CALL_TS57</t>
  </si>
  <si>
    <t>will pass default value to ACD</t>
  </si>
  <si>
    <t>no default value set</t>
  </si>
  <si>
    <t>will pass blank value to ACD</t>
  </si>
  <si>
    <t>ACD_CALL_TS58</t>
  </si>
  <si>
    <t>will pass dynamic values which changed in calls to ACD.</t>
  </si>
  <si>
    <t>add a variable</t>
  </si>
  <si>
    <t xml:space="preserve">will pass the new variable to </t>
  </si>
  <si>
    <t>ACD_CALL_TS53</t>
  </si>
  <si>
    <t>dis-select a variable by set blank values</t>
  </si>
  <si>
    <t>Not pass the dis-selected variable to ACD</t>
  </si>
  <si>
    <t>ACD_CALL_TS52</t>
  </si>
  <si>
    <t>change variable from variable1 to variable 2</t>
  </si>
  <si>
    <t>pass the variable2 to ACD</t>
  </si>
  <si>
    <t>not allow to select duplicate variables?</t>
  </si>
  <si>
    <t>ACD_CALL_TS59</t>
  </si>
  <si>
    <t>TCCSR_1</t>
  </si>
  <si>
    <t>go to CSR
enable/disable ACD page for the subscriber</t>
  </si>
  <si>
    <t>ACD_CALL_TS60</t>
  </si>
  <si>
    <t>ACD page is enabled in CSR
Site is setup, with ACD page
Place a call</t>
  </si>
  <si>
    <t>Call hit ACD page and works fine.</t>
  </si>
  <si>
    <t>ACD_CALL_TS61</t>
  </si>
  <si>
    <t>Then disabled ACD page for the account
Place a call</t>
  </si>
  <si>
    <t>User is not allow to transfer to ACD because ACD page is disabled.</t>
  </si>
  <si>
    <t>ACD_CALL_TS62</t>
  </si>
  <si>
    <t>Enabled the ACD page again.
Making a call</t>
  </si>
  <si>
    <t>TCCSR_2</t>
  </si>
  <si>
    <t>ACD_CALL_TS64</t>
  </si>
  <si>
    <t>ACD_CALL_TS65</t>
  </si>
  <si>
    <t>Set ACD pages for account1 and account2
CallerA calls sites of account1
CallerB calls sites of account2</t>
  </si>
  <si>
    <t>CallerA: hits  transfer_num1 and goes to ACD system, and transferred to account1's agents.
CallerB: hits  transfer_num2 and goes to ACD system, and transferred to account2's agents.</t>
  </si>
  <si>
    <t>ACD_CALL_TS66</t>
  </si>
  <si>
    <t>NOT allow to set same transfer_num for 2 account.
Since each account/subscriber will have a unique transfer_num</t>
  </si>
  <si>
    <t>ACD_CALL_TS67</t>
  </si>
  <si>
    <t>incorrect transfer_num(OP not configed)</t>
  </si>
  <si>
    <t>Call failed to transfert to ACD</t>
  </si>
  <si>
    <t>ACD_CALL_TS87</t>
  </si>
  <si>
    <t>TCCSR_3</t>
  </si>
  <si>
    <t>genesys ACD name/password</t>
  </si>
  <si>
    <t>ACD_CALL_TS88</t>
  </si>
  <si>
    <t>set as ACD account1</t>
  </si>
  <si>
    <t>In ACD page,  it will pull all the agents belongs to account1
Making a call, call will transferred to agents of account1</t>
  </si>
  <si>
    <t>change it to ACD account2</t>
  </si>
  <si>
    <t>multiple subscribers map to then same genesys ACD account?
subscriber1-&gt;ACD account1
subscriber2-&gt;ACD account1</t>
  </si>
  <si>
    <t>In ACD page of the 2 subscribers, it will show the same agents
when making calls, subscriber1 and subscriber2 will transfer to the same agent group(wait in the same queue?).</t>
  </si>
  <si>
    <t>fill incorrect ACD account name</t>
  </si>
  <si>
    <t>in ACD page, it will failed to pull agents and show corresponding error messages like "incorrect ACD account or password"
Call will not transferred to ACD</t>
  </si>
  <si>
    <t>fill incorrect password</t>
  </si>
  <si>
    <t>Password need encrypt?</t>
  </si>
  <si>
    <t>DB replication</t>
  </si>
  <si>
    <t>route numbers and let call hits ASH slave DB
Making a call and hit ACD page</t>
  </si>
  <si>
    <t>call goes through and *log tables stored in maste DB</t>
  </si>
  <si>
    <t>route numbers and let call hits CHI slave DB
Making a call and hit ACD page</t>
  </si>
  <si>
    <t>Call goes through and *log tables stored in maste DB</t>
  </si>
  <si>
    <t>CDR log tables</t>
  </si>
  <si>
    <t>calllog</t>
  </si>
  <si>
    <t>pagevisitlog</t>
  </si>
  <si>
    <t>tasklog</t>
  </si>
  <si>
    <t>persisted_variables_clob</t>
  </si>
  <si>
    <t>calltranferlog</t>
  </si>
  <si>
    <t>reporting - Today's report</t>
  </si>
  <si>
    <t>Call Analyzer</t>
  </si>
  <si>
    <t>call history report</t>
  </si>
  <si>
    <t>Voice Page Hits Report</t>
  </si>
  <si>
    <t>reporting - historical report</t>
  </si>
  <si>
    <t>TCDBR_1</t>
  </si>
  <si>
    <t>TCDBR_2</t>
  </si>
  <si>
    <t>TCDBR_3</t>
  </si>
  <si>
    <t>TCDBR_4</t>
  </si>
  <si>
    <t>IVRCall-ACD</t>
  </si>
  <si>
    <t>IVRCall-CSR</t>
  </si>
  <si>
    <t>DB &amp; Reporting</t>
  </si>
  <si>
    <t>Failover</t>
  </si>
  <si>
    <t xml:space="preserve">Description </t>
  </si>
  <si>
    <t>chef installs with new recipe</t>
  </si>
  <si>
    <t>making sure the new environment is working</t>
  </si>
  <si>
    <t>making sure the new VCC2.5 and VCC2.5.1 envs will work</t>
  </si>
  <si>
    <t>test cases for DR back and forth</t>
  </si>
  <si>
    <t>Support for VCC2.5</t>
  </si>
  <si>
    <t xml:space="preserve">VCC 2.5 Result </t>
  </si>
  <si>
    <t>VCC 2.5 Tester</t>
  </si>
  <si>
    <t>VCC 2.5 Comments</t>
  </si>
  <si>
    <t>13.10 Call + htcc8.5.100.02 Result</t>
  </si>
  <si>
    <t>13.10 Call + htcc8.5.100.02 Comments</t>
  </si>
  <si>
    <t>Test Result chrome htcc8.5.000.03</t>
  </si>
  <si>
    <t>Tester chrome htcc8.5.000.03</t>
  </si>
  <si>
    <t>deferred to 2.5.1 AACD-339</t>
  </si>
  <si>
    <t>Tester 
IE10
 htcc8.5.100.02</t>
  </si>
  <si>
    <t>Comments htcc8.5.100.02</t>
  </si>
  <si>
    <t>Result IE10 htcc8.5.100.02</t>
  </si>
  <si>
    <t>Test Result htcc8.5.100.02</t>
  </si>
  <si>
    <t>Tester htcc8.5.100.02</t>
  </si>
  <si>
    <t>Need to retest after fix AACD-316</t>
  </si>
  <si>
    <t>Result chrome htcc8.5.100.02</t>
  </si>
  <si>
    <t>Tester chrome htcc8.5.100.02</t>
  </si>
  <si>
    <t>Comments chrome htcc8.5.100.02</t>
  </si>
  <si>
    <t>Comments IE10 htcc8.5.100.02</t>
  </si>
  <si>
    <r>
      <t>Verify the</t>
    </r>
    <r>
      <rPr>
        <b/>
        <u/>
        <sz val="12"/>
        <color theme="1"/>
        <rFont val="Calibri"/>
        <family val="2"/>
        <scheme val="minor"/>
      </rPr>
      <t xml:space="preserve"> Waiting data</t>
    </r>
    <r>
      <rPr>
        <sz val="11"/>
        <color theme="1"/>
        <rFont val="Calibri"/>
        <family val="2"/>
        <scheme val="minor"/>
      </rPr>
      <t xml:space="preserve"> in Queues tab</t>
    </r>
  </si>
  <si>
    <r>
      <t>Verify the Waiting data in Queues tab-</t>
    </r>
    <r>
      <rPr>
        <b/>
        <u/>
        <sz val="12"/>
        <color theme="1"/>
        <rFont val="Calibri"/>
        <family val="2"/>
        <scheme val="minor"/>
      </rPr>
      <t>Two calls</t>
    </r>
  </si>
  <si>
    <r>
      <t xml:space="preserve">Verify </t>
    </r>
    <r>
      <rPr>
        <b/>
        <u/>
        <sz val="12"/>
        <color theme="1"/>
        <rFont val="Calibri"/>
        <family val="2"/>
        <scheme val="minor"/>
      </rPr>
      <t>Current Max Wait Time</t>
    </r>
  </si>
  <si>
    <r>
      <t>Verify Current Max Wait Time-</t>
    </r>
    <r>
      <rPr>
        <b/>
        <u/>
        <sz val="12"/>
        <color theme="1"/>
        <rFont val="Calibri"/>
        <family val="2"/>
        <scheme val="minor"/>
      </rPr>
      <t>Two calls</t>
    </r>
  </si>
  <si>
    <r>
      <t>Verify</t>
    </r>
    <r>
      <rPr>
        <b/>
        <u/>
        <sz val="12"/>
        <color theme="1"/>
        <rFont val="Calibri"/>
        <family val="2"/>
        <scheme val="minor"/>
      </rPr>
      <t xml:space="preserve"> Average Wait Time</t>
    </r>
  </si>
  <si>
    <t>TC_AUI_36</t>
  </si>
  <si>
    <t>TC_AUI_37</t>
  </si>
  <si>
    <t>TestCase Id</t>
  </si>
  <si>
    <t>TC_SD_01</t>
  </si>
  <si>
    <r>
      <t xml:space="preserve">To verify the SaaS UI </t>
    </r>
    <r>
      <rPr>
        <b/>
        <u/>
        <sz val="12"/>
        <color theme="1"/>
        <rFont val="Calibri"/>
        <family val="2"/>
        <scheme val="minor"/>
      </rPr>
      <t>login Screen</t>
    </r>
  </si>
  <si>
    <r>
      <rPr>
        <b/>
        <u/>
        <sz val="12"/>
        <color theme="1"/>
        <rFont val="Calibri"/>
        <family val="2"/>
        <scheme val="minor"/>
      </rPr>
      <t>Queues tab</t>
    </r>
    <r>
      <rPr>
        <sz val="11"/>
        <color theme="1"/>
        <rFont val="Calibri"/>
        <family val="2"/>
        <scheme val="minor"/>
      </rPr>
      <t>, different queue switch</t>
    </r>
  </si>
  <si>
    <t>make a call reach to the routing point</t>
  </si>
  <si>
    <t>Agent1 phone rings and do not pick up the call</t>
  </si>
  <si>
    <t>verify the Waiting data in SaaSUI,</t>
  </si>
  <si>
    <t>Make a call reach to the routing point</t>
  </si>
  <si>
    <t>verify the Waiting data in SaaSUI,it will add 1.</t>
  </si>
  <si>
    <t>Make another call reach to the same routing point.</t>
  </si>
  <si>
    <t>Agent2 phone rings and do not pick up the call</t>
  </si>
  <si>
    <t xml:space="preserve">make a call1 reach to the routing point
</t>
  </si>
  <si>
    <t>Verify Current Max Wait Time 20 sec later</t>
  </si>
  <si>
    <t>Make an other call2 reach to the same routing point.</t>
  </si>
  <si>
    <t>Caller1 hung up the call</t>
  </si>
  <si>
    <t>Verify the Current Max Wait Time</t>
  </si>
  <si>
    <t>Verify the Current Max Wait Time 20sec later.</t>
  </si>
  <si>
    <t>Verity the Average Wait Time</t>
  </si>
  <si>
    <r>
      <t xml:space="preserve">Verify different </t>
    </r>
    <r>
      <rPr>
        <b/>
        <u/>
        <sz val="12"/>
        <color theme="1"/>
        <rFont val="Calibri"/>
        <family val="2"/>
        <scheme val="minor"/>
      </rPr>
      <t xml:space="preserve">Skills tab's </t>
    </r>
    <r>
      <rPr>
        <sz val="11"/>
        <color theme="1"/>
        <rFont val="Calibri"/>
        <family val="2"/>
        <scheme val="minor"/>
      </rPr>
      <t>data display</t>
    </r>
  </si>
  <si>
    <r>
      <t xml:space="preserve">Verify </t>
    </r>
    <r>
      <rPr>
        <b/>
        <u/>
        <sz val="12"/>
        <color theme="1"/>
        <rFont val="Calibri"/>
        <family val="2"/>
        <scheme val="minor"/>
      </rPr>
      <t>Agents count</t>
    </r>
    <r>
      <rPr>
        <sz val="11"/>
        <color theme="1"/>
        <rFont val="Calibri"/>
        <family val="2"/>
        <scheme val="minor"/>
      </rPr>
      <t xml:space="preserve"> in Skills tab</t>
    </r>
  </si>
  <si>
    <r>
      <t xml:space="preserve">Verify </t>
    </r>
    <r>
      <rPr>
        <sz val="11"/>
        <color theme="1"/>
        <rFont val="Calibri"/>
        <family val="2"/>
        <scheme val="minor"/>
      </rPr>
      <t xml:space="preserve">Skills tab's data- </t>
    </r>
    <r>
      <rPr>
        <b/>
        <u/>
        <sz val="12"/>
        <color theme="1"/>
        <rFont val="Calibri"/>
        <family val="2"/>
        <scheme val="minor"/>
      </rPr>
      <t>Log off</t>
    </r>
  </si>
  <si>
    <t>Change Agent's status to Log off</t>
  </si>
  <si>
    <t>Refresh SaaS UI</t>
  </si>
  <si>
    <t>Verify the values of "Agent count","In Call","Ready"and"Not Ready" in Skills tab in SaaS UI</t>
  </si>
  <si>
    <r>
      <t>Verify</t>
    </r>
    <r>
      <rPr>
        <sz val="11"/>
        <color theme="1"/>
        <rFont val="Calibri"/>
        <family val="2"/>
        <scheme val="minor"/>
      </rPr>
      <t xml:space="preserve"> Skills tab's data- </t>
    </r>
    <r>
      <rPr>
        <b/>
        <u/>
        <sz val="12"/>
        <color theme="1"/>
        <rFont val="Calibri"/>
        <family val="2"/>
        <scheme val="minor"/>
      </rPr>
      <t>Ready</t>
    </r>
  </si>
  <si>
    <t>Login some Agent and verify they are in Ready status</t>
  </si>
  <si>
    <r>
      <t xml:space="preserve">Verify </t>
    </r>
    <r>
      <rPr>
        <sz val="11"/>
        <color theme="1"/>
        <rFont val="Calibri"/>
        <family val="2"/>
        <scheme val="minor"/>
      </rPr>
      <t xml:space="preserve">Skills tab's data- </t>
    </r>
    <r>
      <rPr>
        <b/>
        <u/>
        <sz val="12"/>
        <color theme="1"/>
        <rFont val="Calibri"/>
        <family val="2"/>
        <scheme val="minor"/>
      </rPr>
      <t>Not Ready</t>
    </r>
  </si>
  <si>
    <t>Change Agent's status to Not Ready</t>
  </si>
  <si>
    <r>
      <t xml:space="preserve">Verify </t>
    </r>
    <r>
      <rPr>
        <sz val="11"/>
        <color theme="1"/>
        <rFont val="Calibri"/>
        <family val="2"/>
        <scheme val="minor"/>
      </rPr>
      <t>Skills tab</t>
    </r>
    <r>
      <rPr>
        <b/>
        <sz val="12"/>
        <color theme="1"/>
        <rFont val="Calibri"/>
        <family val="2"/>
        <scheme val="minor"/>
      </rPr>
      <t xml:space="preserve">'s data </t>
    </r>
    <r>
      <rPr>
        <sz val="11"/>
        <color theme="1"/>
        <rFont val="Calibri"/>
        <family val="2"/>
        <scheme val="minor"/>
      </rPr>
      <t xml:space="preserve">- </t>
    </r>
    <r>
      <rPr>
        <b/>
        <u/>
        <sz val="12"/>
        <color theme="1"/>
        <rFont val="Calibri"/>
        <family val="2"/>
        <scheme val="minor"/>
      </rPr>
      <t>In Call</t>
    </r>
  </si>
  <si>
    <t>Agent phone rings and picks up the call</t>
  </si>
  <si>
    <r>
      <t xml:space="preserve">Verify </t>
    </r>
    <r>
      <rPr>
        <sz val="11"/>
        <color theme="1"/>
        <rFont val="Calibri"/>
        <family val="2"/>
        <scheme val="minor"/>
      </rPr>
      <t xml:space="preserve">Skills tab's data- </t>
    </r>
    <r>
      <rPr>
        <b/>
        <u/>
        <sz val="12"/>
        <color theme="1"/>
        <rFont val="Calibri"/>
        <family val="2"/>
        <scheme val="minor"/>
      </rPr>
      <t>After Call Work</t>
    </r>
  </si>
  <si>
    <t>End the call, Agent goes to After Call Work status in Agent UI</t>
  </si>
  <si>
    <t>Few times later ,Verify the values of "Agent count","In Call","Ready"and"Not Ready" in Skills tab in SaaS UI</t>
  </si>
  <si>
    <r>
      <t>Verify</t>
    </r>
    <r>
      <rPr>
        <sz val="11"/>
        <color theme="1"/>
        <rFont val="Calibri"/>
        <family val="2"/>
        <scheme val="minor"/>
      </rPr>
      <t xml:space="preserve"> Skills tab's data - </t>
    </r>
    <r>
      <rPr>
        <b/>
        <u/>
        <sz val="12"/>
        <color theme="1"/>
        <rFont val="Calibri"/>
        <family val="2"/>
        <scheme val="minor"/>
      </rPr>
      <t xml:space="preserve"> Do not Disturb</t>
    </r>
  </si>
  <si>
    <t xml:space="preserve">Change agent status to Do not disturb from Ready </t>
  </si>
  <si>
    <t>Change agent status to Ready</t>
  </si>
  <si>
    <r>
      <t xml:space="preserve">Verify </t>
    </r>
    <r>
      <rPr>
        <sz val="11"/>
        <color theme="1"/>
        <rFont val="Calibri"/>
        <family val="2"/>
        <scheme val="minor"/>
      </rPr>
      <t xml:space="preserve">Skills tab's data- </t>
    </r>
    <r>
      <rPr>
        <b/>
        <u/>
        <sz val="12"/>
        <color theme="1"/>
        <rFont val="Calibri"/>
        <family val="2"/>
        <scheme val="minor"/>
      </rPr>
      <t>Log out</t>
    </r>
  </si>
  <si>
    <t>Log out agent</t>
  </si>
  <si>
    <r>
      <t xml:space="preserve">Verify </t>
    </r>
    <r>
      <rPr>
        <b/>
        <u/>
        <sz val="12"/>
        <color theme="1"/>
        <rFont val="Calibri"/>
        <family val="2"/>
        <scheme val="minor"/>
      </rPr>
      <t>Average Handling Time</t>
    </r>
  </si>
  <si>
    <r>
      <t>Verify</t>
    </r>
    <r>
      <rPr>
        <b/>
        <u/>
        <sz val="12"/>
        <color theme="1"/>
        <rFont val="Calibri"/>
        <family val="2"/>
        <scheme val="minor"/>
      </rPr>
      <t xml:space="preserve"> Longest Idle</t>
    </r>
  </si>
  <si>
    <t>Verify the display of Agents Tab</t>
  </si>
  <si>
    <t>User Creation</t>
  </si>
  <si>
    <t>Click "Add User" in Agents Tab</t>
  </si>
  <si>
    <t>Fill in all the information in the 'Add New Agent' window:
'First Name','Last Name', 'Username' ,'Password', 'Phone number','Role','Skills'</t>
  </si>
  <si>
    <t>Save the information</t>
  </si>
  <si>
    <t>Verify there are a new agent you created in the Agents Tab</t>
  </si>
  <si>
    <r>
      <t>User Creation</t>
    </r>
    <r>
      <rPr>
        <sz val="11"/>
        <color theme="1"/>
        <rFont val="Calibri"/>
        <family val="2"/>
        <scheme val="minor"/>
      </rPr>
      <t xml:space="preserve"> - </t>
    </r>
    <r>
      <rPr>
        <b/>
        <u/>
        <sz val="12"/>
        <color theme="1"/>
        <rFont val="Calibri"/>
        <family val="2"/>
        <scheme val="minor"/>
      </rPr>
      <t>Name Special</t>
    </r>
  </si>
  <si>
    <t>Fill in all the information in the 'Add New Agent' window:
'First Name(include special charactors)','Last Name(include special charactors)', 'Username' ,'Password', 'Phone number','Role','Skills'</t>
  </si>
  <si>
    <r>
      <t>User Creation -</t>
    </r>
    <r>
      <rPr>
        <b/>
        <u/>
        <sz val="12"/>
        <color theme="1"/>
        <rFont val="Calibri"/>
        <family val="2"/>
        <scheme val="minor"/>
      </rPr>
      <t xml:space="preserve"> Long Name</t>
    </r>
  </si>
  <si>
    <t>Fill in all the information in the 'Add New Agent' window:
'First Name(long)','Last Name(long)', 'Username' ,'Password', 'Phone number','Role','Skills'</t>
  </si>
  <si>
    <r>
      <t xml:space="preserve">User Creation - </t>
    </r>
    <r>
      <rPr>
        <b/>
        <u/>
        <sz val="12"/>
        <color theme="1"/>
        <rFont val="Calibri"/>
        <family val="2"/>
        <scheme val="minor"/>
      </rPr>
      <t>Invalid Email</t>
    </r>
  </si>
  <si>
    <t>Fill in all the information in the 'Add New Agent' window:
'First Name','Last Name', 'Username(Invalid Email)' ,'Password', 'Phone number','Role','Skills'</t>
  </si>
  <si>
    <r>
      <t>User Creation -</t>
    </r>
    <r>
      <rPr>
        <b/>
        <u/>
        <sz val="12"/>
        <color theme="1"/>
        <rFont val="Calibri"/>
        <family val="2"/>
        <scheme val="minor"/>
      </rPr>
      <t xml:space="preserve"> Invalid Phone number</t>
    </r>
  </si>
  <si>
    <t>Fill in all the information in the 'Add New Agent' window:
'First Name','Last Name', 'Username(Invalid Email)' ,'Password', 'Phone number(invalid)','Role','Skills'</t>
  </si>
  <si>
    <r>
      <t>User Creation</t>
    </r>
    <r>
      <rPr>
        <sz val="11"/>
        <color theme="1"/>
        <rFont val="Calibri"/>
        <family val="2"/>
        <scheme val="minor"/>
      </rPr>
      <t xml:space="preserve"> - </t>
    </r>
    <r>
      <rPr>
        <b/>
        <u/>
        <sz val="12"/>
        <color theme="1"/>
        <rFont val="Calibri"/>
        <family val="2"/>
        <scheme val="minor"/>
      </rPr>
      <t>Without Skill</t>
    </r>
  </si>
  <si>
    <t>Fill in all the information in the 'Add New Agent' window:
'First Name','Last Name', 'Username' ,'Password', 'Phone number','Role',</t>
  </si>
  <si>
    <r>
      <t>User Creation</t>
    </r>
    <r>
      <rPr>
        <sz val="11"/>
        <color theme="1"/>
        <rFont val="Calibri"/>
        <family val="2"/>
        <scheme val="minor"/>
      </rPr>
      <t xml:space="preserve">  - </t>
    </r>
    <r>
      <rPr>
        <b/>
        <u/>
        <sz val="12"/>
        <color theme="1"/>
        <rFont val="Calibri"/>
        <family val="2"/>
        <scheme val="minor"/>
      </rPr>
      <t>Without Role</t>
    </r>
  </si>
  <si>
    <r>
      <t>User Creation</t>
    </r>
    <r>
      <rPr>
        <sz val="11"/>
        <color theme="1"/>
        <rFont val="Calibri"/>
        <family val="2"/>
        <scheme val="minor"/>
      </rPr>
      <t xml:space="preserve">  - </t>
    </r>
    <r>
      <rPr>
        <b/>
        <u/>
        <sz val="12"/>
        <color theme="1"/>
        <rFont val="Calibri"/>
        <family val="2"/>
        <scheme val="minor"/>
      </rPr>
      <t>Cancel</t>
    </r>
  </si>
  <si>
    <t>Fill in all the information in the 'Add New Agent' window</t>
  </si>
  <si>
    <t>Click "Cancel" button</t>
  </si>
  <si>
    <r>
      <rPr>
        <b/>
        <u/>
        <sz val="12"/>
        <color theme="1"/>
        <rFont val="Calibri"/>
        <family val="2"/>
        <scheme val="minor"/>
      </rPr>
      <t>User Deletion</t>
    </r>
    <r>
      <rPr>
        <sz val="11"/>
        <color theme="1"/>
        <rFont val="Calibri"/>
        <family val="2"/>
        <scheme val="minor"/>
      </rPr>
      <t xml:space="preserve"> through admin user</t>
    </r>
  </si>
  <si>
    <t>Click "Setting" button of an agent in Agents Tab</t>
  </si>
  <si>
    <t>Click "Delete" button</t>
  </si>
  <si>
    <t>Verify it will remind you "Are you sure you want to delete ……?"</t>
  </si>
  <si>
    <t>Click "Yes"</t>
  </si>
  <si>
    <t>Verify Agents Tab</t>
  </si>
  <si>
    <t>Click "No"</t>
  </si>
  <si>
    <r>
      <rPr>
        <b/>
        <u/>
        <sz val="12"/>
        <color theme="1"/>
        <rFont val="Calibri"/>
        <family val="2"/>
        <scheme val="minor"/>
      </rPr>
      <t>Edit User</t>
    </r>
    <r>
      <rPr>
        <sz val="11"/>
        <color theme="1"/>
        <rFont val="Calibri"/>
        <family val="2"/>
        <scheme val="minor"/>
      </rPr>
      <t xml:space="preserve"> thru admin user - </t>
    </r>
    <r>
      <rPr>
        <b/>
        <u/>
        <sz val="12"/>
        <color theme="1"/>
        <rFont val="Calibri"/>
        <family val="2"/>
        <scheme val="minor"/>
      </rPr>
      <t>Name</t>
    </r>
  </si>
  <si>
    <t>Click "Edit User" button</t>
  </si>
  <si>
    <t>Modify the First Name and Last Name of the agent</t>
  </si>
  <si>
    <t>Click "Update" button</t>
  </si>
  <si>
    <r>
      <t xml:space="preserve">Edit User </t>
    </r>
    <r>
      <rPr>
        <sz val="11"/>
        <color theme="1"/>
        <rFont val="Calibri"/>
        <family val="2"/>
        <scheme val="minor"/>
      </rPr>
      <t xml:space="preserve">thru admin user - </t>
    </r>
    <r>
      <rPr>
        <b/>
        <u/>
        <sz val="12"/>
        <color theme="1"/>
        <rFont val="Calibri"/>
        <family val="2"/>
        <scheme val="minor"/>
      </rPr>
      <t>Phone number</t>
    </r>
  </si>
  <si>
    <t>Modify the Phone Nmuber of the agent</t>
  </si>
  <si>
    <r>
      <t xml:space="preserve">Edit User </t>
    </r>
    <r>
      <rPr>
        <sz val="11"/>
        <color theme="1"/>
        <rFont val="Calibri"/>
        <family val="2"/>
        <scheme val="minor"/>
      </rPr>
      <t xml:space="preserve">thru admin user - </t>
    </r>
    <r>
      <rPr>
        <b/>
        <u/>
        <sz val="12"/>
        <color theme="1"/>
        <rFont val="Calibri"/>
        <family val="2"/>
        <scheme val="minor"/>
      </rPr>
      <t>Roles</t>
    </r>
  </si>
  <si>
    <t>Modify the Roles of the agent</t>
  </si>
  <si>
    <r>
      <t xml:space="preserve">Edit User </t>
    </r>
    <r>
      <rPr>
        <sz val="11"/>
        <color theme="1"/>
        <rFont val="Calibri"/>
        <family val="2"/>
        <scheme val="minor"/>
      </rPr>
      <t xml:space="preserve">thru admin user - </t>
    </r>
    <r>
      <rPr>
        <b/>
        <u/>
        <sz val="12"/>
        <color theme="1"/>
        <rFont val="Calibri"/>
        <family val="2"/>
        <scheme val="minor"/>
      </rPr>
      <t>Skills</t>
    </r>
  </si>
  <si>
    <t>Modify the Skills of the agent</t>
  </si>
  <si>
    <r>
      <t xml:space="preserve">Edit User </t>
    </r>
    <r>
      <rPr>
        <sz val="11"/>
        <color theme="1"/>
        <rFont val="Calibri"/>
        <family val="2"/>
        <scheme val="minor"/>
      </rPr>
      <t xml:space="preserve">thru admin user - </t>
    </r>
    <r>
      <rPr>
        <b/>
        <u/>
        <sz val="12"/>
        <color theme="1"/>
        <rFont val="Calibri"/>
        <family val="2"/>
        <scheme val="minor"/>
      </rPr>
      <t>Cancel</t>
    </r>
  </si>
  <si>
    <t>Modify some imformation of the agent</t>
  </si>
  <si>
    <t>Edit Users - Add Skills</t>
  </si>
  <si>
    <t>Choose two or more agents in Agents Tab</t>
  </si>
  <si>
    <t>Click "Edit Users" button</t>
  </si>
  <si>
    <t>Add skill to Shared Skills</t>
  </si>
  <si>
    <t>Verify agents' information in Agents Tab</t>
  </si>
  <si>
    <r>
      <rPr>
        <sz val="11"/>
        <color theme="1"/>
        <rFont val="Calibri"/>
        <family val="2"/>
        <scheme val="minor"/>
      </rPr>
      <t xml:space="preserve">Edit Users - </t>
    </r>
    <r>
      <rPr>
        <b/>
        <u/>
        <sz val="12"/>
        <color theme="1"/>
        <rFont val="Calibri"/>
        <family val="2"/>
        <scheme val="minor"/>
      </rPr>
      <t>Delete Skill</t>
    </r>
  </si>
  <si>
    <t>Delete skill in Shared Skills</t>
  </si>
  <si>
    <r>
      <rPr>
        <sz val="11"/>
        <color theme="1"/>
        <rFont val="Calibri"/>
        <family val="2"/>
        <scheme val="minor"/>
      </rPr>
      <t>Edit Users -</t>
    </r>
    <r>
      <rPr>
        <b/>
        <u/>
        <sz val="12"/>
        <color theme="1"/>
        <rFont val="Calibri"/>
        <family val="2"/>
        <scheme val="minor"/>
      </rPr>
      <t xml:space="preserve"> Create Group</t>
    </r>
  </si>
  <si>
    <t>Create User Group to Shared Groups</t>
  </si>
  <si>
    <r>
      <rPr>
        <sz val="11"/>
        <color theme="1"/>
        <rFont val="Calibri"/>
        <family val="2"/>
        <scheme val="minor"/>
      </rPr>
      <t xml:space="preserve">Edit Users - </t>
    </r>
    <r>
      <rPr>
        <b/>
        <u/>
        <sz val="12"/>
        <color theme="1"/>
        <rFont val="Calibri"/>
        <family val="2"/>
        <scheme val="minor"/>
      </rPr>
      <t>Delete Group</t>
    </r>
  </si>
  <si>
    <t>Delete group in Shared Groups</t>
  </si>
  <si>
    <r>
      <rPr>
        <sz val="11"/>
        <color theme="1"/>
        <rFont val="Calibri"/>
        <family val="2"/>
        <scheme val="minor"/>
      </rPr>
      <t xml:space="preserve">Edit Users - </t>
    </r>
    <r>
      <rPr>
        <b/>
        <u/>
        <sz val="12"/>
        <color theme="1"/>
        <rFont val="Calibri"/>
        <family val="2"/>
        <scheme val="minor"/>
      </rPr>
      <t>Cancel</t>
    </r>
  </si>
  <si>
    <t>Modify some thing</t>
  </si>
  <si>
    <r>
      <rPr>
        <b/>
        <u/>
        <sz val="12"/>
        <color theme="1"/>
        <rFont val="Calibri"/>
        <family val="2"/>
        <scheme val="minor"/>
      </rPr>
      <t>Add skills</t>
    </r>
    <r>
      <rPr>
        <sz val="11"/>
        <color theme="1"/>
        <rFont val="Calibri"/>
        <family val="2"/>
        <scheme val="minor"/>
      </rPr>
      <t xml:space="preserve"> normal</t>
    </r>
  </si>
  <si>
    <t>Click "Edit Skills"</t>
  </si>
  <si>
    <t>Fill in the name of skill in the text box</t>
  </si>
  <si>
    <t>Click "+"</t>
  </si>
  <si>
    <t>Verify the 'Edit Skills' window</t>
  </si>
  <si>
    <r>
      <t xml:space="preserve">Add skills </t>
    </r>
    <r>
      <rPr>
        <b/>
        <u/>
        <sz val="12"/>
        <color theme="1"/>
        <rFont val="Calibri"/>
        <family val="2"/>
        <scheme val="minor"/>
      </rPr>
      <t>special</t>
    </r>
  </si>
  <si>
    <t>Fill in the name which include some special charactors of skill in the text box</t>
  </si>
  <si>
    <t>Delete skills - Yes</t>
  </si>
  <si>
    <t>Choose the skill you wanna delete</t>
  </si>
  <si>
    <t>Click "Remove" button</t>
  </si>
  <si>
    <t>Delete skills - NO</t>
  </si>
  <si>
    <t>Click "Edit Skills" button</t>
  </si>
  <si>
    <r>
      <t xml:space="preserve">Edit skills </t>
    </r>
    <r>
      <rPr>
        <b/>
        <u/>
        <sz val="12"/>
        <color theme="1"/>
        <rFont val="Calibri"/>
        <family val="2"/>
        <scheme val="minor"/>
      </rPr>
      <t>Cancel</t>
    </r>
  </si>
  <si>
    <t>Sort Agents - Ready</t>
  </si>
  <si>
    <t>Click "Sort by" button</t>
  </si>
  <si>
    <t>Choose "Ready" in the drop down list</t>
  </si>
  <si>
    <t>Verify the result</t>
  </si>
  <si>
    <t>Sort Agents - Not Ready</t>
  </si>
  <si>
    <t>Choose " Not Ready" in the drop down list</t>
  </si>
  <si>
    <t>Sort Agents - Logged off</t>
  </si>
  <si>
    <t>Choose "Logged off" in the drop down list</t>
  </si>
  <si>
    <t>Sort Agents - All</t>
  </si>
  <si>
    <t>Choose "All" in the drop down list</t>
  </si>
  <si>
    <t>Click "Search" button</t>
  </si>
  <si>
    <t>Choose " Agents" in the drop down list</t>
  </si>
  <si>
    <t>Fill in the search box</t>
  </si>
  <si>
    <r>
      <t xml:space="preserve">Search </t>
    </r>
    <r>
      <rPr>
        <b/>
        <u/>
        <sz val="12"/>
        <color theme="1"/>
        <rFont val="Calibri"/>
        <family val="2"/>
        <scheme val="minor"/>
      </rPr>
      <t>skills</t>
    </r>
  </si>
  <si>
    <t>Choose " Skills" in the drop down list</t>
  </si>
  <si>
    <r>
      <t xml:space="preserve">Search </t>
    </r>
    <r>
      <rPr>
        <b/>
        <u/>
        <sz val="12"/>
        <color theme="1"/>
        <rFont val="Calibri"/>
        <family val="2"/>
        <scheme val="minor"/>
      </rPr>
      <t>groups</t>
    </r>
  </si>
  <si>
    <t>Choose " Groups" in the drop down list</t>
  </si>
  <si>
    <r>
      <rPr>
        <b/>
        <u/>
        <sz val="12"/>
        <color theme="1"/>
        <rFont val="Calibri"/>
        <family val="2"/>
        <scheme val="minor"/>
      </rPr>
      <t>More</t>
    </r>
    <r>
      <rPr>
        <sz val="11"/>
        <color theme="1"/>
        <rFont val="Calibri"/>
        <family val="2"/>
        <scheme val="minor"/>
      </rPr>
      <t xml:space="preserve"> informationa of Agent</t>
    </r>
  </si>
  <si>
    <t>Click "+" of an agent</t>
  </si>
  <si>
    <t>Verify the information</t>
  </si>
  <si>
    <r>
      <t>Verify Status of Agents</t>
    </r>
    <r>
      <rPr>
        <sz val="11"/>
        <color theme="1"/>
        <rFont val="Calibri"/>
        <family val="2"/>
        <scheme val="minor"/>
      </rPr>
      <t xml:space="preserve">- </t>
    </r>
    <r>
      <rPr>
        <b/>
        <u/>
        <sz val="12"/>
        <color theme="1"/>
        <rFont val="Calibri"/>
        <family val="2"/>
        <scheme val="minor"/>
      </rPr>
      <t>Log off</t>
    </r>
  </si>
  <si>
    <t>Verify Status of Agent in Agents Tab</t>
  </si>
  <si>
    <r>
      <t>Verify Status of Agents</t>
    </r>
    <r>
      <rPr>
        <sz val="11"/>
        <color theme="1"/>
        <rFont val="Calibri"/>
        <family val="2"/>
        <scheme val="minor"/>
      </rPr>
      <t xml:space="preserve">- </t>
    </r>
    <r>
      <rPr>
        <b/>
        <u/>
        <sz val="12"/>
        <color theme="1"/>
        <rFont val="Calibri"/>
        <family val="2"/>
        <scheme val="minor"/>
      </rPr>
      <t>Ready</t>
    </r>
  </si>
  <si>
    <r>
      <t>Verify Status of Agents</t>
    </r>
    <r>
      <rPr>
        <sz val="11"/>
        <color theme="1"/>
        <rFont val="Calibri"/>
        <family val="2"/>
        <scheme val="minor"/>
      </rPr>
      <t xml:space="preserve">- </t>
    </r>
    <r>
      <rPr>
        <b/>
        <u/>
        <sz val="12"/>
        <color theme="1"/>
        <rFont val="Calibri"/>
        <family val="2"/>
        <scheme val="minor"/>
      </rPr>
      <t>Not Ready</t>
    </r>
  </si>
  <si>
    <r>
      <t>Verify Status of Agents</t>
    </r>
    <r>
      <rPr>
        <b/>
        <sz val="12"/>
        <color theme="1"/>
        <rFont val="Calibri"/>
        <family val="2"/>
        <scheme val="minor"/>
      </rPr>
      <t xml:space="preserve"> </t>
    </r>
    <r>
      <rPr>
        <sz val="11"/>
        <color theme="1"/>
        <rFont val="Calibri"/>
        <family val="2"/>
        <scheme val="minor"/>
      </rPr>
      <t xml:space="preserve">- </t>
    </r>
    <r>
      <rPr>
        <b/>
        <u/>
        <sz val="12"/>
        <color theme="1"/>
        <rFont val="Calibri"/>
        <family val="2"/>
        <scheme val="minor"/>
      </rPr>
      <t>In Call</t>
    </r>
  </si>
  <si>
    <r>
      <t>Verify Status of Agents</t>
    </r>
    <r>
      <rPr>
        <sz val="11"/>
        <color theme="1"/>
        <rFont val="Calibri"/>
        <family val="2"/>
        <scheme val="minor"/>
      </rPr>
      <t xml:space="preserve">- </t>
    </r>
    <r>
      <rPr>
        <b/>
        <u/>
        <sz val="12"/>
        <color theme="1"/>
        <rFont val="Calibri"/>
        <family val="2"/>
        <scheme val="minor"/>
      </rPr>
      <t>After Call Work</t>
    </r>
  </si>
  <si>
    <t>Few times later ,Verify Status of Agent in Agents Tab</t>
  </si>
  <si>
    <r>
      <t>Verify Status of Agents</t>
    </r>
    <r>
      <rPr>
        <sz val="11"/>
        <color theme="1"/>
        <rFont val="Calibri"/>
        <family val="2"/>
        <scheme val="minor"/>
      </rPr>
      <t xml:space="preserve"> - </t>
    </r>
    <r>
      <rPr>
        <b/>
        <u/>
        <sz val="12"/>
        <color theme="1"/>
        <rFont val="Calibri"/>
        <family val="2"/>
        <scheme val="minor"/>
      </rPr>
      <t xml:space="preserve"> Do not Disturb</t>
    </r>
  </si>
  <si>
    <r>
      <t>Verify Status of Agents</t>
    </r>
    <r>
      <rPr>
        <sz val="11"/>
        <color theme="1"/>
        <rFont val="Calibri"/>
        <family val="2"/>
        <scheme val="minor"/>
      </rPr>
      <t xml:space="preserve">- </t>
    </r>
    <r>
      <rPr>
        <b/>
        <u/>
        <sz val="12"/>
        <color theme="1"/>
        <rFont val="Calibri"/>
        <family val="2"/>
        <scheme val="minor"/>
      </rPr>
      <t>Log out</t>
    </r>
  </si>
  <si>
    <r>
      <t xml:space="preserve">Verify </t>
    </r>
    <r>
      <rPr>
        <b/>
        <u/>
        <sz val="12"/>
        <color theme="1"/>
        <rFont val="Calibri"/>
        <family val="2"/>
        <scheme val="minor"/>
      </rPr>
      <t>Call display - Ringing</t>
    </r>
  </si>
  <si>
    <t>Agent phone rings and do not picks up the call</t>
  </si>
  <si>
    <t>Verify Call display in Agents Tab</t>
  </si>
  <si>
    <r>
      <t>Verify Call display -</t>
    </r>
    <r>
      <rPr>
        <b/>
        <u/>
        <sz val="12"/>
        <color theme="1"/>
        <rFont val="Calibri"/>
        <family val="2"/>
        <scheme val="minor"/>
      </rPr>
      <t xml:space="preserve"> in Call</t>
    </r>
  </si>
  <si>
    <r>
      <t>Verify Call display -</t>
    </r>
    <r>
      <rPr>
        <b/>
        <u/>
        <sz val="12"/>
        <color theme="1"/>
        <rFont val="Calibri"/>
        <family val="2"/>
        <scheme val="minor"/>
      </rPr>
      <t xml:space="preserve"> More information</t>
    </r>
  </si>
  <si>
    <t>Click "+" of the call</t>
  </si>
  <si>
    <t>Verift the information</t>
  </si>
  <si>
    <r>
      <rPr>
        <b/>
        <u/>
        <sz val="12"/>
        <color theme="1"/>
        <rFont val="Calibri"/>
        <family val="2"/>
        <scheme val="minor"/>
      </rPr>
      <t>Monitoring</t>
    </r>
    <r>
      <rPr>
        <sz val="11"/>
        <color theme="1"/>
        <rFont val="Calibri"/>
        <family val="2"/>
        <scheme val="minor"/>
      </rPr>
      <t xml:space="preserve"> - </t>
    </r>
    <r>
      <rPr>
        <b/>
        <u/>
        <sz val="12"/>
        <color theme="1"/>
        <rFont val="Calibri"/>
        <family val="2"/>
        <scheme val="minor"/>
      </rPr>
      <t>Listen</t>
    </r>
    <r>
      <rPr>
        <sz val="11"/>
        <color theme="1"/>
        <rFont val="Calibri"/>
        <family val="2"/>
        <scheme val="minor"/>
      </rPr>
      <t xml:space="preserve"> Next Call(only Agent)</t>
    </r>
  </si>
  <si>
    <t>Click "Monitoring" button of the call</t>
  </si>
  <si>
    <t>Click "Listen" button</t>
  </si>
  <si>
    <t>Click Next Call(only Agent)</t>
  </si>
  <si>
    <r>
      <t xml:space="preserve">Monitoring - Listen </t>
    </r>
    <r>
      <rPr>
        <b/>
        <u/>
        <sz val="12"/>
        <color theme="1"/>
        <rFont val="Calibri"/>
        <family val="2"/>
        <scheme val="minor"/>
      </rPr>
      <t>Next Call(entire call)</t>
    </r>
  </si>
  <si>
    <t>Click Next Call(entire call)</t>
  </si>
  <si>
    <r>
      <t xml:space="preserve">Monitoring - Listen </t>
    </r>
    <r>
      <rPr>
        <b/>
        <u/>
        <sz val="12"/>
        <color theme="1"/>
        <rFont val="Calibri"/>
        <family val="2"/>
        <scheme val="minor"/>
      </rPr>
      <t>All Calls(only Agent)</t>
    </r>
  </si>
  <si>
    <t>Click All Call(only Agent)</t>
  </si>
  <si>
    <r>
      <t xml:space="preserve">Monitoring - Listen </t>
    </r>
    <r>
      <rPr>
        <b/>
        <u/>
        <sz val="12"/>
        <color theme="1"/>
        <rFont val="Calibri"/>
        <family val="2"/>
        <scheme val="minor"/>
      </rPr>
      <t>All Calls(entire call)</t>
    </r>
  </si>
  <si>
    <t>Click All Calls(entire call)</t>
  </si>
  <si>
    <r>
      <t xml:space="preserve">Monitoring - </t>
    </r>
    <r>
      <rPr>
        <b/>
        <u/>
        <sz val="12"/>
        <color theme="1"/>
        <rFont val="Calibri"/>
        <family val="2"/>
        <scheme val="minor"/>
      </rPr>
      <t>Whisper</t>
    </r>
  </si>
  <si>
    <t>Click "Setting" button of the call</t>
  </si>
  <si>
    <t>Click "Whisper" button</t>
  </si>
  <si>
    <t>Click "Barge" button</t>
  </si>
  <si>
    <t>SaaSDASH Chrome</t>
  </si>
  <si>
    <t>SaaSDASH IE</t>
  </si>
  <si>
    <t>GIM Data Verification</t>
  </si>
  <si>
    <t>Level</t>
  </si>
  <si>
    <t>Priority</t>
  </si>
  <si>
    <t>Reviewed</t>
  </si>
  <si>
    <t>Type</t>
  </si>
  <si>
    <t>Test Name</t>
  </si>
  <si>
    <t>Subject</t>
  </si>
  <si>
    <t>Title</t>
  </si>
  <si>
    <t xml:space="preserve"> Step Name</t>
  </si>
  <si>
    <t xml:space="preserve">WHISPER </t>
  </si>
  <si>
    <t>TC-1</t>
  </si>
  <si>
    <t>ACD Queue Page</t>
  </si>
  <si>
    <t>WHISPER -  Link 'How It works'</t>
  </si>
  <si>
    <t>Step 1</t>
  </si>
  <si>
    <t xml:space="preserve">Login to Site Builder and Create a site </t>
  </si>
  <si>
    <t>Overview screen of new voice site is displayed</t>
  </si>
  <si>
    <t>Step 2</t>
  </si>
  <si>
    <t xml:space="preserve">Create a new ACD Queue Page </t>
  </si>
  <si>
    <t>The ACD Queue page displays</t>
  </si>
  <si>
    <t>Step 3</t>
  </si>
  <si>
    <t>Navigate to the WHISPER tab and Click the link 'How It Works'</t>
  </si>
  <si>
    <t xml:space="preserve">The linked page should pop up with the detailed information </t>
  </si>
  <si>
    <t>TC-2</t>
  </si>
  <si>
    <t xml:space="preserve">WHISPER - Enable Whisper function </t>
  </si>
  <si>
    <t>Navigate to WHISPER tab and Select the checkbox of 'Whisper call information to the Agent before connecting the caller' which is unselected as default</t>
  </si>
  <si>
    <t xml:space="preserve">The detailed part of WHISPER for setting should display                                                                      </t>
  </si>
  <si>
    <t>Step 4</t>
  </si>
  <si>
    <t xml:space="preserve">Save it </t>
  </si>
  <si>
    <t xml:space="preserve">The settings should be saved successfully </t>
  </si>
  <si>
    <t>TC-3</t>
  </si>
  <si>
    <t xml:space="preserve">WHISPER - Enable 'Record caller's name and announce it to the Agent' function </t>
  </si>
  <si>
    <t xml:space="preserve">WHISPER - Enable 'Record the caller's name and announce it to the Agent' function </t>
  </si>
  <si>
    <t>Navigate to WHISPER tab and Select the checkbox of 'Record the caller's name and announce it to the Agent' which is unselected as default</t>
  </si>
  <si>
    <t xml:space="preserve">1. 'Record caller's name and announce it to the Agent'  can be selected and function should be enabled.                    2.  The default variable prompt in 'Prompts Agent Hears' should be changed into the prompt - 'Recording of caller's name'.               </t>
  </si>
  <si>
    <t>TC-4</t>
  </si>
  <si>
    <t>WHISPER -Prompts Agents Hears - Default</t>
  </si>
  <si>
    <t>Navigate to WHISPER tab and Check the prompts</t>
  </si>
  <si>
    <t xml:space="preserve">1.There are three prompts as default: two audios and one variable(caller ID and PhoneNumber)                                                               2.The variable prompt would be changed into the prompt -'Recording of caller's name' when enabling 'Record caller's name and announce it to the Agent'                                                   </t>
  </si>
  <si>
    <t>TC-5</t>
  </si>
  <si>
    <t>WHISPER -Prompts Agents Hears - Play</t>
  </si>
  <si>
    <t>Navigate to WHISPER tab and Click 'Play'</t>
  </si>
  <si>
    <t xml:space="preserve">The audio should play                                     </t>
  </si>
  <si>
    <t>TC-6</t>
  </si>
  <si>
    <t>WHISPER -Prompts Agents Hears - Clear</t>
  </si>
  <si>
    <t>Navigate to WHISPER tab and Click 'Clear'</t>
  </si>
  <si>
    <t xml:space="preserve">The audio file should be cleared                                  </t>
  </si>
  <si>
    <t xml:space="preserve">Click 'Play' </t>
  </si>
  <si>
    <t xml:space="preserve">The button is disabled because of the null audio file </t>
  </si>
  <si>
    <t>TC-7</t>
  </si>
  <si>
    <t>WHISPER -Prompts Agents Hears - Link Audio</t>
  </si>
  <si>
    <t>Navigate to WHISPER tab and Click 'Link Audio'</t>
  </si>
  <si>
    <t xml:space="preserve">The audio edited tab should display </t>
  </si>
  <si>
    <t>TC-8</t>
  </si>
  <si>
    <t>WHISPER -Prompts Agents Hears - Audio edited tab -Current Folder</t>
  </si>
  <si>
    <t xml:space="preserve">Click one existed Folder </t>
  </si>
  <si>
    <t>1.The current folder's name should display in the frame  2. All the files in this foleder should display on the right</t>
  </si>
  <si>
    <t>TC-9</t>
  </si>
  <si>
    <t xml:space="preserve">WHISPER -Prompts Agents Hears - Audio edited tab -Folder Up </t>
  </si>
  <si>
    <t>Step 5</t>
  </si>
  <si>
    <t xml:space="preserve">Click 'Folder Up' button </t>
  </si>
  <si>
    <t>It should go up to the parent folder</t>
  </si>
  <si>
    <t>TC-10</t>
  </si>
  <si>
    <t>WHISPER -Prompts Agents Hears - Audio edited tab - Browser</t>
  </si>
  <si>
    <t>Click 'Browser' and choose the local audio file</t>
  </si>
  <si>
    <t xml:space="preserve">The audio file's name should display </t>
  </si>
  <si>
    <t>TC-11</t>
  </si>
  <si>
    <t>WHISPER -Prompts Agents Hears - Audio edited tab - Upload</t>
  </si>
  <si>
    <t xml:space="preserve">Click 'Upload' button </t>
  </si>
  <si>
    <t xml:space="preserve">1.The valid audio file should be uploaded successfully and display on the right                                                                                    2.There should be some warning sentence when uploading the invalid audio file                      </t>
  </si>
  <si>
    <t>TC-12</t>
  </si>
  <si>
    <t>WHISPER -Prompts Agents Hears - Audio edited tab - Add Folder</t>
  </si>
  <si>
    <t xml:space="preserve">Create the name of the added folder and click 'Add' button </t>
  </si>
  <si>
    <t>The new folder should be added with the new created name and display on the right</t>
  </si>
  <si>
    <t>TC-13</t>
  </si>
  <si>
    <t>WHISPER -Prompts Agents Hears - Audio edited tab - Delete</t>
  </si>
  <si>
    <t xml:space="preserve">Select folder(s) or audio file(s) and Click 'Delete' button </t>
  </si>
  <si>
    <t>The selected files should be deleted</t>
  </si>
  <si>
    <t>TC-14</t>
  </si>
  <si>
    <t xml:space="preserve">WHISPER -Prompts Agents Hears - Audio edited tab - Link to Page </t>
  </si>
  <si>
    <t>Select audio file(s) and Click 'Link to Page'</t>
  </si>
  <si>
    <t>The audio file(s) should become the audio prompt(s)</t>
  </si>
  <si>
    <t>TC-15</t>
  </si>
  <si>
    <t xml:space="preserve">WHISPER -Prompts Agents Hears - Audio edited tab - Back </t>
  </si>
  <si>
    <t xml:space="preserve">Click 'Back' button </t>
  </si>
  <si>
    <t>It should go back to the WHISPER tab</t>
  </si>
  <si>
    <t>TC-16</t>
  </si>
  <si>
    <t xml:space="preserve">WHISPER -Prompts Agents Hears - Audio </t>
  </si>
  <si>
    <t xml:space="preserve">Navigate to WHISPER tab and Click 'Audio' button </t>
  </si>
  <si>
    <t>The new audio prompt should be added</t>
  </si>
  <si>
    <t xml:space="preserve">The new added audio prompt should be saved successfully </t>
  </si>
  <si>
    <t>TC-17</t>
  </si>
  <si>
    <t>WHISPER -Prompts Agents Hears - Text-to-Speech</t>
  </si>
  <si>
    <t xml:space="preserve">Navigate to WHISPER tab and Click 'Text-to-Speech' button </t>
  </si>
  <si>
    <t>The new Text-to-Speech prompt should be added</t>
  </si>
  <si>
    <t xml:space="preserve">The new added Text-to-Speech prompt should be saved successfully </t>
  </si>
  <si>
    <t>TC-18</t>
  </si>
  <si>
    <t>WHISPER -Prompts Agents Hears - Edit Text-to-Speech</t>
  </si>
  <si>
    <t xml:space="preserve">Navigate to WHISPER tab and Fill the message in TTS </t>
  </si>
  <si>
    <t>The message should display</t>
  </si>
  <si>
    <t xml:space="preserve">The message with valid charaters should be saved successfully  </t>
  </si>
  <si>
    <t>TC-19</t>
  </si>
  <si>
    <t>WHISPER -Prompts Agents Hears - Arrow</t>
  </si>
  <si>
    <t>Navigate to WHISPER tab and Click the toggle arrow on the right of TTS and Audio prompt</t>
  </si>
  <si>
    <t>It should allow to toggle between TTS and Audio</t>
  </si>
  <si>
    <t>TC-20</t>
  </si>
  <si>
    <t>WHISPER -Prompts Agents Hears - Variable</t>
  </si>
  <si>
    <t xml:space="preserve">Navigate to WHISPER tab and Click 'Variable' button </t>
  </si>
  <si>
    <t>The new Variable prompt should be added</t>
  </si>
  <si>
    <t xml:space="preserve">The new added Variable prompt should be saved successfully </t>
  </si>
  <si>
    <t>TC-21</t>
  </si>
  <si>
    <t>WHISPER -Prompts Agents Hears - Edit Variable</t>
  </si>
  <si>
    <t>Navigate to WHISPER tab and Choose the variable and play action</t>
  </si>
  <si>
    <t xml:space="preserve">1. The variables should be selected                                                        2. Any type of play action should be selected                                                                 3. The selected List Variables should have 'Play Entire List' enable function with checkbox </t>
  </si>
  <si>
    <t xml:space="preserve">The changed settings should be saved successfully </t>
  </si>
  <si>
    <t>TC-22</t>
  </si>
  <si>
    <t>WHISPER -Prompts Agents Hears - Using Variables</t>
  </si>
  <si>
    <t xml:space="preserve">Navigate to WHISPER and Click 'Using Variables' link </t>
  </si>
  <si>
    <t>It should navigate to Site Variables and edit the variables</t>
  </si>
  <si>
    <t>TC-23</t>
  </si>
  <si>
    <t xml:space="preserve">WHISPER -Prompts Agents Hears - Delete </t>
  </si>
  <si>
    <t xml:space="preserve">Navigate to WHISPER and Select prompt(s) and Click 'Delete' button </t>
  </si>
  <si>
    <t xml:space="preserve">The selected prompts should be deleted </t>
  </si>
  <si>
    <t>The changed settings should be saved</t>
  </si>
  <si>
    <t>TC-24</t>
  </si>
  <si>
    <t xml:space="preserve">WHISPER -Prompts Agents Hears - Up  </t>
  </si>
  <si>
    <t xml:space="preserve">Navigate to WHISPER and Select prompt(s) and Click 'Up' button </t>
  </si>
  <si>
    <t xml:space="preserve">The selected prompts should get up </t>
  </si>
  <si>
    <t>TC-25</t>
  </si>
  <si>
    <t xml:space="preserve">WHISPER -Prompts Agents Hears - Down  </t>
  </si>
  <si>
    <t xml:space="preserve">Navigate to WHISPER and Select prompt(s) and Click 'Down' button </t>
  </si>
  <si>
    <t>The selected prompts should get down</t>
  </si>
  <si>
    <t>TC-26</t>
  </si>
  <si>
    <t>ON HOLD - Hold Audio - Link - How It Works?</t>
  </si>
  <si>
    <t>Navigate to ON HOLD tab and Click Link 'How It Works?'</t>
  </si>
  <si>
    <t>TC-27</t>
  </si>
  <si>
    <t xml:space="preserve">ON HOLD - Hold Audio - Waiting Music Loop </t>
  </si>
  <si>
    <t xml:space="preserve">Navigate to ON HOLD tab and Check the default music loop </t>
  </si>
  <si>
    <t>The music loop should display as default</t>
  </si>
  <si>
    <t>TC-28</t>
  </si>
  <si>
    <t xml:space="preserve">ON HOLD - Hold Audio - Waiting Music Loop - Play </t>
  </si>
  <si>
    <t xml:space="preserve">Navigate to ON HOLD tab and Click 'Play' </t>
  </si>
  <si>
    <t xml:space="preserve">The music loop should play </t>
  </si>
  <si>
    <t>TC-29</t>
  </si>
  <si>
    <t xml:space="preserve">ON HOLD - Hold Audio - Waiting Music Loop - Link Audio </t>
  </si>
  <si>
    <t xml:space="preserve">Navigate to ON HOLD tab and Click 'Link Audio' </t>
  </si>
  <si>
    <t>It should navigate to Audio Edited tab</t>
  </si>
  <si>
    <t>The selected music should display</t>
  </si>
  <si>
    <t>1. Required music should be saved successfully                               2. Invalid music should not be saved and there should display the warning message</t>
  </si>
  <si>
    <t>TC-30</t>
  </si>
  <si>
    <t>ON HOLD - Hold Options - Maximum Hold Time</t>
  </si>
  <si>
    <t xml:space="preserve">Navigate to ON HOLD and Check the time </t>
  </si>
  <si>
    <t>The default max hold time is 600.</t>
  </si>
  <si>
    <t xml:space="preserve">Fill the time in it, and save it </t>
  </si>
  <si>
    <t>The changed settings should be saved successfully and the limite digits are 4</t>
  </si>
  <si>
    <t>TC-31</t>
  </si>
  <si>
    <t>ON HOLD - Hold Options - Maximum Hold Time -arrow</t>
  </si>
  <si>
    <t>Navigate to ON HOLD and Click the arrow</t>
  </si>
  <si>
    <t>It should toggle between digit value and variables</t>
  </si>
  <si>
    <t>TC-32</t>
  </si>
  <si>
    <t>ON HOLD - Hold Options - Maximum Hold Time -Variables</t>
  </si>
  <si>
    <t>It should toggle from digit value to variables</t>
  </si>
  <si>
    <t xml:space="preserve">Select one variable and save it </t>
  </si>
  <si>
    <t>The variable should be saved successfully</t>
  </si>
  <si>
    <t>TC-33</t>
  </si>
  <si>
    <t>ON HOLD - Hold Options - Maximum Hold Time - Designated page</t>
  </si>
  <si>
    <t>Navigate to ON HOLD and Choose one page as designated page</t>
  </si>
  <si>
    <t xml:space="preserve">It should be selected </t>
  </si>
  <si>
    <t>It should be saved successfully</t>
  </si>
  <si>
    <t>TC-34</t>
  </si>
  <si>
    <t xml:space="preserve">ADVANCED OPTIONS - Link - More </t>
  </si>
  <si>
    <t>Navigate to ADVANCED OPTIONS and Click link - 'More'</t>
  </si>
  <si>
    <t>The linked page should pop up and the detailes should display</t>
  </si>
  <si>
    <t>TC-35</t>
  </si>
  <si>
    <t>ADVANCED OPTIONS - Variables - default</t>
  </si>
  <si>
    <t>Navigate to ADVANCED OPTIONS and Check the default settings</t>
  </si>
  <si>
    <t>1. The default setting is 'Select a variable'                                             2. There should display three types of  variables in dropdown list : New Variable, selec a variable, Created Variables</t>
  </si>
  <si>
    <t>TC-36</t>
  </si>
  <si>
    <t>ADVANCED OPTIONS - Variables - New variable</t>
  </si>
  <si>
    <t>Navigate to ADVANCED OPTIONS and Selcet New Variable</t>
  </si>
  <si>
    <t>The new variable should be set</t>
  </si>
  <si>
    <t>It should be saved successfully with a new variable name</t>
  </si>
  <si>
    <t>TC-37</t>
  </si>
  <si>
    <t>ADVANCED OPTIONS - Variables - existed variable</t>
  </si>
  <si>
    <t xml:space="preserve">Navigate to ADVANCED OPTIONS and Selcet Existed Variable </t>
  </si>
  <si>
    <t>The existed variable should be set</t>
  </si>
  <si>
    <t>TC-38</t>
  </si>
  <si>
    <t xml:space="preserve">ADVANCED OPTIONS - Variables - existed variable - private </t>
  </si>
  <si>
    <t xml:space="preserve">The private variable should not display in the dropdown list </t>
  </si>
  <si>
    <t>TC-39</t>
  </si>
  <si>
    <t>ADVANCED OPTIONS - Variables - existed variable - private (negative case)</t>
  </si>
  <si>
    <t>Navigate to Site Variables and modify the variable as private variable</t>
  </si>
  <si>
    <t>TC-40</t>
  </si>
  <si>
    <t>ADVANCED OPTIONS - Variables - Edit variables</t>
  </si>
  <si>
    <t>Navigate to ADVANCED OPTIONS and Click 'Edit Variables'</t>
  </si>
  <si>
    <t>It navigates to Site Variable</t>
  </si>
  <si>
    <t>TC-41</t>
  </si>
  <si>
    <t xml:space="preserve">ADVANCED OPTIONS - Variables - modify variable's name </t>
  </si>
  <si>
    <t xml:space="preserve">Navigate to ADVANCED OPTIONS and select new variable or existed variables and save it </t>
  </si>
  <si>
    <t>Navigate to Site Properties and Modify the variable's name and save it</t>
  </si>
  <si>
    <t>It should be modified successfully</t>
  </si>
  <si>
    <t xml:space="preserve">Navigate to Advanced Options again and check the name </t>
  </si>
  <si>
    <t>The variable should display with the modified name</t>
  </si>
  <si>
    <t>TC-42</t>
  </si>
  <si>
    <t>ADVANCED OPTIONS - Variables - delete variable</t>
  </si>
  <si>
    <t>Navigate to Site Properties and delete the variable and save it</t>
  </si>
  <si>
    <t>It should be deleted successfully</t>
  </si>
  <si>
    <t xml:space="preserve">Navigate to Advanced Options again and check it </t>
  </si>
  <si>
    <t>TC-43</t>
  </si>
  <si>
    <t>MAIN - Users - Link 'Learn more about the agent list'</t>
  </si>
  <si>
    <t>Navigate to MAIN tab and Click the link 'Learn more about the agent list'</t>
  </si>
  <si>
    <t>TC-44</t>
  </si>
  <si>
    <t xml:space="preserve">MAIN - Users - Agent </t>
  </si>
  <si>
    <t xml:space="preserve">Navigate to MAIN tab and Check the agents information </t>
  </si>
  <si>
    <t xml:space="preserve">The default Agents' information should display with 'First Name', 'Last Name', 'Phone Number', 'Email Address', 'Supervisor' and 'Admin' </t>
  </si>
  <si>
    <t>TC-45</t>
  </si>
  <si>
    <t xml:space="preserve">MAIN - Users - Modify Agent </t>
  </si>
  <si>
    <t xml:space="preserve">Navigate to MAIN tab and Modify the agent information </t>
  </si>
  <si>
    <t>The default Agents' information should be modified with 'First Name', 'Last Name', 'Phone Number', 'Supervisor' and 'Admin' except 'Email Address'</t>
  </si>
  <si>
    <t>TC-46</t>
  </si>
  <si>
    <t>MAIN - Users - Agent - links - ?</t>
  </si>
  <si>
    <t>Navigate to MAIN tab and Click the links '?'</t>
  </si>
  <si>
    <t>The linked pages should pop up and the detailes should display</t>
  </si>
  <si>
    <t>TC-47</t>
  </si>
  <si>
    <t>MAIN - Users - Agent - Delete</t>
  </si>
  <si>
    <t xml:space="preserve">Navigate to MAIN tab, Select agent(s) and Click 'Delete' </t>
  </si>
  <si>
    <t>The selected should be deleted</t>
  </si>
  <si>
    <t>TC-48</t>
  </si>
  <si>
    <t>MAIN - Users - Agent - Add-Agent</t>
  </si>
  <si>
    <t xml:space="preserve">Navigate to MAIN tab,  Click 'Add' </t>
  </si>
  <si>
    <t>The new agent row should be added</t>
  </si>
  <si>
    <t>A new agent should be added and the information aslo can be updated in Saas UI and Workspace web editor</t>
  </si>
  <si>
    <t>TC-49</t>
  </si>
  <si>
    <t>TC-50</t>
  </si>
  <si>
    <t>MAIN - Users - Agent - Add-Admin</t>
  </si>
  <si>
    <t>A new admin should be added and the information aslo can be updated in Saas UI and Workspace web editor</t>
  </si>
  <si>
    <t>TC-51</t>
  </si>
  <si>
    <t>MAIN - Users - Agent - ?</t>
  </si>
  <si>
    <t>Click the ? next to Supervisor and Admin</t>
  </si>
  <si>
    <t>The specific linked information pages should display</t>
  </si>
  <si>
    <t>TC-52</t>
  </si>
  <si>
    <t>MAIN - Users - Agent - Send Login Instruction</t>
  </si>
  <si>
    <t xml:space="preserve">Navigate to MAIN tab, select agent(s) and Click 'Send Login Instruction' </t>
  </si>
  <si>
    <t>1. The sentence shows 'ACD login instructions have been sent to XXXXXX.com                                                                                                                                          2. The email with name 'ACD(Automatic Call Distribution) Login Information' should be sent and received</t>
  </si>
  <si>
    <t>TC-53</t>
  </si>
  <si>
    <t>MAIN - Users - Agent - Send Login Instruction-email</t>
  </si>
  <si>
    <t>The email should be sent and should be received with the title 'ACD(Automatic Call Distribution) Login Information'</t>
  </si>
  <si>
    <t xml:space="preserve">Check the email </t>
  </si>
  <si>
    <t>The email should display three links to set different things                                                                                                                   Link1. First login,you'll need to set up your password  Link2. Check in/ check out, or set your busy status                        Link3. Forgot Password</t>
  </si>
  <si>
    <t>TC-54</t>
  </si>
  <si>
    <t>MAIN - Users - Agent - Send Login Instruction-email - set up password link</t>
  </si>
  <si>
    <t xml:space="preserve">Click the Link1. First login,you'll need to set up your password  </t>
  </si>
  <si>
    <t>The linked page should  display with Title - CREATE PASSWORD</t>
  </si>
  <si>
    <t xml:space="preserve">Set the password according to the request and Click Continue button </t>
  </si>
  <si>
    <t>The valid password should be saved</t>
  </si>
  <si>
    <t>TC-55</t>
  </si>
  <si>
    <t>MAIN - Users - Agent - Send Login Instruction-email - Check in/Check out</t>
  </si>
  <si>
    <t xml:space="preserve">Click the Link2. Check in/ check out, or set your busy status  </t>
  </si>
  <si>
    <t>The linked page should go to Workspace Web Edition login page</t>
  </si>
  <si>
    <t xml:space="preserve">Fill in the Username and Password  and Click Log In button </t>
  </si>
  <si>
    <t>It should login to the Workspace to set check in or check out</t>
  </si>
  <si>
    <t>TC-56</t>
  </si>
  <si>
    <t>MAIN - Users - Agent - Send Login Instruction-email -  Forgot Password</t>
  </si>
  <si>
    <t>Click the Link3. Forgot Password</t>
  </si>
  <si>
    <t xml:space="preserve">The linked page should  display with Title -   Reset Password </t>
  </si>
  <si>
    <t xml:space="preserve">Fill in the Subscriber id and Email Address and Click Send button </t>
  </si>
  <si>
    <t>A successfully send message should display - A reset password link have sent to you, please check it!</t>
  </si>
  <si>
    <t xml:space="preserve">Check the link in the email </t>
  </si>
  <si>
    <t>The email should be sent and should be received with the title 'ACD(Automatic Call Distribution) Reset Password'</t>
  </si>
  <si>
    <t xml:space="preserve">Click the link </t>
  </si>
  <si>
    <t>The Reset Password link should display</t>
  </si>
  <si>
    <t>Set the new password and Click 'Continue'</t>
  </si>
  <si>
    <t>The Reset Password should be saved successfully</t>
  </si>
  <si>
    <t>TC-57</t>
  </si>
  <si>
    <t>MAIN - Users - Agent - Skill Variable - Default</t>
  </si>
  <si>
    <t xml:space="preserve">Navigate to MAIN tab, Check the default display </t>
  </si>
  <si>
    <t>The default display should be ' Select a Variable'</t>
  </si>
  <si>
    <t>Check the dropdown list</t>
  </si>
  <si>
    <t>There are three types of variables - New Variable, Select a Variable, existed variables</t>
  </si>
  <si>
    <t>TC-58</t>
  </si>
  <si>
    <t>MAIN - Users - Agent - Skill Variable - New Variable</t>
  </si>
  <si>
    <t>Navigate to MAIN tab, Choose the new variable and click save</t>
  </si>
  <si>
    <t>A new variable should be created with the specific name</t>
  </si>
  <si>
    <t>TC-59</t>
  </si>
  <si>
    <t>MAIN - Users - Agent - Skill Variable - existed Variable</t>
  </si>
  <si>
    <t>Navigate to MAIN tab, Choose the existed variables and click save</t>
  </si>
  <si>
    <t>The existed variable should be saved as the skill variable</t>
  </si>
  <si>
    <t>TC-60</t>
  </si>
  <si>
    <t>MAIN - Agent Selection  - link 'How it Works?</t>
  </si>
  <si>
    <t>Navigate to MAIN tab, Click the link ' How it Works?'</t>
  </si>
  <si>
    <t>MAIN - Agent Selection  - routing methods</t>
  </si>
  <si>
    <t>Navigate to MAIN tab, Check the routing methods</t>
  </si>
  <si>
    <t>Select any one of them and click save</t>
  </si>
  <si>
    <t>The changed setting should be saved</t>
  </si>
  <si>
    <t>TC-61</t>
  </si>
  <si>
    <t>MAIN - Designated page</t>
  </si>
  <si>
    <t xml:space="preserve">Choose the page and click save </t>
  </si>
  <si>
    <t>The page should be saved as designated page</t>
  </si>
  <si>
    <t>TC-62</t>
  </si>
  <si>
    <t>Page Name - default</t>
  </si>
  <si>
    <t xml:space="preserve">Check the page name </t>
  </si>
  <si>
    <t>The page name should display with a default name: New ACD Queue page</t>
  </si>
  <si>
    <t>TC-63</t>
  </si>
  <si>
    <t>Page Name - modify</t>
  </si>
  <si>
    <t>The ACD Queue page displays with default name</t>
  </si>
  <si>
    <t xml:space="preserve">Modify the name and save it </t>
  </si>
  <si>
    <t>The modified page name should be saved successfully</t>
  </si>
  <si>
    <t>TC-64</t>
  </si>
  <si>
    <t>Page Number - default</t>
  </si>
  <si>
    <t xml:space="preserve">Check the page number </t>
  </si>
  <si>
    <t>The page should be given a specific page number according to the order rule</t>
  </si>
  <si>
    <t>TC-65</t>
  </si>
  <si>
    <t>Page Number - modify</t>
  </si>
  <si>
    <t>Modify the page number and save it</t>
  </si>
  <si>
    <t>The page number should be changed</t>
  </si>
  <si>
    <t>TC-66</t>
  </si>
  <si>
    <t>Comment</t>
  </si>
  <si>
    <t>Add the comments and save it</t>
  </si>
  <si>
    <t>The comments should be saved</t>
  </si>
  <si>
    <t>TC-67</t>
  </si>
  <si>
    <t xml:space="preserve">Home Group </t>
  </si>
  <si>
    <t>Change the home group of the page by clicking the Group name</t>
  </si>
  <si>
    <t>The group should be changed</t>
  </si>
  <si>
    <t>TC-68</t>
  </si>
  <si>
    <t xml:space="preserve">Save </t>
  </si>
  <si>
    <t>Set something or change something, click 'SAVE ' button</t>
  </si>
  <si>
    <t>TC-69</t>
  </si>
  <si>
    <t>Save &amp; Exit</t>
  </si>
  <si>
    <t>Set something or change something, Click 'SAVE &amp; EXIT' button</t>
  </si>
  <si>
    <t>It should be saved and exit to the Site Overview with highlight in yellow</t>
  </si>
  <si>
    <t>TC-70</t>
  </si>
  <si>
    <t xml:space="preserve"> Exit</t>
  </si>
  <si>
    <t>Set something or change something, Click 'EXIT' button</t>
  </si>
  <si>
    <t xml:space="preserve">It should not be saved and exit to the Site Overview </t>
  </si>
  <si>
    <t>TC-71</t>
  </si>
  <si>
    <t xml:space="preserve">Copy page </t>
  </si>
  <si>
    <t>Choose the page and click Copy in Site Overview</t>
  </si>
  <si>
    <t>The page should be copied successfully</t>
  </si>
  <si>
    <t>TC-72</t>
  </si>
  <si>
    <t xml:space="preserve">Delete page </t>
  </si>
  <si>
    <t>Choose the page and click Delete in Site Overvew</t>
  </si>
  <si>
    <t>The page should be deleted successfully</t>
  </si>
  <si>
    <t>TC-73</t>
  </si>
  <si>
    <t>Copy site in the account</t>
  </si>
  <si>
    <t xml:space="preserve">Copy the site and check the value </t>
  </si>
  <si>
    <t>The page should be copied successfully and the same as before</t>
  </si>
  <si>
    <t>TC-74</t>
  </si>
  <si>
    <t>Copy site between  accounts</t>
  </si>
  <si>
    <t xml:space="preserve">Copy the site from CSR and check the value </t>
  </si>
  <si>
    <t>TC-75</t>
  </si>
  <si>
    <t>Copy site across platform</t>
  </si>
  <si>
    <t>TC-76</t>
  </si>
  <si>
    <t>ACD?-default</t>
  </si>
  <si>
    <t xml:space="preserve">Login to CSR and navigate to the Subscriber Lookup </t>
  </si>
  <si>
    <t>ACD? Should display for editting</t>
  </si>
  <si>
    <t>TC-77</t>
  </si>
  <si>
    <t>ACD?-Enable</t>
  </si>
  <si>
    <t>Enable ACD page and check in the CX account</t>
  </si>
  <si>
    <t>ACD page should display and should be editted</t>
  </si>
  <si>
    <t>TC-78</t>
  </si>
  <si>
    <t>ACD?-Configure</t>
  </si>
  <si>
    <t>Enable ACD page and click Configure</t>
  </si>
  <si>
    <t>It should navigate to ACD Configuration</t>
  </si>
  <si>
    <t xml:space="preserve">Fill in Transfer Number, Transfer IP, Username and Password and click save </t>
  </si>
  <si>
    <t xml:space="preserve">It should be saved successfully </t>
  </si>
  <si>
    <t>Fill in Transfer Number, Transfer IP, Username and Password and click cancel</t>
  </si>
  <si>
    <t xml:space="preserve">It should not be saved </t>
  </si>
  <si>
    <t>TC-79</t>
  </si>
  <si>
    <t>ACD?-Disable</t>
  </si>
  <si>
    <t>Disable ACD page and check in the sb account</t>
  </si>
  <si>
    <t>ACD page should not display and should not be editted</t>
  </si>
  <si>
    <t>TC-80</t>
  </si>
  <si>
    <t>ACD?-Disable-Enable</t>
  </si>
  <si>
    <t xml:space="preserve">Click Enable </t>
  </si>
  <si>
    <t>check it both in CSR and CX</t>
  </si>
  <si>
    <t xml:space="preserve">It should be enabled in CSR and ACD page should display in CX </t>
  </si>
  <si>
    <t>all the dropdown list</t>
  </si>
  <si>
    <t>Check if New ACD page is listed</t>
  </si>
  <si>
    <t>The ACD page should be listed</t>
  </si>
  <si>
    <t>create ACD page from other pages</t>
  </si>
  <si>
    <t xml:space="preserve">Create other types of pages </t>
  </si>
  <si>
    <t>The pages should display</t>
  </si>
  <si>
    <t>Select New ACD Page in the dropdown list and Click save</t>
  </si>
  <si>
    <t>A new ACD page should be created</t>
  </si>
  <si>
    <t>TC-82</t>
  </si>
  <si>
    <t>create ACD page from Site commands</t>
  </si>
  <si>
    <t>Navigate to Site Commands and Add site commands</t>
  </si>
  <si>
    <t>The new site commands should be added</t>
  </si>
  <si>
    <t>TC-83</t>
  </si>
  <si>
    <t>all the test cases as QE account</t>
  </si>
  <si>
    <t>SB &amp; CSR</t>
  </si>
  <si>
    <t>Outbound</t>
  </si>
  <si>
    <t xml:space="preserve">Bug Fixes from VCC2.5 </t>
  </si>
  <si>
    <r>
      <t xml:space="preserve">     Test ID
</t>
    </r>
    <r>
      <rPr>
        <sz val="8"/>
        <color theme="1"/>
        <rFont val="Calibri"/>
        <family val="2"/>
        <scheme val="minor"/>
      </rPr>
      <t>SaaS  8.5.000.08.10
HTCC gws-8.5.100.01</t>
    </r>
  </si>
  <si>
    <t xml:space="preserve">Test Result </t>
  </si>
  <si>
    <t>OC-1</t>
  </si>
  <si>
    <t xml:space="preserve">Outband Call to Agent </t>
  </si>
  <si>
    <t>Agent should be on call with other Agent</t>
  </si>
  <si>
    <t>OC-2</t>
  </si>
  <si>
    <t>Outband Call to Agent by  skill</t>
  </si>
  <si>
    <t>OC-3</t>
  </si>
  <si>
    <t>Outband Call to thrid party number</t>
  </si>
  <si>
    <t>Agent should be on call with third party</t>
  </si>
  <si>
    <t>OC-4</t>
  </si>
  <si>
    <t>Outband Call to Agent by  itself</t>
  </si>
  <si>
    <t>Invalid ..Should not be allowed.</t>
  </si>
  <si>
    <t>OC-5</t>
  </si>
  <si>
    <t>Outband Call to Agent with different skill</t>
  </si>
  <si>
    <t>OC-6</t>
  </si>
  <si>
    <t>Outband Call to Agent by selecting "All Types"</t>
  </si>
  <si>
    <t>OC-7</t>
  </si>
  <si>
    <t>Agent end call while ringing .</t>
  </si>
  <si>
    <t xml:space="preserve">No call. </t>
  </si>
  <si>
    <t>OC-8</t>
  </si>
  <si>
    <t>Agnet end call thru pop up window.</t>
  </si>
  <si>
    <t>Call should disconnect successfully .</t>
  </si>
  <si>
    <t>OC-9</t>
  </si>
  <si>
    <t>Agent Hold &amp; retrive the out band call.</t>
  </si>
  <si>
    <t>Outband Agent should listen hold music on hold and it should go way on retrieve.</t>
  </si>
  <si>
    <t>OC-10</t>
  </si>
  <si>
    <t>Agent tranfer out band call to another Agent</t>
  </si>
  <si>
    <t>Call transfer should sucsssful</t>
  </si>
  <si>
    <t>OC-11</t>
  </si>
  <si>
    <t>Agent tranfer out band call to third party</t>
  </si>
  <si>
    <t>OC-12</t>
  </si>
  <si>
    <t>Agent Hold call &amp; consult to another Agent</t>
  </si>
  <si>
    <t xml:space="preserve">Outband Agent should listen hold music on hold </t>
  </si>
  <si>
    <t>OC-13</t>
  </si>
  <si>
    <t>Agent Hold call &amp; consult to thrid party</t>
  </si>
  <si>
    <t>OC-14</t>
  </si>
  <si>
    <t>Agent Hold call &amp; consult to another Agent and complete conference</t>
  </si>
  <si>
    <t>Outband Agent should listen hold music on hold  and when on conference it can listen and talk .</t>
  </si>
  <si>
    <t>OC-15</t>
  </si>
  <si>
    <t>Agent Hold call &amp; consult to another Agent and retrieve hold call, then retrieve 2nd call and complete conference</t>
  </si>
  <si>
    <t xml:space="preserve"> Agents should listen hold music on hold and it should go way on retrieve and in conference they can listen and talk </t>
  </si>
  <si>
    <t>OC-16</t>
  </si>
  <si>
    <t>Agent consult another agent while on call without putting on hold.</t>
  </si>
  <si>
    <t>OC-17</t>
  </si>
  <si>
    <t>Agent tranfer out band call to another Agent putting on call on hold</t>
  </si>
  <si>
    <t>Outband Agent should listen hold music on hold , after tranfer agent can talk .</t>
  </si>
  <si>
    <t>OC-18</t>
  </si>
  <si>
    <t>Agent conference agent to agent</t>
  </si>
  <si>
    <t>Conference shoulld be successful</t>
  </si>
  <si>
    <t>OC-19</t>
  </si>
  <si>
    <t>Agent conference  to a thirdparty</t>
  </si>
  <si>
    <t>OC-20</t>
  </si>
  <si>
    <t>Agent conference agent to agent based on skill</t>
  </si>
  <si>
    <t>OC-21</t>
  </si>
  <si>
    <t>Agent consult  to agent then put in conference</t>
  </si>
  <si>
    <t>Outnabd Agent should listen hold music during consult and Conference shoulld be successful</t>
  </si>
  <si>
    <t>OC-22</t>
  </si>
  <si>
    <t>Agent drop off the call from conference</t>
  </si>
  <si>
    <t>Rest other Agents should be on call.</t>
  </si>
  <si>
    <t>OC-23</t>
  </si>
  <si>
    <t>Agent hold , consult by skill  then conference</t>
  </si>
  <si>
    <t>OC-24</t>
  </si>
  <si>
    <t>Customer or Agent drop the call while Agent is on consultation with another Agent .</t>
  </si>
  <si>
    <t>Call should continue , Agent can close pop menu after ending call</t>
  </si>
  <si>
    <t>OC-25</t>
  </si>
  <si>
    <t>Agent reject consultion call.</t>
  </si>
  <si>
    <t>Calll should be on. It should not disconnect.</t>
  </si>
  <si>
    <t>OC-26</t>
  </si>
  <si>
    <t>Agent Consult and trnafer to consulting Agent.</t>
  </si>
  <si>
    <t>Outnabd Agent should listen hold music during consult and Agnet is disconnected after transfer</t>
  </si>
  <si>
    <t>OC-27</t>
  </si>
  <si>
    <t>Agent did outband call to thirdparty &amp; conference to another agent then drop off.</t>
  </si>
  <si>
    <t>Thirdparty and Agent should be on call.</t>
  </si>
  <si>
    <t>OC-28</t>
  </si>
  <si>
    <t>Agent calls thrid party thru key pad dialing</t>
  </si>
  <si>
    <t>Not Supported</t>
  </si>
  <si>
    <t>OC-29</t>
  </si>
  <si>
    <t>Consulting Agent put itsefl onhold &amp; retrieve</t>
  </si>
  <si>
    <t xml:space="preserve">Agents should listen hold music </t>
  </si>
  <si>
    <t>OC-30</t>
  </si>
  <si>
    <t>Consulting Agent put itsefl onhold &amp; transfer</t>
  </si>
  <si>
    <t>Agent should listen hold music and call should success after transfer</t>
  </si>
  <si>
    <t>OC-31</t>
  </si>
  <si>
    <t>Consulting Agent put itsefl onhold &amp; consult another Agent</t>
  </si>
  <si>
    <t>Agents should listen hold music and music goes away on retrieve.</t>
  </si>
  <si>
    <t>OC-32</t>
  </si>
  <si>
    <t>Consulting Agent conference to another Agent</t>
  </si>
  <si>
    <t>OC-33</t>
  </si>
  <si>
    <t>Consulting Agent conference to third party</t>
  </si>
  <si>
    <t>OC-34</t>
  </si>
  <si>
    <t>Agnet end the call while on consult and other agent is on hold</t>
  </si>
  <si>
    <t>Hold Agnet should back to call. Hold music should go away.</t>
  </si>
  <si>
    <t>OC-35</t>
  </si>
  <si>
    <t>Consulting Agent put itsefl onhold &amp; consult third party</t>
  </si>
  <si>
    <t>Agents should listen hold music and call should be successful.</t>
  </si>
  <si>
    <t>TC_ACD_50</t>
  </si>
  <si>
    <t>Verify standard call with different P-Sig-Info customVar</t>
  </si>
  <si>
    <t>TC_ACD_51</t>
  </si>
  <si>
    <t>Verify call with advance skill routing with P-Sig-Info customVar</t>
  </si>
  <si>
    <t>TC_ACD_52</t>
  </si>
  <si>
    <t>Verify standard call with different P-Sig-Info diff Skill and skillTimeout</t>
  </si>
  <si>
    <t>TC_ACD_53</t>
  </si>
  <si>
    <t>Verify call with advance skill routing with P-Sig-Info diff Skill and skillTimeout</t>
  </si>
  <si>
    <t>TC_ACD_54</t>
  </si>
  <si>
    <t>Veiry call  with P-Sig-Info variables with upper &amp; lower case.</t>
  </si>
  <si>
    <t>TC_ACD_55</t>
  </si>
  <si>
    <t xml:space="preserve">Inbound Call to Agent by  skill </t>
  </si>
  <si>
    <t>TC_ACD_56</t>
  </si>
  <si>
    <t>Inbound Call to thrid party number</t>
  </si>
  <si>
    <t>TC_ACD_57</t>
  </si>
  <si>
    <t xml:space="preserve">Inbound Call to Agent by  skill and proficiency </t>
  </si>
  <si>
    <t>TC_ACD_58</t>
  </si>
  <si>
    <t>Inbound Call to Agent with different skill</t>
  </si>
  <si>
    <t>TC_ACD_59</t>
  </si>
  <si>
    <t>Inbound Call to Agent by selecting "All Types"</t>
  </si>
  <si>
    <t>TC_ACD_60</t>
  </si>
  <si>
    <t>TC_ACD_61</t>
  </si>
  <si>
    <t>TC_ACD_62</t>
  </si>
  <si>
    <t>TC_ACD_63</t>
  </si>
  <si>
    <t>TC_ACD_64</t>
  </si>
  <si>
    <t>TC_ACD_65</t>
  </si>
  <si>
    <t>TC_ACD_66</t>
  </si>
  <si>
    <t>TC_ACD_67</t>
  </si>
  <si>
    <t>TC_ACD_68</t>
  </si>
  <si>
    <t>TC_ACD_69</t>
  </si>
  <si>
    <t>TC_ACD_70</t>
  </si>
  <si>
    <t>TC_ACD_71</t>
  </si>
  <si>
    <t>TC_ACD_72</t>
  </si>
  <si>
    <t>TC_ACD_73</t>
  </si>
  <si>
    <t>TC_ACD_74</t>
  </si>
  <si>
    <t>TC_ACD_75</t>
  </si>
  <si>
    <t>TC_ACD_76</t>
  </si>
  <si>
    <t>TC_ACD_77</t>
  </si>
  <si>
    <t>TC_ACD_78</t>
  </si>
  <si>
    <t>TC_ACD_79</t>
  </si>
  <si>
    <t>TC_ACD_80</t>
  </si>
  <si>
    <t>Agent did Inbound call to thirdparty &amp; conference to another agent then drop off.</t>
  </si>
  <si>
    <t>TC_ACD_81</t>
  </si>
  <si>
    <t>TC_ACD_82</t>
  </si>
  <si>
    <t>TC_ACD_83</t>
  </si>
  <si>
    <t>TC_ACD_84</t>
  </si>
  <si>
    <t>TC_ACD_85</t>
  </si>
  <si>
    <t>TC_ACD_86</t>
  </si>
  <si>
    <t>TC_ACD_87</t>
  </si>
  <si>
    <t>TC_ACD_88</t>
  </si>
  <si>
    <t>TC_ACD_89</t>
  </si>
  <si>
    <t>Update Agent in SB while on Call</t>
  </si>
  <si>
    <t>TC_ACD_90</t>
  </si>
  <si>
    <t>Verify Hold time for caller</t>
  </si>
  <si>
    <t>TC_ACD_91</t>
  </si>
  <si>
    <t>Verify Admin supervisor monitoring role.</t>
  </si>
  <si>
    <t>there is no limited lasting time for the music loop wav</t>
  </si>
  <si>
    <t>uttara</t>
  </si>
  <si>
    <t>accepts any email id in the format x@y.zz</t>
  </si>
  <si>
    <t>there is nothing on the UI called 'shared skills'</t>
  </si>
  <si>
    <t>there is nothing on the UI called 'user group'</t>
  </si>
  <si>
    <t>does not allow skill creation with special characters</t>
  </si>
  <si>
    <t>groups is not there in UI</t>
  </si>
  <si>
    <t>av</t>
  </si>
  <si>
    <t>AACD-474</t>
  </si>
  <si>
    <t>Result chrome  htcc8.5.100.02</t>
  </si>
  <si>
    <t>Comments chrome  htcc8.5.100.02</t>
  </si>
  <si>
    <t>AACD-330</t>
  </si>
  <si>
    <t>AACD-444</t>
  </si>
  <si>
    <t>AACD-460</t>
  </si>
  <si>
    <t>Just displayed 10 results</t>
  </si>
  <si>
    <t>DESKTOP-2601</t>
  </si>
  <si>
    <r>
      <t xml:space="preserve">On Call </t>
    </r>
    <r>
      <rPr>
        <sz val="12"/>
        <color theme="1"/>
        <rFont val="Calibri"/>
        <family val="2"/>
        <scheme val="minor"/>
      </rPr>
      <t xml:space="preserve">Agent Consult </t>
    </r>
    <r>
      <rPr>
        <sz val="11"/>
        <color theme="1"/>
        <rFont val="Calibri"/>
        <family val="2"/>
        <scheme val="minor"/>
      </rPr>
      <t>Search and Consult</t>
    </r>
  </si>
  <si>
    <r>
      <t xml:space="preserve">On Call </t>
    </r>
    <r>
      <rPr>
        <sz val="12"/>
        <color theme="1"/>
        <rFont val="Calibri"/>
        <family val="2"/>
        <scheme val="minor"/>
      </rPr>
      <t xml:space="preserve">Skill Consult </t>
    </r>
    <r>
      <rPr>
        <sz val="11"/>
        <color theme="1"/>
        <rFont val="Calibri"/>
        <family val="2"/>
        <scheme val="minor"/>
      </rPr>
      <t>Search and Consult</t>
    </r>
  </si>
  <si>
    <r>
      <t xml:space="preserve">Monitoring - </t>
    </r>
    <r>
      <rPr>
        <b/>
        <u/>
        <sz val="12"/>
        <color rgb="FF000000"/>
        <rFont val="Calibri"/>
        <family val="2"/>
        <scheme val="minor"/>
      </rPr>
      <t>Whisper</t>
    </r>
  </si>
  <si>
    <t>Next Call (agent only)</t>
  </si>
  <si>
    <t>Next Call ( entire call)</t>
  </si>
  <si>
    <t>All Calls ( agent only)</t>
  </si>
  <si>
    <t>All calls ( entire call)</t>
  </si>
  <si>
    <r>
      <t xml:space="preserve">Monitoring - </t>
    </r>
    <r>
      <rPr>
        <b/>
        <u/>
        <sz val="12"/>
        <color theme="1"/>
        <rFont val="Calibri"/>
        <family val="2"/>
        <scheme val="minor"/>
      </rPr>
      <t>Barge ( Next Call Agent only)</t>
    </r>
  </si>
  <si>
    <r>
      <t xml:space="preserve">Monitoring - </t>
    </r>
    <r>
      <rPr>
        <b/>
        <u/>
        <sz val="12"/>
        <color theme="1"/>
        <rFont val="Calibri"/>
        <family val="2"/>
        <scheme val="minor"/>
      </rPr>
      <t>Barge ( Next Call Entire Call)</t>
    </r>
  </si>
  <si>
    <r>
      <t xml:space="preserve">Monitoring - </t>
    </r>
    <r>
      <rPr>
        <b/>
        <u/>
        <sz val="12"/>
        <color theme="1"/>
        <rFont val="Calibri"/>
        <family val="2"/>
        <scheme val="minor"/>
      </rPr>
      <t>Barge All Calls ( agent only)</t>
    </r>
  </si>
  <si>
    <r>
      <t xml:space="preserve">Monitoring - </t>
    </r>
    <r>
      <rPr>
        <b/>
        <u/>
        <sz val="12"/>
        <color theme="1"/>
        <rFont val="Calibri"/>
        <family val="2"/>
        <scheme val="minor"/>
      </rPr>
      <t>Barge All Calls ( entire call)</t>
    </r>
  </si>
  <si>
    <t>TC_SD_02</t>
  </si>
  <si>
    <t>TC_SD_03</t>
  </si>
  <si>
    <t>TC_SD_04</t>
  </si>
  <si>
    <t>TC_SD_05</t>
  </si>
  <si>
    <t>TC_SD_06</t>
  </si>
  <si>
    <t>TC_SD_07</t>
  </si>
  <si>
    <t>TC_SD_08</t>
  </si>
  <si>
    <t>TC_SD_09</t>
  </si>
  <si>
    <t>TC_SD_10</t>
  </si>
  <si>
    <t>TC_SD_11</t>
  </si>
  <si>
    <t>TC_SD_12</t>
  </si>
  <si>
    <t>TC_SD_13</t>
  </si>
  <si>
    <t>TC_SD_14</t>
  </si>
  <si>
    <t>TC_SD_15</t>
  </si>
  <si>
    <t>TC_SD_16</t>
  </si>
  <si>
    <t>TC_SD_17</t>
  </si>
  <si>
    <t>TC_SD_18</t>
  </si>
  <si>
    <t>TC_SD_19</t>
  </si>
  <si>
    <t>TC_SD_20</t>
  </si>
  <si>
    <t>TC_SD_21</t>
  </si>
  <si>
    <t>TC_SD_22</t>
  </si>
  <si>
    <t>TC_SD_23</t>
  </si>
  <si>
    <t>TC_SD_24</t>
  </si>
  <si>
    <t>TC_SD_25</t>
  </si>
  <si>
    <t>TC_SD_26</t>
  </si>
  <si>
    <t>TC_SD_27</t>
  </si>
  <si>
    <t>TC_SD_28</t>
  </si>
  <si>
    <t>TC_SD_29</t>
  </si>
  <si>
    <t>TC_SD_30</t>
  </si>
  <si>
    <t>TC_SD_31</t>
  </si>
  <si>
    <t>TC_SD_32</t>
  </si>
  <si>
    <t>TC_SD_33</t>
  </si>
  <si>
    <t>TC_SD_34</t>
  </si>
  <si>
    <t>TC_SD_35</t>
  </si>
  <si>
    <t>TC_SD_36</t>
  </si>
  <si>
    <t>TC_SD_37</t>
  </si>
  <si>
    <t>TC_SD_38</t>
  </si>
  <si>
    <t>TC_SD_39</t>
  </si>
  <si>
    <t>TC_SD_40</t>
  </si>
  <si>
    <t>TC_SD_41</t>
  </si>
  <si>
    <t>TC_SD_42</t>
  </si>
  <si>
    <t>TC_SD_43</t>
  </si>
  <si>
    <t>TC_SD_44</t>
  </si>
  <si>
    <t>TC_SD_45</t>
  </si>
  <si>
    <t>TC_SD_46</t>
  </si>
  <si>
    <t>TC_SD_47</t>
  </si>
  <si>
    <t>TC_SD_48</t>
  </si>
  <si>
    <t>TC_SD_49</t>
  </si>
  <si>
    <t>TC_SD_50</t>
  </si>
  <si>
    <t>TC_SD_51</t>
  </si>
  <si>
    <t>TC_SD_52</t>
  </si>
  <si>
    <t>TC_SD_53</t>
  </si>
  <si>
    <t>TC_SD_54</t>
  </si>
  <si>
    <t>TC_SD_55</t>
  </si>
  <si>
    <t>TC_SD_56</t>
  </si>
  <si>
    <t>TC_SD_57</t>
  </si>
  <si>
    <t>TC_SD_58</t>
  </si>
  <si>
    <t>TC_SD_59</t>
  </si>
  <si>
    <t>TC_SD_60</t>
  </si>
  <si>
    <t>TC_SD_61</t>
  </si>
  <si>
    <t>TC_SD_62</t>
  </si>
  <si>
    <t>TC_SD_63</t>
  </si>
  <si>
    <t>TC_SD_64</t>
  </si>
  <si>
    <t>TC_SD_65</t>
  </si>
  <si>
    <t>TC_SD_66</t>
  </si>
  <si>
    <t>TC_SD_67</t>
  </si>
  <si>
    <t>TC_SD_68</t>
  </si>
  <si>
    <t>TC_SD_69</t>
  </si>
  <si>
    <t>TC_SD_70</t>
  </si>
  <si>
    <t>TC_SD_71</t>
  </si>
  <si>
    <t>TC_SD_72</t>
  </si>
  <si>
    <t>Tester IE10 htcc8.5.100.02</t>
  </si>
  <si>
    <t>Inbound from IVR through VQ to Agent 1:</t>
    <phoneticPr fontId="3" type="noConversion"/>
  </si>
  <si>
    <t>IVR -&gt; VQ1 (customer abandon while queued)</t>
    <phoneticPr fontId="3" type="noConversion"/>
  </si>
  <si>
    <t>IVR -&gt; VQ1 (timeout)</t>
    <phoneticPr fontId="3" type="noConversion"/>
  </si>
  <si>
    <t>IVR  -&gt; VQ1 -&gt; Agent 1...</t>
  </si>
  <si>
    <t>IVR -&gt; VQ1 (cleared from VQ1) -&gt; VQ2 (customer abandon while queued)</t>
  </si>
  <si>
    <t>IVR -&gt; VQ1 -&gt; VQ2 -&gt; Agent 1…</t>
  </si>
  <si>
    <t>Agent 1 (customer abandon while ringing)</t>
  </si>
  <si>
    <t>Agent 1 (reject)</t>
  </si>
  <si>
    <t>Agent 1 (answer, complete)</t>
  </si>
  <si>
    <t>Agent 1 (answer, hold, customer abandon from hold)</t>
  </si>
  <si>
    <t>Agent 1 (answer, hold, retrieve from hold, complete)</t>
  </si>
  <si>
    <t>Consult from Agent 1 to Agent 2:</t>
  </si>
  <si>
    <t>Consult from Agent 1 through VQ to Agent 2:</t>
    <phoneticPr fontId="3" type="noConversion"/>
  </si>
  <si>
    <t xml:space="preserve">
Agent 1 -&gt; VQ1 (Agent 1 abandon while queued)</t>
    <phoneticPr fontId="3" type="noConversion"/>
  </si>
  <si>
    <t>Agent 1 -&gt; VQ1 (timeout)</t>
    <phoneticPr fontId="3" type="noConversion"/>
  </si>
  <si>
    <t>Agent 1 -&gt; VQ1 -&gt; Agent 2...</t>
  </si>
  <si>
    <t>Agent 1 -&gt; VQ1 (cleared from VQ1) -&gt; VQ2 (Agent 1 abandon while queued)</t>
  </si>
  <si>
    <t>Agent 1 -&gt; VQ1 (cleared from VQ1) -&gt; VQ2 -&gt; Agent 2…</t>
  </si>
  <si>
    <t>Agent 2 (Agent 1 abandon while ringing)</t>
  </si>
  <si>
    <t>Agent 2 (reject)</t>
  </si>
  <si>
    <t>Agent 2 (answer, complete)</t>
  </si>
  <si>
    <t>Agent 2 (answer, hold, Agent 1 abandon from hold)</t>
  </si>
  <si>
    <t>Agent 2 (answer, hold, retrieve from hold, complete)</t>
  </si>
  <si>
    <t>Transfer from Agent 1 to Agent 2:</t>
    <phoneticPr fontId="3" type="noConversion"/>
  </si>
  <si>
    <t>Agent 1 -&gt; VQ1 (Agent 1 abandon while queued)</t>
    <phoneticPr fontId="3" type="noConversion"/>
  </si>
  <si>
    <t>Agent 1 -&gt; VQ1 (cleared from VQ1) -&gt; VQ2 -&gt; Agent 2...</t>
  </si>
  <si>
    <t>Agent 2 (Agent 1 abandon while ringing - i.e. Agent 1 cancels transfer)</t>
    <phoneticPr fontId="3" type="noConversion"/>
  </si>
  <si>
    <t>Agent 2 (reject Agent 1)</t>
  </si>
  <si>
    <t>Agent 2 (reject Customer - i.e. Agent 1 completed transfer before Agent 2 answer)</t>
  </si>
  <si>
    <t>Agent 2 (answer, transfer completes)</t>
  </si>
  <si>
    <t>Conference from Agent 1 to Agent 2:</t>
    <phoneticPr fontId="3" type="noConversion"/>
  </si>
  <si>
    <t>Agent 2 (Agent 1 abandon while ringing - i.e. Agent 1 cancels conference)</t>
    <phoneticPr fontId="3" type="noConversion"/>
  </si>
  <si>
    <t>Agent 2 (answer, conference completes)</t>
    <phoneticPr fontId="3" type="noConversion"/>
  </si>
  <si>
    <t>Test Case ID</t>
  </si>
  <si>
    <t>GIM_1</t>
  </si>
  <si>
    <t>GIM_2</t>
  </si>
  <si>
    <t>GIM_3</t>
  </si>
  <si>
    <t>GIM_4</t>
  </si>
  <si>
    <t>GIM_5</t>
  </si>
  <si>
    <t>GIM_6</t>
  </si>
  <si>
    <t>GIM_7</t>
  </si>
  <si>
    <t>GIM_8</t>
  </si>
  <si>
    <t>GIM_9</t>
  </si>
  <si>
    <t>GIM_10</t>
  </si>
  <si>
    <t>GIM_11</t>
  </si>
  <si>
    <t>GIM_12</t>
  </si>
  <si>
    <t>GIM_13</t>
  </si>
  <si>
    <t>GIM_14</t>
  </si>
  <si>
    <t>GIM_15</t>
  </si>
  <si>
    <t>GIM_16</t>
  </si>
  <si>
    <t>GIM_17</t>
  </si>
  <si>
    <t>GIM_18</t>
  </si>
  <si>
    <t>GIM_19</t>
  </si>
  <si>
    <t>GIM_20</t>
  </si>
  <si>
    <t>GIM_21</t>
  </si>
  <si>
    <t>GIM_22</t>
  </si>
  <si>
    <t>GIM_23</t>
  </si>
  <si>
    <t>GIM_24</t>
  </si>
  <si>
    <t>GIM_25</t>
  </si>
  <si>
    <t>GIM_27</t>
  </si>
  <si>
    <t>GIM_28</t>
  </si>
  <si>
    <t>GIM_29</t>
  </si>
  <si>
    <t>GIM_30</t>
  </si>
  <si>
    <t>GIM_31</t>
  </si>
  <si>
    <t>GIM_32</t>
  </si>
  <si>
    <t>GIM_33</t>
  </si>
  <si>
    <t>GIM_34</t>
  </si>
  <si>
    <t>GIM_35</t>
  </si>
  <si>
    <t>GIM_36</t>
  </si>
  <si>
    <t>GIM_37</t>
  </si>
  <si>
    <t>GIM_39</t>
  </si>
  <si>
    <t>GIM_40</t>
  </si>
  <si>
    <t>GIM_41</t>
  </si>
  <si>
    <t>GIM_42</t>
  </si>
  <si>
    <t>GIM_43</t>
  </si>
  <si>
    <t>Hari</t>
  </si>
  <si>
    <t>TC_24</t>
  </si>
  <si>
    <t>TC_25</t>
  </si>
  <si>
    <t>TC_26</t>
  </si>
  <si>
    <t>TC_27</t>
  </si>
  <si>
    <t>TC_28</t>
  </si>
  <si>
    <t>TBD</t>
  </si>
  <si>
    <t>DR Test Cases</t>
  </si>
  <si>
    <t>No reject button in the pop up window
AACD-481</t>
  </si>
  <si>
    <t>AACD-281</t>
  </si>
  <si>
    <t>TC_AUI_38</t>
  </si>
  <si>
    <t>chrome</t>
  </si>
  <si>
    <t>IE</t>
  </si>
  <si>
    <t>How to put it in conference?</t>
  </si>
  <si>
    <t>No reject button</t>
  </si>
  <si>
    <t>Result IE10   htcc8.5.100.02</t>
  </si>
  <si>
    <t>Chrome Stat</t>
  </si>
  <si>
    <t>IE Stat</t>
  </si>
  <si>
    <t xml:space="preserve"> cancelled</t>
  </si>
  <si>
    <t>first name and last name do not allow special characters</t>
  </si>
  <si>
    <t>already a ticket</t>
  </si>
  <si>
    <t>permits to create long names upto the CME limit</t>
  </si>
  <si>
    <t>accepts even single digit numbers</t>
  </si>
  <si>
    <t>role is not seen</t>
  </si>
  <si>
    <t>AACD-482</t>
  </si>
  <si>
    <t xml:space="preserve">blocked </t>
  </si>
  <si>
    <t>groups functionality / bulk actions on multiple agents are not yet supported by HTCC.
Refer to AACD-446</t>
  </si>
  <si>
    <t>Result - VCC 2.5.1
htcc 8.5.100.02</t>
  </si>
  <si>
    <t>TC_ACD_92</t>
  </si>
  <si>
    <t>Verify call creating Agent thru Site Builder</t>
  </si>
  <si>
    <t>TC_ACD_93</t>
  </si>
  <si>
    <t>Verify call creating Agent thru SaaS UI</t>
  </si>
  <si>
    <t>TC_ACD_94</t>
  </si>
  <si>
    <t>Verify call updating Agent thru Site Builder</t>
  </si>
  <si>
    <t>TC_ACD_95</t>
  </si>
  <si>
    <t>Verify call updating Agent thru SaaS UI</t>
  </si>
  <si>
    <t>TC_ACD_96</t>
  </si>
  <si>
    <t>TC_ACD_97</t>
  </si>
  <si>
    <t>Verify call deleting Agent thru Site Builder</t>
  </si>
  <si>
    <t>TC_ACD_98</t>
  </si>
  <si>
    <t>Verify call deleting Agent thru SaaS UI</t>
  </si>
  <si>
    <t>TC_ACD_99</t>
  </si>
  <si>
    <t>Verify call re-adding Agent thru Site Builder</t>
  </si>
  <si>
    <t>TC_ACD_100</t>
  </si>
  <si>
    <t>Verify call re-adding  Agent thru SaaS UI</t>
  </si>
  <si>
    <t>TC_ACD_101</t>
  </si>
  <si>
    <t>Verify call creating y with admin role</t>
  </si>
  <si>
    <t>TC_ACD_102</t>
  </si>
  <si>
    <t>Verify call creating   with admin &amp; Agnet role</t>
  </si>
  <si>
    <t>TC_ACD_103</t>
  </si>
  <si>
    <t>Try calling Agent with email more than 64 char</t>
  </si>
  <si>
    <t>TC_ACD_104</t>
  </si>
  <si>
    <t>Verify Hold Audio time while caller in queue</t>
  </si>
  <si>
    <t>TC_ACD_105</t>
  </si>
  <si>
    <t>Verify call when both Agent &amp; admin logged same time . Call shdoud go to Agent.</t>
  </si>
  <si>
    <t>TC_ACD_106</t>
  </si>
  <si>
    <t>Verify call changing Agent role i.e Amdin to Agent thru SB and SaaS UI</t>
  </si>
  <si>
    <t>TC_ACD_107</t>
  </si>
  <si>
    <t>Verify call changing Agent role i.e Agent to Admin  thru SB and SaaS UI</t>
  </si>
  <si>
    <t>TC_ACD_108</t>
  </si>
  <si>
    <t>Verify caller hold and wait when one agent is available but in call</t>
  </si>
  <si>
    <t>TC_ACD_109</t>
  </si>
  <si>
    <t xml:space="preserve">Verify caller hold and wait when no agent is available </t>
  </si>
  <si>
    <t>TC_ACD_110</t>
  </si>
  <si>
    <t>Verify call to Agent after login Agent thru SaaS UI Login</t>
  </si>
  <si>
    <t>TC_ACD_111</t>
  </si>
  <si>
    <t>Verify call to Agent after logout Agent thru SaaS UI Login</t>
  </si>
  <si>
    <t>TC_ACD_112</t>
  </si>
  <si>
    <t>Verify call with null skill level</t>
  </si>
  <si>
    <t>TC_ACD_113</t>
  </si>
  <si>
    <t>Verify call with skill level string as "abcde"</t>
  </si>
  <si>
    <t>TC_ACD_114</t>
  </si>
  <si>
    <t>Verify call with skill level string as 0</t>
  </si>
  <si>
    <t>TC_ACD_115</t>
  </si>
  <si>
    <t>Verify call with international ACD routing</t>
  </si>
  <si>
    <t>TC_ACD_116</t>
  </si>
  <si>
    <t>TC_ACD_117</t>
  </si>
  <si>
    <t>TC_ACD_118</t>
  </si>
  <si>
    <t>13.10 Call + htcc8.5.100.04 Result</t>
  </si>
  <si>
    <t>13.10 Call + htcc8.5.100.04 Comments</t>
  </si>
  <si>
    <t>pass the value as"{a,b,c}"</t>
  </si>
  <si>
    <t xml:space="preserve">Tester </t>
  </si>
  <si>
    <t>Could not test bcoz of blocker PR-1396</t>
  </si>
  <si>
    <t>PR-13944</t>
  </si>
  <si>
    <t>AACD-492
PR-13986 , Fixed , will verify</t>
  </si>
  <si>
    <t>AACD-479</t>
  </si>
  <si>
    <t>AACD-494</t>
  </si>
  <si>
    <t>PR-13984</t>
  </si>
  <si>
    <t>It is not checking Agent Status.</t>
  </si>
  <si>
    <t>Due to https://jira.genesyslab.com/browse/AACD-495</t>
  </si>
  <si>
    <t>Results
Round 2
Chrome</t>
  </si>
  <si>
    <t>Tester
Round 2
Chrome</t>
  </si>
  <si>
    <t>Comments
Round 2
Chrome</t>
  </si>
  <si>
    <t>Results
Round 2
IE10</t>
  </si>
  <si>
    <t>Tester
Round 2
IE10</t>
  </si>
  <si>
    <t>Comments
Round 2
IE10</t>
  </si>
  <si>
    <t>Round 2
Total</t>
  </si>
  <si>
    <t>Round 2
Executed</t>
  </si>
  <si>
    <t>Round 2
Passed</t>
  </si>
  <si>
    <t>Round 2
Failed</t>
  </si>
  <si>
    <t>Round 2
Blocked</t>
  </si>
  <si>
    <t>Chrome Stats</t>
  </si>
  <si>
    <t>IE10 Stats</t>
  </si>
  <si>
    <t>Summary</t>
  </si>
  <si>
    <t>Round 2</t>
  </si>
  <si>
    <t>AACD-497</t>
  </si>
  <si>
    <t>AACD-499</t>
  </si>
  <si>
    <t>No prompt</t>
  </si>
  <si>
    <t>http://jira.angel-qe.com:8080/browse/PR-13998</t>
  </si>
  <si>
    <t>After agent picked up . No prompt for agent</t>
  </si>
  <si>
    <t>prompt as usual</t>
  </si>
  <si>
    <t>Can't prompt date format as"10-12-2012""10 12 2012"</t>
  </si>
  <si>
    <t>Round 2
Results</t>
  </si>
  <si>
    <t>Round 2
Tester</t>
  </si>
  <si>
    <t>Round 2
Comment</t>
  </si>
  <si>
    <t>Round 2
Comments</t>
  </si>
  <si>
    <t>Round 2
Result</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</si>
  <si>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</si>
  <si>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</si>
  <si>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</si>
  <si>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</si>
  <si>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</si>
  <si>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</si>
  <si>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</si>
  <si>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</si>
  <si>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</si>
  <si>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</si>
  <si>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</si>
  <si>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</si>
  <si>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</si>
  <si>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</si>
  <si>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</si>
  <si>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</si>
  <si>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</si>
  <si>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</si>
  <si>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</si>
  <si>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</si>
  <si>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</si>
  <si>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</si>
  <si>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</si>
  <si>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Round 1</t>
  </si>
  <si>
    <t>TCDBR_5</t>
  </si>
  <si>
    <t>TCDBR_6</t>
  </si>
  <si>
    <t>TCDBR_7</t>
  </si>
  <si>
    <t>TCDBR_8</t>
  </si>
  <si>
    <t>TCDBR_9</t>
  </si>
  <si>
    <t>TCDBR_10</t>
  </si>
  <si>
    <t>TCDBR_11</t>
  </si>
  <si>
    <t>TCDBR_12</t>
  </si>
  <si>
    <t>TCDBR_13</t>
  </si>
  <si>
    <t>comments</t>
  </si>
  <si>
    <t>Daisy</t>
  </si>
  <si>
    <t xml:space="preserve">no CHI call node in UAT, will test in QE when QE installed 13.10 builds. </t>
  </si>
  <si>
    <t xml:space="preserve">PR-13879 UAT: Call Analyzer report does not generated and also the scripts displayed in the Call Analyzer report. </t>
  </si>
  <si>
    <t>redirect to blank page in UAT environment, will re-test in QE.</t>
  </si>
  <si>
    <t>TC_ACD_119</t>
  </si>
  <si>
    <t>Agent  reject call when other Agent is not ready but logged in</t>
  </si>
  <si>
    <t>TC_ACD_120</t>
  </si>
  <si>
    <t>Agent  reject call when other Agent is not available i.e log in</t>
  </si>
  <si>
    <t>TC_ACD_121</t>
  </si>
  <si>
    <r>
      <t xml:space="preserve"> Verify whisper</t>
    </r>
    <r>
      <rPr>
        <sz val="12"/>
        <rFont val="Calibri"/>
        <family val="2"/>
        <scheme val="minor"/>
      </rPr>
      <t xml:space="preserve"> call for no Agent available.</t>
    </r>
  </si>
  <si>
    <t>TC_ACD_122</t>
  </si>
  <si>
    <t>Verify call without skill timeout i.e default should be 60 sec</t>
  </si>
  <si>
    <t>TC_ACD_123</t>
  </si>
  <si>
    <t>Verify call skill timeout with variable value 30 sec</t>
  </si>
  <si>
    <t>TC_ACD_124</t>
  </si>
  <si>
    <t>Verify call skill timeout with variable value 90 sec</t>
  </si>
  <si>
    <t>TC_ACD_125</t>
  </si>
  <si>
    <t>Verify call skill timeout with variable value 0 sec</t>
  </si>
  <si>
    <t>TC_ACD_126</t>
  </si>
  <si>
    <t>Verify call skill timeout with invalid value 3o</t>
  </si>
  <si>
    <t>TC_ACD_127</t>
  </si>
  <si>
    <t>IVR error handling after ACD reject the call ( ex. invalid skill level)</t>
  </si>
  <si>
    <t>TC_ACD_128</t>
  </si>
  <si>
    <t>Agent became ready while Call was in queue ..Make sure calll comes to Agent.</t>
  </si>
  <si>
    <t>TC_ACD_129</t>
  </si>
  <si>
    <t xml:space="preserve">Inbound call Transfer to Agent which is not logged in </t>
  </si>
  <si>
    <t>TC_ACD_130</t>
  </si>
  <si>
    <t xml:space="preserve">Inbound call consult to Agent which is not logged in </t>
  </si>
  <si>
    <t>TC_ACD_131</t>
  </si>
  <si>
    <t>Skill base consult when consulting Agent not available</t>
  </si>
  <si>
    <t>Not supported</t>
  </si>
  <si>
    <t>Call is on but Could not end call thru SaaS UI . Giving Serrver Error.
AACD-502</t>
  </si>
  <si>
    <t>AACD-458</t>
  </si>
  <si>
    <t>Need to test after above fix.</t>
  </si>
  <si>
    <t>Re-tested , not working .
AACD-509</t>
  </si>
  <si>
    <t>Call is establishing state for ever.. No timeout</t>
  </si>
  <si>
    <t>It needs the agent click the end call button in Agent UI
AACD-513</t>
  </si>
  <si>
    <t>Failed to send msg, need to confirm</t>
  </si>
  <si>
    <t>need to confirm</t>
  </si>
  <si>
    <t xml:space="preserve"> allow to select duplicate variables</t>
  </si>
  <si>
    <t>TCCSR_4</t>
  </si>
  <si>
    <t>TCCSR_5</t>
  </si>
  <si>
    <t>TCCSR_6</t>
  </si>
  <si>
    <t>TCCSR_7</t>
  </si>
  <si>
    <t>TCCSR_8</t>
  </si>
  <si>
    <t>TCCSR_9</t>
  </si>
  <si>
    <t>TCCSR_10</t>
  </si>
  <si>
    <t>TCCSR_11</t>
  </si>
  <si>
    <t>TCCSR_12</t>
  </si>
  <si>
    <t>TCCSR_13</t>
  </si>
  <si>
    <t>TCCSR_14</t>
  </si>
  <si>
    <t>TCCSR_15</t>
  </si>
  <si>
    <t>TCCSR_16</t>
  </si>
  <si>
    <t>PR-14021 ACD call still get through when ACD page is disabled</t>
  </si>
  <si>
    <t>Now CSR will allow to enter same transfer num for different account.
But call will only go through for configed account.</t>
  </si>
  <si>
    <t>call not goes through because subsciber and ACD is mapped, changed ACD account will not work in call, until account2 is mapped to the subscriber</t>
  </si>
  <si>
    <t>UAT don't have this mapping</t>
  </si>
  <si>
    <r>
      <t>transfer_num/</t>
    </r>
    <r>
      <rPr>
        <sz val="11"/>
        <color rgb="FF00B050"/>
        <rFont val="Calibri"/>
        <family val="2"/>
        <scheme val="minor"/>
      </rPr>
      <t>Hostname</t>
    </r>
  </si>
  <si>
    <r>
      <t>account1 - transfer_num1-</t>
    </r>
    <r>
      <rPr>
        <sz val="11"/>
        <color rgb="FF00B050"/>
        <rFont val="Calibri"/>
        <family val="2"/>
        <scheme val="minor"/>
      </rPr>
      <t>Hostname</t>
    </r>
    <r>
      <rPr>
        <sz val="11"/>
        <color theme="1"/>
        <rFont val="Calibri"/>
        <family val="2"/>
        <scheme val="minor"/>
      </rPr>
      <t xml:space="preserve">
account2- transfer_num2-</t>
    </r>
    <r>
      <rPr>
        <sz val="11"/>
        <color rgb="FF00B050"/>
        <rFont val="Calibri"/>
        <family val="2"/>
        <scheme val="minor"/>
      </rPr>
      <t>Hostname</t>
    </r>
  </si>
  <si>
    <r>
      <t xml:space="preserve">We could provision multiple subscribers on a </t>
    </r>
    <r>
      <rPr>
        <sz val="11"/>
        <color rgb="FF00B050"/>
        <rFont val="Calibri"/>
        <family val="2"/>
        <scheme val="minor"/>
      </rPr>
      <t>Hostname</t>
    </r>
    <r>
      <rPr>
        <sz val="11"/>
        <color theme="1"/>
        <rFont val="Calibri"/>
        <family val="2"/>
        <scheme val="minor"/>
      </rPr>
      <t xml:space="preserve">.
</t>
    </r>
  </si>
  <si>
    <r>
      <t>2 subscribers fill the same transfer_num and transfer IP:
account1 - transfer_num1-</t>
    </r>
    <r>
      <rPr>
        <sz val="11"/>
        <color rgb="FF00B050"/>
        <rFont val="Calibri"/>
        <family val="2"/>
        <scheme val="minor"/>
      </rPr>
      <t>Hostname</t>
    </r>
    <r>
      <rPr>
        <sz val="11"/>
        <color theme="1"/>
        <rFont val="Calibri"/>
        <family val="2"/>
        <scheme val="minor"/>
      </rPr>
      <t>1
account2- transfer_num1-</t>
    </r>
    <r>
      <rPr>
        <sz val="11"/>
        <color rgb="FF00B050"/>
        <rFont val="Calibri"/>
        <family val="2"/>
        <scheme val="minor"/>
      </rPr>
      <t>Hostname</t>
    </r>
    <r>
      <rPr>
        <sz val="11"/>
        <color theme="1"/>
        <rFont val="Calibri"/>
        <family val="2"/>
        <scheme val="minor"/>
      </rPr>
      <t>1</t>
    </r>
  </si>
  <si>
    <r>
      <t xml:space="preserve">incorrect </t>
    </r>
    <r>
      <rPr>
        <sz val="11"/>
        <color rgb="FF00B050"/>
        <rFont val="Calibri"/>
        <family val="2"/>
        <scheme val="minor"/>
      </rPr>
      <t>Hostname</t>
    </r>
  </si>
  <si>
    <t>Hostname is an ip, eg: 10.63.124.18</t>
  </si>
  <si>
    <t>CSR allow enter ip
call could go through</t>
  </si>
  <si>
    <t>HostName is like: dc1-qe-genesys-vom-03</t>
  </si>
  <si>
    <t>CSR allow enter long hostname
call could go through.</t>
  </si>
  <si>
    <t>acd_detail.password get encrypted.</t>
  </si>
  <si>
    <t>TC_ACD_132</t>
  </si>
  <si>
    <t>ACD call - whisper - - if agent wait a few seconds to pick up the phone</t>
  </si>
  <si>
    <t>PR-13998</t>
  </si>
  <si>
    <t>TC_ACD_133</t>
  </si>
  <si>
    <t>Verify Call with  skillTimeout=30, Skill Level =2 and Wait Maximum Hold is 30 sec.</t>
  </si>
  <si>
    <t>It takes Maximum Hold value to retun call to IVR</t>
  </si>
  <si>
    <t>TC_ACD_134</t>
  </si>
  <si>
    <t>Agent in do not disturb state - caller kept hearing music , Call comes to IVR after Waittime out</t>
  </si>
  <si>
    <t>TC_ACD_135</t>
  </si>
  <si>
    <t xml:space="preserve">Update strategy file  in annex, while Agent is logged in ..Verify call comes to Agent. </t>
  </si>
  <si>
    <t>Covered in other Test</t>
  </si>
  <si>
    <t>AACD-509</t>
  </si>
  <si>
    <t>Expected Behavior</t>
  </si>
  <si>
    <t xml:space="preserve">Active Voice Machine manully Shutdown by init 6  thru command line(restarts automatically) </t>
  </si>
  <si>
    <t>1.Make sure server and applications ( ORS, URS, SCS, SIP Server ) shoudl come up .
2.No effect to Ongoing active calls.
3. New Call should be successful
4.Agent &amp; SaaS Admin should log in successfully 
4. Call stats and Agent stats must be correct and updated.
5. Call shoud be handled by standby successfully.</t>
  </si>
  <si>
    <t>Active Voice Machine manully  restart (power shutoff of the server and then power ON)</t>
  </si>
  <si>
    <t xml:space="preserve">1.Make sure server and applications ( ORS, URS, SCS, SIP Server ) shoudl come up .
2.No effect to Ongoing active calls.
3. New Call should be successful
4.Agent &amp; SaaS Admin should log in successfully 
4. Call stats and Agent stats must be correct and updated.
5. Call shoud be handled by standby successfully
</t>
  </si>
  <si>
    <t>Active Voice Machine manully  shutdown ( shutdown command on command line and power on)</t>
  </si>
  <si>
    <t>Standby Voice Machine manully Shutdown  during active call (power off and then power on)</t>
  </si>
  <si>
    <t>1.Make sure server and applications ( ORS, URS, SCS, SIP Server ) shoudl come up .
2.No effect to Ongoing active calls.
3. New Call should be successful
4.Agent &amp; SaaS Admin should log in successfully 
4. Call stats and Agent stats must be correct and updated.
5. Call shoud be handled by active successfully
VCC2.5 expectation was 1 minute recovery time, need to check for Req ??</t>
  </si>
  <si>
    <t xml:space="preserve"> Voice Machine manully  shutdown  during active call when few process are on primary and others are in back up server ( SIP and ORS on different machines)</t>
  </si>
  <si>
    <t>1.Make sure server and applications ( ORS, URS, SCS, SIP Server ) shoudl come up .
2.No effect to Ongoing active calls.
3. New Call should be successful
4.Agent &amp; SaaS Admin should log in successfully 
4. Call stats and Agent stats must be correct and updated.
5. Call shoud be handled by standby successfully
tool to measure how long the calls were failing time between component failure and next successful call</t>
  </si>
  <si>
    <t xml:space="preserve"> Voice Machine manully  shutdown  during active call when few process are on primary and others are in back up server (  SIP and SCS on different machines, SIP on one and others on second)</t>
  </si>
  <si>
    <t>1.Make sure server and applications ( ORS, URS, SCS, SIP Server ) shoudl come up .
2.No effect to Ongoing active calls.
3. New Call should be successful
4.Agent &amp; SaaS Admin should log in successfully 
4. Call stats and Agent stats must be correct and updated.
5. Call shoud be handled by standby successfully</t>
  </si>
  <si>
    <t>1. No effect to Ongoing active calls.
2. New Call should be successful
3. Agent &amp; SaaS Admin should log in successfully 
4. Call stats and Agent stats must be correct and updated.
5. Make sure applications ( ORS, URS, SCS, SIP Server ) are up and running and no effect on Standby applications ..They should run as it is.
6. Call shoud be handled by standby successfully</t>
  </si>
  <si>
    <t>Vlad to write more scnearios and expected behavior and problem areas, this test needs to be repeated after OPS makes changes, backup should be up and running</t>
  </si>
  <si>
    <t>1. No effect to Ongoing active calls.
2. New Call should be successful
3. Agent &amp; SaaS Admin should log in successfully 
4. Call stats and Agent stats must be correct and updated.
5. Make sure applications ( ORS, URS, SCS, SIP Server ) are up and running and no effect on Standby applications ..They should run as it is.
6. Call shoud be handled by Active successfully</t>
  </si>
  <si>
    <t>No Back up ORS server up ..Not starting up even after restart .
AACD-518</t>
  </si>
  <si>
    <t>1. Make sure server and applications ( ORS, URS, SCS, SIP Server ) shoudl come up .
2. No effect to Ongoing active calls.
3. New Call should be successful
4. Agent &amp; SaaS Admin should log in successfully 
5. Call stats and Agent stats must be correct and updated.
6. Call shoud be handled by standby successfully</t>
  </si>
  <si>
    <t>1. Make sure server and applications ( ORS, URS, SCS, SIP Server ) shoudl come up .
2. No effect to Ongoing active calls.
3. New Call should be successful
4. Agent &amp; SaaS Admin should log in successfully 
5. Call stats and Agent stats must be correct and updated.
6. Call shoud be handled by Active successfully</t>
  </si>
  <si>
    <t>pass criteria : no impact on going and new calls, new call goes to backup</t>
  </si>
  <si>
    <t>1. Make sure server and applications ( ORS, URS, SCS, SIP Server ) shoudl come up .
2. No effect to Ongoing active calls.
3. New Call should be successful
4. Agent &amp; SaaS Admin should log in successfully 
5. Call stats and Agent stats must be correct and updated.
6. Call shoud be handled by active successfully</t>
  </si>
  <si>
    <t xml:space="preserve">
1. No effect to Ongoing active calls.
2. New Call should be successful
3. Agent &amp; SaaS Admin should log in successfully 
4. Call stats and Agent stats must be correct and updated.
5. Make sure applications ( ORS, URS, SCS, SIP Server ) are up and running and no effect on Standby applications ..They should run as it is.
6. Call shoud be handled by standby successfully</t>
  </si>
  <si>
    <t xml:space="preserve">
1. Make sure server and applications ( ORS, URS, SCS, SIP Server ) shoudl come up .
2. No effect to Ongoing active calls.
3. New Call should be successful
4. Agent &amp; SaaS Admin should log in successfully 
5. Call stats and Agent stats must be correct and updated.
6. Call shoud be handled by standby successfully
</t>
  </si>
  <si>
    <t xml:space="preserve">
1. Make sure server and applications ( ORS, URS, SCS, SIP Server ) shoudl come up .
2. No effect to Ongoing active calls.
3. New Call should be successful
4. Agent &amp; SaaS Admin should log in successfully 
5. Call stats and Agent stats must be correct and updated.
6. Call shoud be handled by active successfully
</t>
  </si>
  <si>
    <t xml:space="preserve">1. No effect to Ongoing active calls.
2. New Call should be successful
3. Agent &amp; SaaS Admin should log in successfully 
4. Call stats and Agent stats must be correct and updated.
5. Make sure applications ( ORS, URS, SCS, SIP Server ) are up and running and no effect on applications ..They should run as it is.
6. Call shoud be handled by standby successfully
</t>
  </si>
  <si>
    <t>Vlad to check if these scenarios are teste by DEV</t>
  </si>
  <si>
    <t>1. No effect to Ongoing active calls.
2. New Call should be successful
3. Agent &amp; SaaS Admin should log in successfully 
4. Call stats and Agent stats must be correct and updated.
5. Make sure applications ( ORS, URS, SCS, SIP Server ) are up and running and no effect on applications ..They should run as it is.
6. Call shoud be handled by standby successfully
7. Stats should be correctly displayed on SaaSDASH and all updates from SaaSDASH and ACD page should work</t>
  </si>
  <si>
    <t>1. No effect to Ongoing active calls.
2. New Call should be successful
3. Agent &amp; SaaS Admin should log in successfully 
4. Call stats and Agent stats must be correct and updated.
5. Make sure applications ( ORS, URS, SCS, SIP Server ) are up and running and no effect on applications ..They should run as it is.
6. Call shoud be handled by standby successfully</t>
  </si>
  <si>
    <t>Stop Active Voice Machine  SIP Server, ORS , URS, Conf by kill PID</t>
  </si>
  <si>
    <t>Stop Active Voice Machine , SIP Server, ORS , URS, Conf thru CME</t>
  </si>
  <si>
    <t>Stop Stand by Machine , SIP Server, ORS , URS, Conf thru CME</t>
  </si>
  <si>
    <t>Stop Stand by Machine  SIP Server, ORS , URS, Conf by kill pid</t>
  </si>
  <si>
    <t xml:space="preserve">1. No effect to Ongoing active calls.
2. New Call should be successful
3. Agent &amp; SaaS Admin should log in successfully 
4. Call stats and Agent stats must be correct and updated.
5. Make sure applications ( ORS, URS, SCS, SIP Server ) are up and running and no effect on Standby applications ..They should run as it is.
6. Call shoud be handled by standby successfully. </t>
  </si>
  <si>
    <t>Active SCS restart thru CME</t>
  </si>
  <si>
    <t>Active SCS  stop/start thru CME</t>
  </si>
  <si>
    <t>Standby SCS  stop/start tru CME</t>
  </si>
  <si>
    <t>1. No effect to Ongoing active calls.
2. New Call should be successful
3. Agent &amp; SaaS Admin should log in successfully 
4. Call stats and Agent stats must be correct and updated.
5. Make sure applications ( ORS, URS, SCS, SIP Server ) are up and running and no effect on Standby applications ..They should run as it is.
6. Call shoud be handled by active successfully</t>
  </si>
  <si>
    <t>TC_failOver_44</t>
  </si>
  <si>
    <t>Call Jboss Failure</t>
  </si>
  <si>
    <t>TC_failover_45</t>
  </si>
  <si>
    <t>Holly Failure</t>
  </si>
  <si>
    <t>TC_failure_46</t>
  </si>
  <si>
    <t>MCP Failover while the conference is going on and check the behavior and then next conference must be succesful</t>
  </si>
  <si>
    <t>Verified gim KVP data, looks correct</t>
  </si>
  <si>
    <t>this test cases is not applicable,Once agent1 transfers call to agent2, there is no way agent1 abandons the call or cancels the transfer, this functionality doesn't exits. Because if agent1 is transfering the call to agent2, once the call gets transferred agent1 call gets disconnected</t>
  </si>
  <si>
    <t>This test case is not applicable.Once agent1 transfers call to agent2, there is no way agent1 abandons the call or cancels the transfer, this functionality doesn't exits. Because if agent1 is transfering the call to agent2, once the call gets transferred agent1 call gets disconnected</t>
  </si>
  <si>
    <t>this is expeced agent2 cannot reject agent1 conference call- this functionality current doesn't exists. Detailed info on AACD-356</t>
  </si>
  <si>
    <t>resolved PR-13872</t>
  </si>
  <si>
    <t>resolved PR-13876</t>
  </si>
  <si>
    <t>resolved PR-13874 PR-13838</t>
  </si>
  <si>
    <t>Resolved PR-13872</t>
  </si>
  <si>
    <t>Resolved PR-13960 PR-13933 PR-13953</t>
  </si>
  <si>
    <t>Resolved PR-13873</t>
  </si>
  <si>
    <t>Resolved PR-13806</t>
  </si>
  <si>
    <t>Resolved PR-13808</t>
  </si>
  <si>
    <t>resolved PR-13898</t>
  </si>
  <si>
    <t>resolved PR-13931  PR-13963</t>
  </si>
  <si>
    <t>resolved PR-13807</t>
  </si>
  <si>
    <t>resolved PR-13889</t>
  </si>
  <si>
    <t>resolved PR-13937  PR-13938</t>
  </si>
  <si>
    <t>Fill the valid agent information(first name, last name, phone number and email address in it, choose a variable for  'Skill Based Routing' and select admin and Click Save</t>
  </si>
  <si>
    <t>MAIN - Users - Agent - Add-invalid-null name</t>
  </si>
  <si>
    <t>Not fill names,  choose a variable for  'Skill Based Routing' and select admin/Agent and Click Save</t>
  </si>
  <si>
    <t>The system should not allow to save it</t>
  </si>
  <si>
    <t>MAIN - Users - Agent - Add-invalid - null phone number</t>
  </si>
  <si>
    <t>Not fill phone numbers,  choose a variable for  'Skill Based Routing' and select admin/Agent and Click Save</t>
  </si>
  <si>
    <t>MAIN - Users - Agent - Add-invalid - used phone number</t>
  </si>
  <si>
    <t>Fill used phone numbers, choose a variable for  'Skill Based Routing'and select admin/Agent and Click Save</t>
  </si>
  <si>
    <t>MAIN - Users - Agent - Add-invalid - null invalid email</t>
  </si>
  <si>
    <t>Fill invalid email,  choose a variable for  'Skill Based Routing' and select admin/Agent and Click Save</t>
  </si>
  <si>
    <t>MAIN - Users - Agent - Add-invalid - used email</t>
  </si>
  <si>
    <t>Fill used email,  choose a variable for  'Skill Based Routing' and select admin/Agent and Click Save</t>
  </si>
  <si>
    <t>TC-84</t>
  </si>
  <si>
    <t>TC-85</t>
  </si>
  <si>
    <t>TC-86</t>
  </si>
  <si>
    <t>TC-87</t>
  </si>
  <si>
    <t>TC-88</t>
  </si>
  <si>
    <t>TC-89</t>
  </si>
  <si>
    <t>Execute all the above cases in OEM accounts</t>
  </si>
  <si>
    <t>Gopal</t>
  </si>
  <si>
    <t>Need to be confirmed</t>
  </si>
  <si>
    <t>PR-13875</t>
  </si>
  <si>
    <t>just support in Not Ready type</t>
  </si>
  <si>
    <t>Update Agent profile  number thru SaaS UI  while Agent is on Call</t>
  </si>
  <si>
    <t>All are in conferenece</t>
  </si>
  <si>
    <t>Talk to Vald ,Got new Stratgey file ..Will re-test it and updated
AACD-522</t>
  </si>
  <si>
    <t>TC_ACD_136</t>
  </si>
  <si>
    <t xml:space="preserve">Incoming call to Agent1 , Agent1 consult Agent2 , Agent2 make a conference to the third party then Agent1 complete conference </t>
  </si>
  <si>
    <t>TC_ACD_137</t>
  </si>
  <si>
    <t>ACDskillLevel – 1 
ACDskillTimeout – 30 sec
Max Agnet Hold Wait – 90 sec
No Agent Available -- Call is coming back IVR Main page not Hold , No waiting</t>
  </si>
  <si>
    <t>TC_ACD_138</t>
  </si>
  <si>
    <t>ACDskillLevel – 1 
ACDskillTimeout – default 60 sec (skillTimeout=)
Max Agnet Hold Wait – 90 sec
No Agent Available -- Call is coming back IVR Main page not Hold , No waiting</t>
  </si>
  <si>
    <t>TC_ACD_139</t>
  </si>
  <si>
    <t xml:space="preserve">ACDskillLevel – 1 
ACDskillTimeout – default  60 sec (skillTimeout=)
Max Agnet Hold Wait – 90 sec
One Agent Available – Agent reject the call, Call is coming back IVR and retry till Hold timeout
</t>
  </si>
  <si>
    <t>TC_ACD_140</t>
  </si>
  <si>
    <t xml:space="preserve">ACDskillLevel – 1 
ACDskillTimeout – default  60 sec (skillTimeout=)
Max Agnet Hold Wait – 90 sec
One Agent with do not disturb – Call is coming back IVR and paly Hold music till Hold time
</t>
  </si>
  <si>
    <t>TC_ACD_141</t>
  </si>
  <si>
    <t xml:space="preserve">ACDskillLevel – 1 
ACDskillTimeout – default  60 sec (skillTimeout=)
Max Agnet Hold Wait – 90 sec
One Agent with Not ready – Call is coming back IVR and paly Hold music till Hold time
</t>
  </si>
  <si>
    <t>TC_ACD_142</t>
  </si>
  <si>
    <t>Agent1 did conference to Agent2 , Agent2 Reject it</t>
  </si>
  <si>
    <t>TC_ACD_143</t>
  </si>
  <si>
    <t>Agent1 did consult to Agent2 , Agent2 Reject it</t>
  </si>
  <si>
    <t>TC_ACD_144</t>
  </si>
  <si>
    <t>Agent1 conference  by Agent to Agent2 which is not loged in</t>
  </si>
  <si>
    <t>TC_ACD_145</t>
  </si>
  <si>
    <t>Agent1 consult by Agent to Agent2 which is not loged in</t>
  </si>
  <si>
    <t>TC_ACD_146</t>
  </si>
  <si>
    <t>Agent1 conference  by skill to Agent2 which is not loged in</t>
  </si>
  <si>
    <t>TC_ACD_147</t>
  </si>
  <si>
    <t>Agent1 consult by skill to Agent2 which is not loged in</t>
  </si>
  <si>
    <t>TC_ACD_148</t>
  </si>
  <si>
    <t>Agent1 transfer by skill to Agent2 which is not loged in</t>
  </si>
  <si>
    <t>TC_ACD_149</t>
  </si>
  <si>
    <t>Agent1 conference  by skill to Agent2 which do not disturb</t>
  </si>
  <si>
    <t>TC_ACD_150</t>
  </si>
  <si>
    <t>Agent1 conference  by Agent to Agent2 which do not disturb</t>
  </si>
  <si>
    <t>TC_ACD_151</t>
  </si>
  <si>
    <t>Agent1 transfer by skill to Agent2 which is not ready state</t>
  </si>
  <si>
    <t>1. The default selection is 'Order Entered'                                                   2. There should display four types of routing methods: Order Entered, Hunt/Round Robin, Most Adle Agent, Leat Ultilized Agent</t>
  </si>
  <si>
    <t>1. The default selection is 'End the Call'                                                                  2. There should display five types of pages: New pages, Home page, End the Call, Existed pages and A page from another site</t>
  </si>
  <si>
    <t>The site should not be allowed to copy</t>
  </si>
  <si>
    <t xml:space="preserve">TC-81 </t>
  </si>
  <si>
    <t>Daisy /Ivana</t>
  </si>
  <si>
    <t>Anusuya</t>
  </si>
  <si>
    <t>there is no bulk change option</t>
  </si>
  <si>
    <t>there is no groups option</t>
  </si>
  <si>
    <t>out</t>
  </si>
  <si>
    <t>copy the ACD site to account2(CSR-Copy Site)</t>
  </si>
  <si>
    <t>Site Copy Failed and shows message: ”Voice site with ACD page is not allowed to copy. 
Failed to Copy Site.”</t>
  </si>
  <si>
    <t>copied the ACD site from QE to UAT</t>
  </si>
  <si>
    <t>Failed to copy the site and shows messages in UI: “Voice site with ACD page is not allowed to export. 
Failed to Copy Site.”</t>
  </si>
  <si>
    <t>Round 2
In-Out</t>
  </si>
  <si>
    <t>Ivana</t>
  </si>
  <si>
    <t>ServiceSubStype is not used now</t>
  </si>
  <si>
    <t>No pop up window while the call is coming</t>
  </si>
  <si>
    <t xml:space="preserve">
AACD-536</t>
  </si>
  <si>
    <t>AACD-522</t>
  </si>
  <si>
    <t>not allowed to copy site containing ACD page. CSR will throw a warning that user cannot copy site containing ACD page</t>
  </si>
  <si>
    <t>not allowed to export site containing ACD page. CSR will throw a warning that user cannot export site containing ACD page</t>
  </si>
  <si>
    <t>This is not supported.
With OEM account, it is not possible to send login instructions to agents</t>
  </si>
  <si>
    <t>Test Result</t>
    <phoneticPr fontId="3" type="noConversion"/>
  </si>
  <si>
    <t>Tester
Htcc03</t>
    <phoneticPr fontId="3" type="noConversion"/>
  </si>
  <si>
    <t>Comments</t>
    <phoneticPr fontId="3" type="noConversion"/>
  </si>
  <si>
    <t>when we do this we faced duplciate call guids issue and the functionality doesn’t applicable for vcc 2.5.1 release check comments under AACD-520</t>
  </si>
  <si>
    <t>questions on this requirement, but data wise looks good</t>
  </si>
  <si>
    <t>this functionality is not available in vcc 2.5.1 release . Check comments under aacd-356</t>
  </si>
  <si>
    <t>Round 1
Results</t>
  </si>
  <si>
    <t>Round 1
Tester</t>
  </si>
  <si>
    <t>Round 1
Comments</t>
  </si>
  <si>
    <t>Round 1
Test Cancelled</t>
  </si>
  <si>
    <t>How to put in conference?</t>
  </si>
  <si>
    <t>AACD-519
conference to external numbers is not supported</t>
  </si>
  <si>
    <t>If agent drop the call, call will be completed</t>
  </si>
  <si>
    <t>Call completed</t>
  </si>
  <si>
    <t>PR-14058</t>
  </si>
  <si>
    <t xml:space="preserve">PR-14098 - ACD page - unexpected error message when saving 1 or +1as phone number 
</t>
  </si>
  <si>
    <t xml:space="preserve">       blocked in IE</t>
  </si>
  <si>
    <t xml:space="preserve">PR-14089 - IE UI - The received links go to quirk mode when checking 'Send Login Instruction' </t>
  </si>
  <si>
    <t>TC_ACD_152</t>
  </si>
  <si>
    <t>Verify accept option on pop up by creating new agent in SB and making call</t>
  </si>
  <si>
    <t>AACD-452 - reopened</t>
  </si>
  <si>
    <t>AACD-452</t>
  </si>
  <si>
    <t>TC_ACD_153</t>
  </si>
  <si>
    <t>Verify accept option on pop up by creating updaing  agent in SaaS UI and making call</t>
  </si>
  <si>
    <t>TC_ACD_154</t>
  </si>
  <si>
    <t>Agent1 did skill conference , when no other Agent is logged in.. Hold music must be played</t>
  </si>
  <si>
    <t>TC_ACD_155</t>
  </si>
  <si>
    <t>Agent1 did skill conference , when no other Agent is logged in then delete the conference call.Make sure caller &amp; Agent1 can talk</t>
  </si>
  <si>
    <t>TC_ACD_156</t>
  </si>
  <si>
    <t>Round 2
Result
htcc 8.5.100.06</t>
  </si>
  <si>
    <t>AACD-509-closed</t>
  </si>
  <si>
    <t>AACD-494-Closed</t>
  </si>
  <si>
    <t>AACD-537
Verified after fix</t>
  </si>
  <si>
    <t>AACD-509
Verified after fix</t>
  </si>
  <si>
    <t>AACD-522-Closed</t>
  </si>
  <si>
    <t>SaaS UI doesn't support user creation anymore</t>
  </si>
  <si>
    <t>Delete a single skill is okay, but the groups functionality / bulk actions on multiple agents are not yet supported</t>
  </si>
  <si>
    <t xml:space="preserve"> groups functionality / bulk actions on multiple agents are not yet supported</t>
  </si>
  <si>
    <t>GIM-44</t>
  </si>
  <si>
    <t xml:space="preserve">INTERACTION_DESCRIPTOR Table should have namespaces (SUBSCRIBER_ID ) appeneed </t>
  </si>
  <si>
    <t xml:space="preserve">subscriber_id is populated </t>
  </si>
  <si>
    <t>GIM-45</t>
  </si>
  <si>
    <t xml:space="preserve">REQUESTED_SKILL_COMBINATION Table should have namespaces (SUBSCRIBER_ID ) appeneed </t>
  </si>
  <si>
    <t>GIM-46</t>
  </si>
  <si>
    <t xml:space="preserve">RESOURCE_ Table should have namespaces (SUBSCRIBER_ID ) appeneed </t>
  </si>
  <si>
    <t>GIM-47</t>
  </si>
  <si>
    <t>RESOURCE_ Table should have namespaces (SUBSCRIBER_ID ) appeneed on Resouce_Type_Code</t>
  </si>
  <si>
    <t>GIM-48</t>
  </si>
  <si>
    <t xml:space="preserve">ROUTING_TARGET Table should have namespaces (SUBSCRIBER_ID ) appeneed </t>
  </si>
  <si>
    <t>GIM-49</t>
  </si>
  <si>
    <t xml:space="preserve">GROUP_ Table should have namespaces (SUBSCRIBER_ID ) appeneed </t>
  </si>
  <si>
    <t>GIM-50</t>
  </si>
  <si>
    <t xml:space="preserve">SKILL Table should have namespaces (SUBSCRIBER_ID ) appeneed </t>
  </si>
  <si>
    <t>GIM-51</t>
  </si>
  <si>
    <t>Multiple Skills assigned to one Agent</t>
  </si>
  <si>
    <t>I see agent is being tied to multiple skills in resource_skill_fact table</t>
  </si>
  <si>
    <t>GIM-52</t>
  </si>
  <si>
    <t xml:space="preserve">RESOURCE_STATE_REASON Table should have namespaces (SUBSCRIBER_ID ) appeneed </t>
  </si>
  <si>
    <t>GIM-53</t>
  </si>
  <si>
    <t>IRF_USER_DATA_CUST_1  table should contain CALL_GUID for Skill Base Routing to Agent1</t>
  </si>
  <si>
    <t>CALL_GUID is getting populated for this kind of call scenario</t>
  </si>
  <si>
    <t>GIM-54</t>
  </si>
  <si>
    <t>IRF_USER_DATA_UCST_1  table should contain subscriber_id  for Skill Base Routing to Agent1</t>
  </si>
  <si>
    <t>subscriber_id is getting populated for this kind of call scenario</t>
  </si>
  <si>
    <t>GIM-55</t>
  </si>
  <si>
    <t>Ensure CALLOG.user_CALL_GUID matches with IRF_USER_DATA_CUST_1.custom_data3 ( USER_CALL_GUID Variable)  for Skill Base Routing to Agent1</t>
  </si>
  <si>
    <t>calllog usercallguid is matching with irf_user_data_cust_1.usercallguid</t>
  </si>
  <si>
    <t>GIM-56</t>
  </si>
  <si>
    <t>IVR_PORT_DURATION records correct  IVR duration time in VCC</t>
  </si>
  <si>
    <t xml:space="preserve">As of Vcc  2.5/2.5.1 release this test case is not applicable. </t>
  </si>
  <si>
    <t>GIM-57</t>
  </si>
  <si>
    <t xml:space="preserve">Ensure GIMWH date_time table has EST date keys </t>
  </si>
  <si>
    <t>In gim_qe_02 date_time is America/Newyork timezone</t>
  </si>
  <si>
    <t>GIM-58</t>
  </si>
  <si>
    <t>Ensure Requested skill is being loaded in custom_data_1 column in IRF_USER_DATA_CUST_1 TABLE</t>
  </si>
  <si>
    <t>requested_skill is being loaded in custom_data_1 column in IRF_USER_DATA_CUST_1 TABLE</t>
  </si>
  <si>
    <t>While the agent's line is busy, the caller will hear the prompts of telecom and waiting music in the same time. (need to check with US number)</t>
  </si>
  <si>
    <t>call will go to call completed page</t>
  </si>
  <si>
    <t>the call didn't diaconnect immediately ,just wait for the skill time out and go to call completed page</t>
  </si>
  <si>
    <t>didn't prompt "am"</t>
  </si>
  <si>
    <t>showed as "[private]"</t>
  </si>
  <si>
    <t>Lin Chen</t>
  </si>
  <si>
    <t>Both ORS have to be running</t>
  </si>
  <si>
    <t>1. Running 20 concurrent calls with 1 CAPS constantly.
2.  Keep a live manual call
3. Disable auto restart of the process under test from configuration server                        4. Make sure both primary and backup process under test are running.
5.  Kill ( sudo service genesys-htcc stop and -9 to kill jetty) the primary process under test. 
No failure in on going 20 auto calls.  No failure in the on going manual call.  
New auto and manual calls are processed successfully.  Able to login both SD and AD.
6. Restart the terminated process and repeat 5 with the originally backup process(promoted to the primary after step 5).
7. Terminate both primary and backup processes. 
On going calls are not impacted. New calls all failed.   Not able to log in either SD or AD
6. Start the primary (and backup) process
New calls are processed successfully.  Able to login both SD and AD.</t>
  </si>
  <si>
    <t>the current environment does not set Jboss for failover. Its behavior shall not be changed vs. previsous VCC version</t>
  </si>
  <si>
    <t>Cannot run as there is only one Holly in UAT. According to Uttara, Holly has no failover ability.  Multiple Holly run as active-activev for load balance.  If a Holly failed, all the  on goingself service calls on that Holly machine will fail.  All the on going calls beofre transfered to VM will fail.   The next call will be successful</t>
  </si>
  <si>
    <t>1. Running 20 concurrent calls with 1 CAPS constantly.
2.  Keep a live manual call with conference.
3. Disable auto restart of the process under test from configuration server                        4. Make sure both primary and backup process under test are running.
5.  Kill (  -9 ) the primary process under test. 
No failure in on going 20 auto calls.  No failure in the on going manual call.  
New auto and manual calls are processed successfully.   Heard a click noise  from both caller and the 2 conferenced in agent.
6. Restart the terminated process and repeat 5 with the originally backup process(promoted to the primary after step 5).
7. Terminate both primary and backup processes. 
On going calls are not impacted. New calls all failed.   
6. Start the primary (and backup) process
New calls are processed successfully.  Able to login both SD and AD.  Status is correct ( I have AD logged in via Tlib)</t>
  </si>
  <si>
    <t>Failed (AACD-542)</t>
  </si>
  <si>
    <t xml:space="preserve">1. Make a manual call to transfer to agent A. 2. Agent A receives the call, talks to caller and conference to any Agent with a skill.  3.  No Agent with the required skill in step 2 is logged in.  4.  caller hear the Agent A and on hold music.  5.  Kill the primary MCP where the call goes. 6.  Caller cannot hear either the Agent A or the on hold music.  7.  Restart MCP does not resume the media.  8. Next call is successful </t>
  </si>
  <si>
    <t>TC_failure_47</t>
  </si>
  <si>
    <t>MCP Failover while the conference is on hold with the on hold music as the transferred angent is not availabel and check the behavior and then next conference must be succesful</t>
  </si>
  <si>
    <t>Choose the music wav</t>
  </si>
  <si>
    <t>The set variable should become  'new variable'</t>
  </si>
  <si>
    <t>The variable should NOT display except 'New variable'</t>
  </si>
  <si>
    <t>In ACD page,  it will pull all the agents belongs to account2
Making a call, call will NOT transferred to agents of account2 because each subscriber will map to only 1 ACD account.</t>
  </si>
  <si>
    <t>PR-14021
The issue is moved to 13.10.1 and dev may fix it in future release.</t>
  </si>
  <si>
    <t>different account can set the same transfer_num, there's no validation in CSR.</t>
  </si>
  <si>
    <t>Not sure if 2 subscriber can map to sane ACD account.</t>
  </si>
  <si>
    <t>PR-14127 - CHI call not go through</t>
  </si>
  <si>
    <t>PR-14124 Call Analyzer report - missing a horizontal line in report</t>
  </si>
  <si>
    <t>PR-14101 Run "Call History Report" in Main CX ANALYTICS page doesn't show results</t>
  </si>
  <si>
    <t>PR-13586 Voice Page Hits Report all shows zero while there're call records.</t>
  </si>
  <si>
    <t>In-Out
Round 2</t>
  </si>
  <si>
    <t>Agent is in a call, then another caller coming in, the second caller will wait for based skill timeout , no skil level and call comes to main page</t>
  </si>
  <si>
    <t>TC_ACD_157</t>
  </si>
  <si>
    <t>Agent is in a call. Then another caller coming in, he waiting, agent finished prior call and became available</t>
  </si>
  <si>
    <t>TC_ACD_158</t>
  </si>
  <si>
    <t>Agent is in a call, then another caller coming in, the second caller will wait for based skill timeout , skil level and call comes to main page</t>
  </si>
  <si>
    <t>TC_ACD_159</t>
  </si>
  <si>
    <t>Verify Outband call status</t>
  </si>
  <si>
    <t>AACD-551</t>
  </si>
  <si>
    <t>TC_ACD_160</t>
  </si>
  <si>
    <t xml:space="preserve">Caller Calls IVR, Call is transferred to Agent 1, Agent 1 consults Agent 2 . Now Agent 1 clicks End call button to end consult call. Agent 1 can now click retrieve button and then Agent 1 and Caller are talking again </t>
  </si>
  <si>
    <t>TC_ACD_161</t>
  </si>
  <si>
    <t>Caller Calls IVR, Call is transferred to Agent 1, Agent 1 consults Agent 2 . Now Agent 2 clicks End call button to end the consult . Agent 1 can now click retrieve button and then Agent 1 and Caller are talking again</t>
  </si>
  <si>
    <t>TC_ACD_162</t>
  </si>
  <si>
    <t>Caller Calls IVR, Call is transferred to Agent 1, Agent 1 consults  free  phone number . Now Agent 1 Click End call to end the consult call.  Agent1 can retrieve call with caller and talk</t>
  </si>
  <si>
    <t>TC_ACD_163</t>
  </si>
  <si>
    <t>Caller Calls IVR, Call is transferred to Agent 1, Agent 1 consults  free  phone number . Now Free phone user  Ends the call .  Agent1 can retrieve call with caller and talk</t>
  </si>
  <si>
    <t>TC_ACD_164</t>
  </si>
  <si>
    <t xml:space="preserve">Skill Timeout = 25 
Skill level = 2
Agent 1 is doing Skill base consult when there is no other Agent logged in </t>
  </si>
  <si>
    <t>TC_ACD_165</t>
  </si>
  <si>
    <t xml:space="preserve">Skill Timeout = 25 
Skill level = 2
Agent 1 is doing Skill base conference when there is no other Agent logged in . </t>
  </si>
  <si>
    <t>TC_ACD_166</t>
  </si>
  <si>
    <t xml:space="preserve">Skill Timeout = 25 
Skill level = 2
Agent 1 is doing Skill base transfer when there is no other Agent logged in . </t>
  </si>
  <si>
    <t>TC_ACD_167</t>
  </si>
  <si>
    <t>Agent1 consult free number ,end the consult call then transfer to same number</t>
  </si>
  <si>
    <t>TC_ACD_168</t>
  </si>
  <si>
    <t>Agent1 consult free number ,end the consult call then conference to same number</t>
  </si>
  <si>
    <t>TC_ACD_169</t>
  </si>
  <si>
    <t>TC_ACD_170</t>
  </si>
  <si>
    <t>Agent1 hold caller , consult free number or agent , put in conf then delete caller from conf .</t>
  </si>
  <si>
    <t>TC_ACD_171</t>
  </si>
  <si>
    <t>Skilltimeout = 25
Skilllevel =2
Maktimeout=90
Agent1 did skill based consult, when no other Agent is logged in.. Consult call is ended in 15 sec ..No use of  Skill timeout . 15 sec is hardcoded .</t>
  </si>
  <si>
    <t>TC_ACD_172</t>
  </si>
  <si>
    <t>Skilltimeout = 25
Skilllevel =2
Maktimeout=90
Agent1 did skill based conference, when no other Agent is logged in. ACD music is played forever unless Agent1 end the call.</t>
  </si>
  <si>
    <t>AACD-555</t>
  </si>
  <si>
    <t>TC_ACD_173</t>
  </si>
  <si>
    <t>Skilltimeout = 25
Skilllevel =2
Maktimeout=90
Agent1 Hold and did skill based conference, when no other Agent is logged in.. ACD music is played forever . Agent1 can not  end the call  bcoz “delete call conference” is disabled</t>
  </si>
  <si>
    <t>TC_ACD_174</t>
  </si>
  <si>
    <t>Skilltimeout = 25
Skilllevel =2
Maktimeout=90
Agent1 did skill base transfer, when no other Agent is logged in. After transfer call , Agent1 is out of call.. Caller is on Hold forever with ACD music.</t>
  </si>
  <si>
    <t>TC_ACD_175</t>
  </si>
  <si>
    <t>Skilltimeout = 25
Skilllevel =2
Maktimeout=90
Agent1 did skill consult to a free number  when no other agent available, then retrieve the call which is same as conf then end the call thendo skill base  transfer</t>
  </si>
  <si>
    <t>In-Out</t>
  </si>
  <si>
    <t>passed-but-out</t>
  </si>
  <si>
    <t>Not sure what is the expected result</t>
  </si>
  <si>
    <t>PR-14044</t>
  </si>
  <si>
    <t>TC_SD_66_1</t>
  </si>
  <si>
    <t>TC_SD_66_2</t>
  </si>
  <si>
    <t>TC_SD_66_3</t>
  </si>
  <si>
    <t>passed</t>
    <phoneticPr fontId="56" type="noConversion"/>
  </si>
  <si>
    <t>failed</t>
    <phoneticPr fontId="56" type="noConversion"/>
  </si>
  <si>
    <t>AACD-565</t>
  </si>
  <si>
    <t>failed</t>
    <phoneticPr fontId="56" type="noConversion"/>
  </si>
  <si>
    <t>Ivan</t>
    <phoneticPr fontId="56" type="noConversion"/>
  </si>
  <si>
    <t>AACD-564</t>
  </si>
  <si>
    <t>Ivan</t>
    <phoneticPr fontId="56" type="noConversion"/>
  </si>
  <si>
    <t>passed</t>
    <phoneticPr fontId="56" type="noConversion"/>
  </si>
  <si>
    <t>passed</t>
    <phoneticPr fontId="56" type="noConversion"/>
  </si>
  <si>
    <t>Blocked-Out</t>
  </si>
  <si>
    <t>TC_ACD_176</t>
  </si>
  <si>
    <t>Call comes to Agent, If Agent is not picking up call,no answer timeout  happens  , Calll should come back to IVR</t>
  </si>
  <si>
    <t>TC_ACD_177</t>
  </si>
  <si>
    <t>Agent did Conference to Agent or number defined in CME,  no answer timeout  should happens.</t>
  </si>
  <si>
    <t>TC_ACD_178</t>
  </si>
  <si>
    <t>Agent did  Consult to Agent or number defined in CME, no answer timeout  should happens.</t>
  </si>
  <si>
    <t>TC_ACD_179</t>
  </si>
  <si>
    <t>Agent did Transfer to Agent or number defined in CME, no answer timeout  should happens.</t>
  </si>
  <si>
    <t>TC_ACD_180</t>
  </si>
  <si>
    <t>Agent1 did transfer to external number. After transfer call, Agent1 is out of call.User did not pick up no answer timeout  should happens.</t>
  </si>
  <si>
    <t>TC_ACD_181</t>
  </si>
  <si>
    <t>Agent1 did consult to external number. User did not pick up.After consult call, no answer timeout  should happens.</t>
  </si>
  <si>
    <t>HA Round
Tester</t>
  </si>
  <si>
    <t>HA Round
Comments</t>
  </si>
  <si>
    <t>HA Round
Total</t>
  </si>
  <si>
    <t>HA Round
Executed</t>
  </si>
  <si>
    <t>HA Round
Passed</t>
  </si>
  <si>
    <t>HA Round
Failed</t>
  </si>
  <si>
    <t>HA Round
Blocked</t>
  </si>
  <si>
    <t>HA Round
Result
htcc 8.5.100.06</t>
  </si>
  <si>
    <t>HA-In</t>
  </si>
  <si>
    <t>HA Round</t>
  </si>
  <si>
    <t>HA Round
In-Out</t>
  </si>
  <si>
    <t>AACD-556 
AACD-567</t>
  </si>
  <si>
    <t>Blocked-out</t>
  </si>
  <si>
    <t xml:space="preserve">All Primary applications are in the Primary VM.  Run 20 auto calls at 1 CAP with 20 sec. call length, calls are transferred to one agent.  After run init 6 the on going calls are successful.  New calls  are all successful.  The same test is repeated with the .19 VRM which was promoted to the Primary VM after the previous test.  The same behavior was observed </t>
  </si>
  <si>
    <t>Failed (AACD-541)</t>
  </si>
  <si>
    <t xml:space="preserve">All Primary applications are in the Primary VM (.18).  Run 20 auto calls at 1 CAP with 20 sec. call length, calls are transferred to one agent.  After powerdown the on going calls are successful.  New calls were made but not transferred to availabel agents.  Restart ORS solved the problem. After that calls are sucessful.  The same test is repeated with the .19 VRM which was promoted to the Primary VM after the previous test.  The same behavior was observed </t>
  </si>
  <si>
    <t xml:space="preserve">SIP Server Primary SIP S in .18 and Master OSR &amp; SCS in .19.  Shutdown .19.  See the same behavior as in TC_Failover_3, when shutdown the Primary VM.  </t>
  </si>
  <si>
    <t xml:space="preserve">SIP Server Primary SIP S in .18 and Master SCS &amp; OSR in .19.  Shutdown .18.  </t>
  </si>
  <si>
    <t>1. Running 20 concurrent calls with 1 CAPS constantly.
2.  Keep a live manual call
3. Disable auto restart of the process under test from configuration server                        4. Make sure both primary and backup process under test are running.
5.  Kill (with -9) the primary process under test. 
No failure in on going 20 auto calls.  No failure in the on going manual call. 
6. Restart the terminated process and repeat 5 with the originally backup process(promoted to the primary after step 5).  Same result as Step5
7. Terminate both primary and backup processes. 
On going calls are not impacted. New calls all failed. 
6. Start the primary (and backup) process
New calls are processed successfully.</t>
  </si>
  <si>
    <t>1. Running 20 concurrent calls with 1 CAPS constantly.
2.  Keep a live manual call
3. Disable auto restart of the process under test from configuration server                        4. Make sure both primary and backup process under test are running.
5.  Kill (from sci) the primary process under test. 
No failure in on going 20 auto calls.  No failure in the on going manual call.  
No fail in new calls 
6. Restart the terminated process and repeat 5 with the originally backup process(promoted to the primary after step 5).  Same result as Step5
7. Terminate both primary and backup processes. 
On going calls are not impacted. New calls all failed. 
6. Start the primary (and backup) process
New calls are processed successfully.</t>
  </si>
  <si>
    <t>Keep Rejecting call till Max timeout happens</t>
  </si>
  <si>
    <t>AACD-515</t>
  </si>
</sst>
</file>

<file path=xl/styles.xml><?xml version="1.0" encoding="utf-8"?>
<styleSheet xmlns="http://schemas.openxmlformats.org/spreadsheetml/2006/main" xmlns:mc="http://schemas.openxmlformats.org/markup-compatibility/2006" xmlns:x14ac="http://schemas.microsoft.com/office/spreadsheetml/2009/9/ac" mc:Ignorable="x14ac">
  <fonts count="68"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4"/>
      <color theme="1"/>
      <name val="Calibri"/>
      <family val="2"/>
      <scheme val="minor"/>
    </font>
    <font>
      <b/>
      <sz val="14"/>
      <color theme="1"/>
      <name val="Calibri"/>
      <family val="2"/>
      <scheme val="minor"/>
    </font>
    <font>
      <b/>
      <sz val="11"/>
      <color theme="0" tint="-0.499984740745262"/>
      <name val="Calibri"/>
      <family val="2"/>
      <scheme val="minor"/>
    </font>
    <font>
      <sz val="11"/>
      <color theme="0" tint="-0.499984740745262"/>
      <name val="Calibri"/>
      <family val="2"/>
      <scheme val="minor"/>
    </font>
    <font>
      <u/>
      <sz val="11"/>
      <color theme="0" tint="-0.499984740745262"/>
      <name val="Calibri"/>
      <family val="2"/>
      <scheme val="minor"/>
    </font>
    <font>
      <b/>
      <sz val="12"/>
      <color theme="0"/>
      <name val="Calibri"/>
      <family val="2"/>
      <scheme val="minor"/>
    </font>
    <font>
      <b/>
      <sz val="12"/>
      <name val="Calibri"/>
      <family val="2"/>
      <scheme val="minor"/>
    </font>
    <font>
      <sz val="12"/>
      <name val="Calibri"/>
      <family val="2"/>
      <scheme val="minor"/>
    </font>
    <font>
      <sz val="11"/>
      <color rgb="FF000000"/>
      <name val="Arial"/>
      <family val="2"/>
    </font>
    <font>
      <sz val="10"/>
      <color theme="1"/>
      <name val="Arial"/>
      <family val="2"/>
    </font>
    <font>
      <sz val="10"/>
      <color rgb="FF000000"/>
      <name val="Arial"/>
      <family val="2"/>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b/>
      <sz val="9"/>
      <color theme="1"/>
      <name val="Calibri"/>
      <family val="2"/>
      <scheme val="minor"/>
    </font>
    <font>
      <sz val="9"/>
      <color theme="1"/>
      <name val="Calibri"/>
      <family val="2"/>
      <scheme val="minor"/>
    </font>
    <font>
      <u/>
      <sz val="9"/>
      <color theme="10"/>
      <name val="Calibri"/>
      <family val="2"/>
      <scheme val="minor"/>
    </font>
    <font>
      <b/>
      <sz val="9"/>
      <color theme="0" tint="-0.499984740745262"/>
      <name val="Calibri"/>
      <family val="2"/>
      <scheme val="minor"/>
    </font>
    <font>
      <sz val="9"/>
      <color theme="0" tint="-0.499984740745262"/>
      <name val="Calibri"/>
      <family val="2"/>
      <scheme val="minor"/>
    </font>
    <font>
      <u/>
      <sz val="9"/>
      <color theme="0" tint="-0.499984740745262"/>
      <name val="Calibri"/>
      <family val="2"/>
      <scheme val="minor"/>
    </font>
    <font>
      <u/>
      <sz val="11"/>
      <color theme="0" tint="-0.34998626667073579"/>
      <name val="Calibri"/>
      <family val="2"/>
      <scheme val="minor"/>
    </font>
    <font>
      <b/>
      <u/>
      <sz val="12"/>
      <color theme="1"/>
      <name val="Calibri"/>
      <family val="2"/>
      <scheme val="minor"/>
    </font>
    <font>
      <b/>
      <sz val="11"/>
      <color rgb="FFFF0000"/>
      <name val="Calibri"/>
      <family val="2"/>
      <scheme val="minor"/>
    </font>
    <font>
      <b/>
      <sz val="11"/>
      <color theme="1"/>
      <name val="Arial"/>
      <family val="2"/>
    </font>
    <font>
      <sz val="8"/>
      <color theme="1"/>
      <name val="Calibri"/>
      <family val="2"/>
      <scheme val="minor"/>
    </font>
    <font>
      <sz val="11"/>
      <color rgb="FF000000"/>
      <name val="Calibri"/>
      <family val="2"/>
      <scheme val="minor"/>
    </font>
    <font>
      <b/>
      <u/>
      <sz val="12"/>
      <color rgb="FF000000"/>
      <name val="Calibri"/>
      <family val="2"/>
      <scheme val="minor"/>
    </font>
    <font>
      <b/>
      <sz val="11"/>
      <color rgb="FF00B050"/>
      <name val="Calibri"/>
      <family val="3"/>
      <charset val="134"/>
      <scheme val="minor"/>
    </font>
    <font>
      <u/>
      <sz val="11"/>
      <name val="Calibri"/>
      <family val="2"/>
      <scheme val="minor"/>
    </font>
    <font>
      <b/>
      <sz val="11"/>
      <color theme="0"/>
      <name val="Calibri"/>
      <family val="2"/>
      <scheme val="minor"/>
    </font>
    <font>
      <sz val="14"/>
      <color theme="1"/>
      <name val="Calibri"/>
      <family val="2"/>
      <scheme val="minor"/>
    </font>
    <font>
      <b/>
      <i/>
      <sz val="14"/>
      <color theme="1"/>
      <name val="Calibri"/>
      <family val="2"/>
      <scheme val="minor"/>
    </font>
    <font>
      <sz val="11"/>
      <name val="Calibri"/>
      <family val="2"/>
      <scheme val="minor"/>
    </font>
    <font>
      <sz val="11"/>
      <color rgb="FF00B0F0"/>
      <name val="Calibri"/>
      <family val="2"/>
      <scheme val="minor"/>
    </font>
    <font>
      <sz val="11"/>
      <color rgb="FF00B050"/>
      <name val="Calibri"/>
      <family val="2"/>
      <scheme val="minor"/>
    </font>
    <font>
      <sz val="11"/>
      <color theme="0" tint="-0.34998626667073579"/>
      <name val="Calibri"/>
      <family val="2"/>
      <scheme val="minor"/>
    </font>
    <font>
      <sz val="11"/>
      <color rgb="FF0000FF"/>
      <name val="Calibri"/>
      <family val="2"/>
      <scheme val="minor"/>
    </font>
    <font>
      <sz val="11"/>
      <color rgb="FF0000FF"/>
      <name val="Calibri"/>
      <family val="2"/>
      <scheme val="minor"/>
    </font>
    <font>
      <sz val="11"/>
      <color theme="0" tint="-0.499984740745262"/>
      <name val="Calibri"/>
      <family val="2"/>
      <scheme val="minor"/>
    </font>
    <font>
      <b/>
      <sz val="11"/>
      <color theme="0" tint="-0.499984740745262"/>
      <name val="Calibri"/>
      <family val="2"/>
      <scheme val="minor"/>
    </font>
    <font>
      <sz val="11"/>
      <color rgb="FF7030A0"/>
      <name val="Calibri"/>
      <family val="2"/>
      <scheme val="minor"/>
    </font>
    <font>
      <b/>
      <sz val="11"/>
      <color rgb="FF0000FF"/>
      <name val="Calibri"/>
      <scheme val="minor"/>
    </font>
    <font>
      <sz val="11"/>
      <color theme="1"/>
      <name val="Calibri"/>
      <family val="2"/>
      <scheme val="minor"/>
    </font>
    <font>
      <sz val="11"/>
      <color theme="10"/>
      <name val="Calibri"/>
      <family val="2"/>
      <scheme val="minor"/>
    </font>
    <font>
      <sz val="11"/>
      <color theme="0" tint="-0.34998626667073579"/>
      <name val="Calibri"/>
      <scheme val="minor"/>
    </font>
    <font>
      <sz val="11"/>
      <color rgb="FF1F497D"/>
      <name val="Calibri"/>
      <family val="2"/>
      <scheme val="minor"/>
    </font>
    <font>
      <sz val="8"/>
      <color indexed="81"/>
      <name val="Tahoma"/>
      <family val="2"/>
    </font>
    <font>
      <b/>
      <sz val="8"/>
      <color indexed="81"/>
      <name val="Tahoma"/>
      <family val="2"/>
    </font>
    <font>
      <b/>
      <sz val="18"/>
      <color theme="3"/>
      <name val="Cambria"/>
      <family val="2"/>
      <scheme val="major"/>
    </font>
    <font>
      <u/>
      <sz val="12"/>
      <color theme="10"/>
      <name val="Calibri"/>
      <family val="2"/>
      <scheme val="minor"/>
    </font>
    <font>
      <sz val="12"/>
      <color theme="2" tint="-0.89999084444715716"/>
      <name val="Calibri"/>
      <family val="2"/>
      <scheme val="minor"/>
    </font>
    <font>
      <sz val="12"/>
      <color rgb="FF00B0F0"/>
      <name val="Calibri"/>
      <family val="2"/>
      <scheme val="minor"/>
    </font>
    <font>
      <sz val="12"/>
      <color rgb="FFFF0000"/>
      <name val="Calibri"/>
      <family val="2"/>
      <scheme val="minor"/>
    </font>
    <font>
      <sz val="14"/>
      <name val="Calibri"/>
      <scheme val="minor"/>
    </font>
    <font>
      <b/>
      <sz val="14"/>
      <name val="Calibri"/>
      <scheme val="minor"/>
    </font>
    <font>
      <sz val="14"/>
      <color rgb="FF00B0F0"/>
      <name val="Calibri"/>
      <scheme val="minor"/>
    </font>
    <font>
      <sz val="14"/>
      <color rgb="FF0000FF"/>
      <name val="Calibri"/>
      <scheme val="minor"/>
    </font>
    <font>
      <sz val="14"/>
      <color rgb="FFFF0000"/>
      <name val="Calibri"/>
      <scheme val="minor"/>
    </font>
    <font>
      <u/>
      <sz val="14"/>
      <color theme="10"/>
      <name val="Calibri"/>
      <scheme val="minor"/>
    </font>
    <font>
      <strike/>
      <sz val="14"/>
      <color theme="1"/>
      <name val="Calibri"/>
      <scheme val="minor"/>
    </font>
  </fonts>
  <fills count="19">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A5A5A5"/>
      </patternFill>
    </fill>
    <fill>
      <patternFill patternType="solid">
        <fgColor theme="0" tint="-0.499984740745262"/>
        <bgColor indexed="64"/>
      </patternFill>
    </fill>
    <fill>
      <patternFill patternType="solid">
        <fgColor theme="9"/>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008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7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3" fillId="7" borderId="4"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46">
    <xf numFmtId="0" fontId="0" fillId="0" borderId="0" xfId="0"/>
    <xf numFmtId="0" fontId="3" fillId="2" borderId="1" xfId="0" applyFont="1" applyFill="1"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1" xfId="0" applyBorder="1" applyAlignment="1">
      <alignment wrapText="1"/>
    </xf>
    <xf numFmtId="0" fontId="0" fillId="0" borderId="1" xfId="0" applyFill="1" applyBorder="1" applyAlignment="1">
      <alignment vertical="center" wrapText="1"/>
    </xf>
    <xf numFmtId="0" fontId="4" fillId="0" borderId="1" xfId="0" applyFont="1" applyBorder="1" applyAlignment="1">
      <alignment vertical="center"/>
    </xf>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xf>
    <xf numFmtId="0" fontId="3" fillId="0" borderId="1" xfId="0" applyFont="1" applyFill="1" applyBorder="1" applyAlignment="1" applyProtection="1">
      <alignment horizontal="center" vertical="center" wrapText="1"/>
      <protection locked="0"/>
    </xf>
    <xf numFmtId="0" fontId="0" fillId="0" borderId="0" xfId="0" applyFill="1" applyAlignment="1" applyProtection="1">
      <alignment vertical="center" wrapText="1"/>
      <protection locked="0"/>
    </xf>
    <xf numFmtId="0" fontId="0" fillId="0" borderId="1" xfId="0"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protection locked="0"/>
    </xf>
    <xf numFmtId="0" fontId="0" fillId="2" borderId="1" xfId="0" applyFont="1" applyFill="1" applyBorder="1" applyAlignment="1" applyProtection="1">
      <alignment horizontal="center" vertical="center" wrapText="1"/>
      <protection locked="0"/>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ill="1" applyBorder="1" applyAlignment="1">
      <alignment vertical="center"/>
    </xf>
    <xf numFmtId="0" fontId="0" fillId="0" borderId="0" xfId="0" applyFill="1" applyAlignment="1">
      <alignment vertical="center"/>
    </xf>
    <xf numFmtId="0" fontId="0" fillId="4" borderId="0" xfId="0" applyFill="1" applyAlignment="1" applyProtection="1">
      <alignment vertical="center" wrapText="1"/>
      <protection locked="0"/>
    </xf>
    <xf numFmtId="0" fontId="3" fillId="4" borderId="1" xfId="0" applyFont="1" applyFill="1" applyBorder="1" applyAlignment="1" applyProtection="1">
      <alignment horizontal="center" vertical="center" wrapText="1"/>
      <protection locked="0"/>
    </xf>
    <xf numFmtId="0" fontId="0" fillId="4" borderId="1" xfId="0" applyFont="1" applyFill="1" applyBorder="1" applyAlignment="1" applyProtection="1">
      <alignment horizontal="center" vertical="center" wrapText="1"/>
      <protection locked="0"/>
    </xf>
    <xf numFmtId="0" fontId="0" fillId="4" borderId="1" xfId="0" applyFill="1" applyBorder="1" applyAlignment="1" applyProtection="1">
      <alignment vertical="center" wrapText="1"/>
      <protection locked="0"/>
    </xf>
    <xf numFmtId="0" fontId="0" fillId="0" borderId="1" xfId="0" applyFill="1" applyBorder="1" applyAlignment="1" applyProtection="1">
      <alignment vertical="center" wrapText="1"/>
      <protection locked="0"/>
    </xf>
    <xf numFmtId="0" fontId="0" fillId="0" borderId="1" xfId="0" applyBorder="1"/>
    <xf numFmtId="0" fontId="7" fillId="0" borderId="1" xfId="0" applyFont="1" applyFill="1" applyBorder="1" applyAlignment="1">
      <alignment vertical="center" wrapText="1"/>
    </xf>
    <xf numFmtId="0" fontId="0" fillId="0" borderId="1" xfId="0" applyFont="1" applyBorder="1" applyAlignment="1">
      <alignment horizontal="center" vertical="center"/>
    </xf>
    <xf numFmtId="0" fontId="0" fillId="0" borderId="1" xfId="0" applyFont="1" applyFill="1" applyBorder="1" applyAlignment="1">
      <alignment vertical="center" wrapText="1"/>
    </xf>
    <xf numFmtId="0" fontId="5" fillId="0" borderId="1" xfId="27" applyBorder="1" applyAlignment="1">
      <alignment vertical="center" wrapText="1"/>
    </xf>
    <xf numFmtId="0" fontId="0" fillId="0" borderId="1" xfId="0" applyBorder="1" applyAlignment="1" applyProtection="1">
      <alignment vertical="center" wrapText="1"/>
      <protection locked="0"/>
    </xf>
    <xf numFmtId="0" fontId="0" fillId="0" borderId="1" xfId="0" applyFont="1" applyBorder="1"/>
    <xf numFmtId="0" fontId="5" fillId="0" borderId="1" xfId="27" applyBorder="1"/>
    <xf numFmtId="0" fontId="0" fillId="0" borderId="0" xfId="0" applyBorder="1" applyAlignment="1">
      <alignment vertical="center"/>
    </xf>
    <xf numFmtId="0" fontId="0" fillId="0" borderId="1" xfId="0" applyFont="1" applyBorder="1" applyAlignment="1">
      <alignment wrapText="1"/>
    </xf>
    <xf numFmtId="0" fontId="4" fillId="0" borderId="0" xfId="0" applyFont="1"/>
    <xf numFmtId="0" fontId="7" fillId="0" borderId="0" xfId="0" applyFont="1"/>
    <xf numFmtId="0" fontId="10" fillId="4" borderId="1" xfId="0" applyFont="1" applyFill="1" applyBorder="1" applyAlignment="1" applyProtection="1">
      <alignment horizontal="center" vertical="center" wrapText="1"/>
      <protection locked="0"/>
    </xf>
    <xf numFmtId="0" fontId="11" fillId="0" borderId="1" xfId="0" applyFont="1" applyFill="1" applyBorder="1" applyAlignment="1" applyProtection="1">
      <alignment horizontal="left" vertical="center" wrapText="1"/>
      <protection locked="0"/>
    </xf>
    <xf numFmtId="0" fontId="11" fillId="0" borderId="1" xfId="0" applyFont="1" applyFill="1" applyBorder="1" applyAlignment="1" applyProtection="1">
      <alignment horizontal="center" vertical="center" wrapText="1"/>
      <protection locked="0"/>
    </xf>
    <xf numFmtId="0" fontId="11" fillId="0" borderId="1" xfId="0" applyFont="1" applyBorder="1" applyAlignment="1">
      <alignment vertical="center" wrapText="1"/>
    </xf>
    <xf numFmtId="0" fontId="12" fillId="0" borderId="1" xfId="27" applyFont="1" applyBorder="1"/>
    <xf numFmtId="0" fontId="11" fillId="0" borderId="1" xfId="0" applyFont="1" applyBorder="1" applyAlignment="1">
      <alignment horizontal="left" wrapText="1"/>
    </xf>
    <xf numFmtId="0" fontId="11" fillId="0" borderId="1" xfId="0" applyFont="1" applyBorder="1" applyAlignment="1">
      <alignment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vertical="center"/>
    </xf>
    <xf numFmtId="0" fontId="11" fillId="0" borderId="1" xfId="0" applyFont="1" applyBorder="1" applyAlignment="1">
      <alignment horizontal="left"/>
    </xf>
    <xf numFmtId="0" fontId="11" fillId="0" borderId="1" xfId="0" applyFont="1" applyBorder="1"/>
    <xf numFmtId="0" fontId="11" fillId="0" borderId="0" xfId="0" applyFont="1"/>
    <xf numFmtId="0" fontId="3" fillId="4" borderId="1" xfId="0" applyFont="1" applyFill="1" applyBorder="1" applyAlignment="1" applyProtection="1">
      <alignment horizontal="left" vertical="center" wrapText="1"/>
      <protection locked="0"/>
    </xf>
    <xf numFmtId="0" fontId="0" fillId="0" borderId="0" xfId="0" applyFont="1" applyAlignment="1">
      <alignment vertical="center"/>
    </xf>
    <xf numFmtId="0" fontId="10" fillId="2" borderId="1" xfId="0" applyFont="1" applyFill="1" applyBorder="1" applyAlignment="1" applyProtection="1">
      <alignment horizontal="center" vertical="center" wrapText="1"/>
      <protection locked="0"/>
    </xf>
    <xf numFmtId="0" fontId="7" fillId="0" borderId="1" xfId="0" applyFont="1" applyBorder="1" applyAlignment="1">
      <alignment vertical="center" wrapText="1"/>
    </xf>
    <xf numFmtId="0" fontId="11" fillId="0" borderId="1" xfId="0" applyFont="1" applyFill="1" applyBorder="1" applyAlignment="1">
      <alignment vertical="center" wrapText="1"/>
    </xf>
    <xf numFmtId="0" fontId="12" fillId="0" borderId="1" xfId="27" applyFont="1" applyBorder="1" applyAlignment="1">
      <alignment wrapText="1"/>
    </xf>
    <xf numFmtId="0" fontId="11" fillId="0" borderId="1" xfId="0" applyFont="1" applyBorder="1" applyAlignment="1">
      <alignment wrapText="1"/>
    </xf>
    <xf numFmtId="0" fontId="11" fillId="0" borderId="0" xfId="0" applyFont="1" applyAlignment="1">
      <alignment wrapText="1"/>
    </xf>
    <xf numFmtId="0" fontId="0" fillId="3" borderId="0" xfId="0" applyFill="1"/>
    <xf numFmtId="0" fontId="0" fillId="0" borderId="1" xfId="0" applyFill="1" applyBorder="1" applyAlignment="1">
      <alignment wrapText="1"/>
    </xf>
    <xf numFmtId="0" fontId="11" fillId="0" borderId="1" xfId="0" applyFont="1" applyFill="1" applyBorder="1" applyAlignment="1">
      <alignment horizontal="left" wrapText="1"/>
    </xf>
    <xf numFmtId="0" fontId="8" fillId="0" borderId="0" xfId="0" applyFont="1" applyFill="1" applyBorder="1"/>
    <xf numFmtId="0" fontId="3" fillId="0" borderId="0"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protection locked="0"/>
    </xf>
    <xf numFmtId="0" fontId="14" fillId="8" borderId="0" xfId="0" applyFont="1" applyFill="1" applyBorder="1" applyAlignment="1"/>
    <xf numFmtId="0" fontId="14" fillId="7" borderId="0" xfId="130" applyFont="1" applyBorder="1" applyAlignment="1">
      <alignment horizontal="center" wrapText="1"/>
    </xf>
    <xf numFmtId="0" fontId="14" fillId="7" borderId="0" xfId="130" applyFont="1" applyBorder="1" applyAlignment="1">
      <alignment wrapText="1"/>
    </xf>
    <xf numFmtId="0" fontId="15" fillId="0" borderId="0" xfId="0" applyFont="1" applyBorder="1" applyAlignment="1"/>
    <xf numFmtId="0" fontId="16" fillId="0" borderId="0" xfId="0" applyFont="1"/>
    <xf numFmtId="0" fontId="17" fillId="0" borderId="0" xfId="0" applyFont="1" applyFill="1" applyBorder="1" applyAlignment="1">
      <alignment wrapText="1"/>
    </xf>
    <xf numFmtId="0" fontId="18" fillId="0" borderId="0" xfId="0" applyFont="1"/>
    <xf numFmtId="0" fontId="14" fillId="0" borderId="0" xfId="0" applyFont="1" applyBorder="1" applyAlignment="1"/>
    <xf numFmtId="0" fontId="15" fillId="5" borderId="1" xfId="0" applyFont="1" applyFill="1" applyBorder="1" applyAlignment="1"/>
    <xf numFmtId="0" fontId="14" fillId="5" borderId="1" xfId="130" applyFont="1" applyFill="1" applyBorder="1" applyAlignment="1">
      <alignment horizontal="center" wrapText="1"/>
    </xf>
    <xf numFmtId="0" fontId="0" fillId="0" borderId="0" xfId="0" applyFont="1" applyFill="1" applyBorder="1" applyAlignment="1" applyProtection="1">
      <alignment horizontal="center" vertical="center" wrapText="1"/>
      <protection locked="0"/>
    </xf>
    <xf numFmtId="0" fontId="0" fillId="0" borderId="0" xfId="0" applyFont="1" applyBorder="1" applyAlignment="1">
      <alignment vertical="center" wrapText="1"/>
    </xf>
    <xf numFmtId="0" fontId="0" fillId="0" borderId="0" xfId="0" applyFont="1" applyBorder="1" applyAlignment="1">
      <alignment horizontal="center" vertical="center" wrapText="1"/>
    </xf>
    <xf numFmtId="0" fontId="4" fillId="0" borderId="0" xfId="0" applyFont="1" applyBorder="1" applyAlignment="1">
      <alignment vertical="center"/>
    </xf>
    <xf numFmtId="0" fontId="4" fillId="0" borderId="0" xfId="0" applyFont="1" applyBorder="1" applyAlignment="1">
      <alignment vertical="center" wrapText="1"/>
    </xf>
    <xf numFmtId="0" fontId="10" fillId="5" borderId="1" xfId="0" applyFont="1" applyFill="1" applyBorder="1" applyAlignment="1" applyProtection="1">
      <alignment horizontal="center" vertical="center" wrapText="1"/>
      <protection locked="0"/>
    </xf>
    <xf numFmtId="0" fontId="11" fillId="5" borderId="1" xfId="0" applyFont="1" applyFill="1" applyBorder="1" applyAlignment="1" applyProtection="1">
      <alignment horizontal="center" vertical="center" wrapText="1"/>
      <protection locked="0"/>
    </xf>
    <xf numFmtId="0" fontId="11" fillId="5" borderId="1" xfId="0" applyFont="1" applyFill="1" applyBorder="1" applyAlignment="1">
      <alignment vertical="center"/>
    </xf>
    <xf numFmtId="0" fontId="11" fillId="5" borderId="1" xfId="0" applyFont="1" applyFill="1" applyBorder="1" applyAlignment="1">
      <alignment horizontal="center" vertical="center"/>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5" borderId="0" xfId="0" applyFont="1" applyFill="1"/>
    <xf numFmtId="0" fontId="11" fillId="5" borderId="0" xfId="0" applyFont="1" applyFill="1" applyAlignment="1">
      <alignment vertical="center"/>
    </xf>
    <xf numFmtId="0" fontId="11" fillId="5" borderId="0" xfId="0" applyFont="1" applyFill="1" applyAlignment="1">
      <alignment horizontal="left"/>
    </xf>
    <xf numFmtId="0" fontId="15" fillId="8" borderId="1" xfId="0" applyFont="1" applyFill="1" applyBorder="1" applyAlignment="1"/>
    <xf numFmtId="0" fontId="14" fillId="7" borderId="1" xfId="130" applyFont="1" applyBorder="1" applyAlignment="1">
      <alignment horizontal="center" wrapText="1"/>
    </xf>
    <xf numFmtId="0" fontId="14" fillId="7" borderId="1" xfId="130" applyFont="1" applyBorder="1" applyAlignment="1">
      <alignment wrapText="1"/>
    </xf>
    <xf numFmtId="0" fontId="15" fillId="0" borderId="1" xfId="0" applyFont="1" applyBorder="1" applyAlignment="1"/>
    <xf numFmtId="0" fontId="5" fillId="0" borderId="1" xfId="27" applyFill="1" applyBorder="1" applyAlignment="1">
      <alignment vertical="center" wrapText="1"/>
    </xf>
    <xf numFmtId="0" fontId="12" fillId="0" borderId="1" xfId="27" applyFont="1" applyFill="1" applyBorder="1" applyAlignment="1">
      <alignment wrapText="1"/>
    </xf>
    <xf numFmtId="0" fontId="11" fillId="0" borderId="1" xfId="0" applyFont="1" applyFill="1" applyBorder="1" applyAlignment="1">
      <alignment wrapText="1"/>
    </xf>
    <xf numFmtId="0" fontId="0" fillId="0" borderId="1" xfId="0" applyFill="1" applyBorder="1"/>
    <xf numFmtId="0" fontId="0" fillId="0" borderId="0" xfId="0" applyFill="1"/>
    <xf numFmtId="0" fontId="11" fillId="0" borderId="1" xfId="0" applyFont="1" applyFill="1" applyBorder="1"/>
    <xf numFmtId="0" fontId="22" fillId="2" borderId="1" xfId="0" applyFont="1" applyFill="1" applyBorder="1" applyAlignment="1" applyProtection="1">
      <alignment horizontal="center" vertical="center" wrapText="1"/>
      <protection locked="0"/>
    </xf>
    <xf numFmtId="0" fontId="22" fillId="2" borderId="1" xfId="0" applyFont="1" applyFill="1" applyBorder="1" applyAlignment="1" applyProtection="1">
      <alignment vertical="center" wrapText="1"/>
      <protection locked="0"/>
    </xf>
    <xf numFmtId="0" fontId="23" fillId="0" borderId="1" xfId="0" applyFont="1" applyFill="1" applyBorder="1" applyAlignment="1">
      <alignment vertical="center" wrapText="1"/>
    </xf>
    <xf numFmtId="0" fontId="24" fillId="0" borderId="1" xfId="27" applyFont="1" applyBorder="1" applyAlignment="1">
      <alignment wrapText="1"/>
    </xf>
    <xf numFmtId="0" fontId="23" fillId="0" borderId="1" xfId="0" applyFont="1" applyBorder="1" applyAlignment="1">
      <alignment vertical="center" wrapText="1"/>
    </xf>
    <xf numFmtId="0" fontId="24" fillId="0" borderId="1" xfId="27" applyFont="1" applyFill="1" applyBorder="1" applyAlignment="1">
      <alignment wrapText="1"/>
    </xf>
    <xf numFmtId="0" fontId="23" fillId="0" borderId="1" xfId="0" applyFont="1" applyFill="1" applyBorder="1" applyAlignment="1">
      <alignment wrapText="1"/>
    </xf>
    <xf numFmtId="0" fontId="23" fillId="0" borderId="1" xfId="0" applyFont="1" applyBorder="1" applyAlignment="1">
      <alignment wrapText="1"/>
    </xf>
    <xf numFmtId="0" fontId="23" fillId="0" borderId="0" xfId="0" applyFont="1" applyAlignment="1">
      <alignment wrapText="1"/>
    </xf>
    <xf numFmtId="0" fontId="23" fillId="0" borderId="0" xfId="0" applyFont="1" applyAlignment="1">
      <alignment vertical="center" wrapText="1"/>
    </xf>
    <xf numFmtId="0" fontId="25" fillId="5" borderId="1" xfId="0" applyFont="1" applyFill="1" applyBorder="1" applyAlignment="1" applyProtection="1">
      <alignment horizontal="center" vertical="center" wrapText="1"/>
      <protection locked="0"/>
    </xf>
    <xf numFmtId="0" fontId="25" fillId="5" borderId="1" xfId="0" applyFont="1" applyFill="1" applyBorder="1" applyAlignment="1" applyProtection="1">
      <alignment vertical="center" wrapText="1"/>
      <protection locked="0"/>
    </xf>
    <xf numFmtId="0" fontId="26" fillId="5" borderId="1" xfId="27" applyFont="1" applyFill="1" applyBorder="1" applyAlignment="1">
      <alignment horizontal="center" vertical="center" wrapText="1"/>
    </xf>
    <xf numFmtId="0" fontId="27" fillId="5" borderId="1" xfId="27" applyFont="1" applyFill="1" applyBorder="1" applyAlignment="1">
      <alignment vertical="center" wrapText="1"/>
    </xf>
    <xf numFmtId="0" fontId="26" fillId="5" borderId="1" xfId="0" applyFont="1" applyFill="1" applyBorder="1" applyAlignment="1">
      <alignment horizontal="center" vertical="center" wrapText="1"/>
    </xf>
    <xf numFmtId="0" fontId="26" fillId="5" borderId="1" xfId="0" applyFont="1" applyFill="1" applyBorder="1" applyAlignment="1">
      <alignment vertical="center" wrapText="1"/>
    </xf>
    <xf numFmtId="0" fontId="26" fillId="5" borderId="1" xfId="27" applyFont="1" applyFill="1" applyBorder="1" applyAlignment="1">
      <alignment vertical="center" wrapText="1"/>
    </xf>
    <xf numFmtId="0" fontId="27" fillId="5" borderId="1" xfId="27" applyFont="1" applyFill="1" applyBorder="1" applyAlignment="1">
      <alignment wrapText="1"/>
    </xf>
    <xf numFmtId="0" fontId="27" fillId="5" borderId="0" xfId="27" applyFont="1" applyFill="1" applyAlignment="1">
      <alignment vertical="center"/>
    </xf>
    <xf numFmtId="0" fontId="26" fillId="5" borderId="0" xfId="0" applyFont="1" applyFill="1" applyAlignment="1">
      <alignment horizontal="center" vertical="center" wrapText="1"/>
    </xf>
    <xf numFmtId="0" fontId="26" fillId="5" borderId="0" xfId="0" applyFont="1" applyFill="1" applyAlignment="1">
      <alignment wrapText="1"/>
    </xf>
    <xf numFmtId="0" fontId="26" fillId="5" borderId="0" xfId="0" applyFont="1" applyFill="1" applyAlignment="1">
      <alignment vertical="center" wrapText="1"/>
    </xf>
    <xf numFmtId="0" fontId="11" fillId="0" borderId="1" xfId="0" applyFont="1" applyFill="1" applyBorder="1" applyAlignment="1">
      <alignment horizontal="left"/>
    </xf>
    <xf numFmtId="0" fontId="0" fillId="0" borderId="0" xfId="0" applyFont="1" applyAlignment="1">
      <alignment horizontal="center" vertical="center"/>
    </xf>
    <xf numFmtId="0" fontId="20" fillId="4" borderId="1" xfId="0" applyFont="1" applyFill="1" applyBorder="1" applyAlignment="1" applyProtection="1">
      <alignment horizontal="left" vertical="center" wrapText="1"/>
      <protection locked="0"/>
    </xf>
    <xf numFmtId="0" fontId="20" fillId="4" borderId="1" xfId="0" applyFont="1" applyFill="1" applyBorder="1" applyAlignment="1" applyProtection="1">
      <alignment horizontal="center" vertical="center" wrapText="1"/>
      <protection locked="0"/>
    </xf>
    <xf numFmtId="0" fontId="21" fillId="0" borderId="1" xfId="0" applyFont="1" applyFill="1" applyBorder="1" applyAlignment="1" applyProtection="1">
      <alignment horizontal="left" vertical="center" wrapText="1"/>
      <protection locked="0"/>
    </xf>
    <xf numFmtId="0" fontId="21" fillId="0" borderId="1" xfId="0" applyFont="1" applyFill="1" applyBorder="1" applyAlignment="1" applyProtection="1">
      <alignment horizontal="center" vertical="center" wrapText="1"/>
      <protection locked="0"/>
    </xf>
    <xf numFmtId="0" fontId="21" fillId="0" borderId="1" xfId="0" applyFont="1" applyBorder="1" applyAlignment="1">
      <alignment vertical="center" wrapText="1"/>
    </xf>
    <xf numFmtId="0" fontId="28" fillId="0" borderId="1" xfId="27" applyFont="1" applyBorder="1" applyAlignment="1">
      <alignment horizontal="center" vertical="center"/>
    </xf>
    <xf numFmtId="0" fontId="21" fillId="0" borderId="1" xfId="0" applyFont="1" applyBorder="1" applyAlignment="1">
      <alignment horizontal="left"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1" xfId="0" applyFont="1" applyFill="1" applyBorder="1" applyAlignment="1">
      <alignment horizontal="left" wrapText="1"/>
    </xf>
    <xf numFmtId="0" fontId="21" fillId="0" borderId="1" xfId="0" applyFont="1" applyFill="1" applyBorder="1" applyAlignment="1">
      <alignment horizontal="center" vertical="center" wrapText="1"/>
    </xf>
    <xf numFmtId="0" fontId="21" fillId="0" borderId="1" xfId="0" applyFont="1" applyBorder="1" applyAlignment="1">
      <alignment horizontal="left" vertical="center"/>
    </xf>
    <xf numFmtId="0" fontId="21" fillId="0" borderId="1" xfId="0" applyFont="1" applyBorder="1" applyAlignment="1">
      <alignment vertical="center"/>
    </xf>
    <xf numFmtId="0" fontId="21" fillId="0" borderId="1" xfId="0" applyFont="1" applyFill="1" applyBorder="1" applyAlignment="1">
      <alignment vertical="center"/>
    </xf>
    <xf numFmtId="0" fontId="21" fillId="0" borderId="1" xfId="0" applyFont="1" applyFill="1" applyBorder="1" applyAlignment="1">
      <alignment horizontal="center" vertical="center"/>
    </xf>
    <xf numFmtId="0" fontId="21" fillId="0" borderId="1" xfId="0" applyFont="1" applyFill="1" applyBorder="1" applyAlignment="1">
      <alignment horizontal="left"/>
    </xf>
    <xf numFmtId="0" fontId="21" fillId="0" borderId="1" xfId="0" applyFont="1" applyBorder="1" applyAlignment="1">
      <alignment horizontal="left"/>
    </xf>
    <xf numFmtId="0" fontId="28" fillId="0" borderId="1" xfId="27" applyFont="1" applyBorder="1" applyAlignment="1">
      <alignment horizontal="center" vertical="center" wrapText="1"/>
    </xf>
    <xf numFmtId="0" fontId="21" fillId="0" borderId="1" xfId="0" applyFont="1" applyFill="1" applyBorder="1" applyAlignment="1">
      <alignment horizontal="left" vertical="center" wrapText="1"/>
    </xf>
    <xf numFmtId="0" fontId="28" fillId="0" borderId="1" xfId="27" applyFont="1" applyFill="1" applyBorder="1" applyAlignment="1">
      <alignment horizontal="center" vertical="center"/>
    </xf>
    <xf numFmtId="0" fontId="21" fillId="0" borderId="0" xfId="0" applyFont="1" applyAlignment="1">
      <alignment horizontal="left"/>
    </xf>
    <xf numFmtId="0" fontId="21" fillId="0" borderId="0" xfId="0" applyFont="1" applyAlignment="1">
      <alignment horizontal="center" vertical="center"/>
    </xf>
    <xf numFmtId="0" fontId="0" fillId="0" borderId="3" xfId="0" applyBorder="1" applyAlignment="1">
      <alignment vertical="center" wrapText="1"/>
    </xf>
    <xf numFmtId="0" fontId="0" fillId="6" borderId="1" xfId="0" applyFont="1" applyFill="1" applyBorder="1" applyAlignment="1">
      <alignment vertical="center" wrapText="1"/>
    </xf>
    <xf numFmtId="0" fontId="7" fillId="0" borderId="1" xfId="27" applyFont="1" applyBorder="1" applyAlignment="1">
      <alignment horizontal="center" vertical="center"/>
    </xf>
    <xf numFmtId="0" fontId="31" fillId="9" borderId="1" xfId="0" applyFont="1" applyFill="1" applyBorder="1"/>
    <xf numFmtId="0" fontId="31" fillId="9" borderId="1" xfId="0" applyFont="1" applyFill="1" applyBorder="1" applyAlignment="1">
      <alignment wrapText="1"/>
    </xf>
    <xf numFmtId="0" fontId="0" fillId="9" borderId="1" xfId="0" applyFill="1" applyBorder="1"/>
    <xf numFmtId="0" fontId="0" fillId="0" borderId="1" xfId="0" applyFont="1" applyBorder="1" applyAlignment="1">
      <alignment horizontal="center"/>
    </xf>
    <xf numFmtId="0" fontId="0" fillId="0" borderId="1" xfId="0" applyFont="1" applyFill="1" applyBorder="1" applyAlignment="1">
      <alignment wrapText="1"/>
    </xf>
    <xf numFmtId="0" fontId="0" fillId="0" borderId="1" xfId="0" quotePrefix="1" applyFont="1" applyBorder="1" applyAlignment="1">
      <alignment wrapText="1"/>
    </xf>
    <xf numFmtId="0" fontId="0" fillId="0" borderId="1" xfId="0" quotePrefix="1" applyFont="1" applyFill="1" applyBorder="1" applyAlignment="1">
      <alignment wrapText="1"/>
    </xf>
    <xf numFmtId="0" fontId="31" fillId="0" borderId="1" xfId="0" applyFont="1" applyFill="1" applyBorder="1"/>
    <xf numFmtId="0" fontId="31" fillId="0" borderId="1" xfId="0" applyFont="1" applyFill="1" applyBorder="1" applyAlignment="1">
      <alignment wrapText="1"/>
    </xf>
    <xf numFmtId="0" fontId="0" fillId="0" borderId="1" xfId="0" applyFill="1" applyBorder="1" applyAlignment="1">
      <alignment horizontal="left"/>
    </xf>
    <xf numFmtId="0" fontId="0" fillId="0" borderId="0" xfId="0" applyAlignment="1">
      <alignment vertical="center" wrapText="1"/>
    </xf>
    <xf numFmtId="0" fontId="5" fillId="0" borderId="0" xfId="27"/>
    <xf numFmtId="0" fontId="7" fillId="0" borderId="1" xfId="27" applyFont="1" applyBorder="1" applyAlignment="1">
      <alignment horizontal="center" vertical="center" wrapText="1"/>
    </xf>
    <xf numFmtId="0" fontId="7" fillId="0" borderId="1" xfId="27" applyFont="1" applyBorder="1" applyAlignment="1">
      <alignment vertical="center" wrapText="1"/>
    </xf>
    <xf numFmtId="0" fontId="7" fillId="0" borderId="1" xfId="0" applyFont="1" applyFill="1" applyBorder="1" applyAlignment="1">
      <alignment horizontal="center" vertical="center" wrapText="1"/>
    </xf>
    <xf numFmtId="0" fontId="4" fillId="0" borderId="1" xfId="27" applyFont="1" applyFill="1" applyBorder="1" applyAlignment="1">
      <alignment horizontal="center" vertical="center" wrapText="1"/>
    </xf>
    <xf numFmtId="0" fontId="4" fillId="0" borderId="1" xfId="27" applyFont="1" applyBorder="1" applyAlignment="1">
      <alignment horizontal="center" vertical="center" wrapText="1"/>
    </xf>
    <xf numFmtId="0" fontId="0" fillId="0" borderId="0" xfId="0" applyFill="1" applyAlignment="1">
      <alignment horizontal="center" vertical="center"/>
    </xf>
    <xf numFmtId="0" fontId="7" fillId="0" borderId="1" xfId="27" applyFont="1" applyBorder="1" applyAlignment="1">
      <alignment wrapText="1"/>
    </xf>
    <xf numFmtId="0" fontId="7" fillId="0" borderId="1" xfId="27" applyFont="1" applyFill="1" applyBorder="1" applyAlignment="1">
      <alignment horizontal="center" vertical="center" wrapText="1"/>
    </xf>
    <xf numFmtId="0" fontId="7" fillId="0" borderId="1" xfId="27" applyFont="1" applyFill="1" applyBorder="1" applyAlignment="1">
      <alignment vertical="center" wrapText="1"/>
    </xf>
    <xf numFmtId="0" fontId="4" fillId="0" borderId="1" xfId="27" applyFont="1" applyBorder="1" applyAlignment="1">
      <alignment horizontal="center" vertical="center"/>
    </xf>
    <xf numFmtId="0" fontId="5" fillId="0" borderId="0" xfId="27" applyAlignment="1">
      <alignment horizontal="center" vertical="center"/>
    </xf>
    <xf numFmtId="0" fontId="0"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7" fillId="0" borderId="1" xfId="27" applyFont="1" applyBorder="1" applyAlignment="1">
      <alignment vertical="center"/>
    </xf>
    <xf numFmtId="0" fontId="23" fillId="0" borderId="0" xfId="0" applyFont="1" applyAlignment="1">
      <alignment horizontal="center" vertical="center" wrapText="1"/>
    </xf>
    <xf numFmtId="0" fontId="11" fillId="5" borderId="1" xfId="0" applyFont="1" applyFill="1" applyBorder="1" applyAlignment="1">
      <alignment wrapText="1"/>
    </xf>
    <xf numFmtId="0" fontId="7" fillId="0" borderId="1" xfId="0" applyFont="1" applyBorder="1"/>
    <xf numFmtId="0" fontId="19" fillId="2" borderId="6" xfId="0" applyFont="1" applyFill="1" applyBorder="1" applyAlignment="1">
      <alignment horizontal="center"/>
    </xf>
    <xf numFmtId="0" fontId="19" fillId="2" borderId="6" xfId="0" applyFont="1" applyFill="1" applyBorder="1" applyAlignment="1">
      <alignment horizontal="center" wrapText="1"/>
    </xf>
    <xf numFmtId="0" fontId="0" fillId="0" borderId="6" xfId="0" applyBorder="1"/>
    <xf numFmtId="0" fontId="0" fillId="0" borderId="6" xfId="0" applyBorder="1" applyAlignment="1">
      <alignment vertical="center"/>
    </xf>
    <xf numFmtId="0" fontId="0" fillId="6" borderId="6" xfId="0" applyFont="1" applyFill="1" applyBorder="1" applyAlignment="1">
      <alignment vertical="center" wrapText="1"/>
    </xf>
    <xf numFmtId="0" fontId="0" fillId="0" borderId="6" xfId="0" applyBorder="1" applyAlignment="1">
      <alignment vertical="center" wrapText="1"/>
    </xf>
    <xf numFmtId="0" fontId="0" fillId="0" borderId="6" xfId="0" applyBorder="1" applyAlignment="1">
      <alignment horizontal="left" vertical="center" wrapText="1"/>
    </xf>
    <xf numFmtId="0" fontId="29" fillId="6" borderId="6" xfId="0" applyFont="1" applyFill="1" applyBorder="1" applyAlignment="1">
      <alignment vertical="center" wrapText="1"/>
    </xf>
    <xf numFmtId="0" fontId="0" fillId="0" borderId="6" xfId="0" applyFont="1" applyBorder="1"/>
    <xf numFmtId="0" fontId="0" fillId="10" borderId="6" xfId="0" applyFill="1" applyBorder="1"/>
    <xf numFmtId="0" fontId="0" fillId="10" borderId="6" xfId="0" applyFont="1" applyFill="1" applyBorder="1" applyAlignment="1">
      <alignment vertical="center" wrapText="1"/>
    </xf>
    <xf numFmtId="0" fontId="0" fillId="10" borderId="6" xfId="0" applyFill="1" applyBorder="1" applyAlignment="1">
      <alignment vertical="center"/>
    </xf>
    <xf numFmtId="0" fontId="0" fillId="10" borderId="6" xfId="0" applyFill="1" applyBorder="1" applyAlignment="1">
      <alignment vertical="center" wrapText="1"/>
    </xf>
    <xf numFmtId="0" fontId="0" fillId="0" borderId="6" xfId="0" applyFill="1" applyBorder="1" applyAlignment="1">
      <alignment vertical="center"/>
    </xf>
    <xf numFmtId="0" fontId="0" fillId="0" borderId="6" xfId="0" applyFont="1" applyFill="1" applyBorder="1" applyAlignment="1">
      <alignment vertical="center" wrapText="1"/>
    </xf>
    <xf numFmtId="0" fontId="0" fillId="0" borderId="6" xfId="0" applyFill="1" applyBorder="1"/>
    <xf numFmtId="0" fontId="33" fillId="0" borderId="6" xfId="0" applyFont="1" applyFill="1" applyBorder="1" applyAlignment="1">
      <alignment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vertical="center" wrapText="1"/>
    </xf>
    <xf numFmtId="0" fontId="3" fillId="6" borderId="1" xfId="0" applyFont="1" applyFill="1" applyBorder="1" applyAlignment="1">
      <alignment vertical="center" wrapText="1"/>
    </xf>
    <xf numFmtId="0" fontId="35" fillId="0" borderId="1" xfId="0" applyFont="1" applyBorder="1" applyAlignment="1">
      <alignment vertical="center" wrapText="1"/>
    </xf>
    <xf numFmtId="0" fontId="3" fillId="10" borderId="5" xfId="0" applyFont="1" applyFill="1" applyBorder="1" applyAlignment="1">
      <alignment horizontal="center" vertical="center" wrapText="1"/>
    </xf>
    <xf numFmtId="0" fontId="8" fillId="0" borderId="1" xfId="0" applyFont="1" applyFill="1" applyBorder="1"/>
    <xf numFmtId="0" fontId="36" fillId="0" borderId="1" xfId="27" applyFont="1" applyFill="1" applyBorder="1" applyAlignment="1">
      <alignment vertical="center" wrapText="1"/>
    </xf>
    <xf numFmtId="0" fontId="0" fillId="0" borderId="1" xfId="0" applyFont="1" applyBorder="1" applyAlignment="1">
      <alignment horizontal="center" vertical="center" wrapText="1"/>
    </xf>
    <xf numFmtId="0" fontId="19" fillId="2" borderId="1" xfId="0" applyFont="1" applyFill="1" applyBorder="1" applyAlignment="1">
      <alignment horizontal="center" wrapText="1"/>
    </xf>
    <xf numFmtId="0" fontId="0" fillId="0" borderId="0" xfId="0" applyBorder="1" applyAlignment="1">
      <alignment vertical="center" wrapText="1"/>
    </xf>
    <xf numFmtId="0" fontId="0" fillId="0" borderId="0" xfId="0" applyFill="1" applyBorder="1" applyAlignment="1">
      <alignment vertical="center" wrapText="1"/>
    </xf>
    <xf numFmtId="0" fontId="37" fillId="12" borderId="0" xfId="0" applyFont="1" applyFill="1" applyBorder="1" applyAlignment="1">
      <alignment horizontal="center" vertical="center"/>
    </xf>
    <xf numFmtId="0" fontId="7" fillId="0" borderId="1" xfId="0" applyFont="1" applyBorder="1" applyAlignment="1">
      <alignment horizontal="center" vertical="center" wrapText="1"/>
    </xf>
    <xf numFmtId="0" fontId="0" fillId="0" borderId="0" xfId="0" applyBorder="1" applyAlignment="1">
      <alignment horizontal="left" vertical="center" wrapText="1"/>
    </xf>
    <xf numFmtId="0" fontId="7" fillId="0" borderId="7" xfId="0" applyFont="1" applyBorder="1" applyAlignment="1">
      <alignment vertical="center" wrapText="1"/>
    </xf>
    <xf numFmtId="0" fontId="30" fillId="0" borderId="1" xfId="27" applyFont="1" applyBorder="1" applyAlignment="1">
      <alignment horizontal="center" vertical="center"/>
    </xf>
    <xf numFmtId="0" fontId="7" fillId="0" borderId="8" xfId="27" applyFont="1" applyBorder="1" applyAlignment="1">
      <alignment horizontal="center" vertical="center" wrapText="1"/>
    </xf>
    <xf numFmtId="0" fontId="7" fillId="0" borderId="3" xfId="27" applyFont="1" applyBorder="1" applyAlignment="1">
      <alignment horizontal="center" vertical="center"/>
    </xf>
    <xf numFmtId="0" fontId="7" fillId="0" borderId="7" xfId="27" applyFont="1" applyBorder="1" applyAlignment="1">
      <alignment horizontal="center" vertical="center"/>
    </xf>
    <xf numFmtId="0" fontId="0" fillId="6" borderId="0" xfId="0" applyFont="1" applyFill="1" applyBorder="1" applyAlignment="1">
      <alignment vertical="center" wrapText="1"/>
    </xf>
    <xf numFmtId="0" fontId="0" fillId="0" borderId="3" xfId="0" applyFont="1" applyBorder="1" applyAlignment="1">
      <alignment horizontal="center"/>
    </xf>
    <xf numFmtId="0" fontId="0" fillId="0" borderId="0" xfId="0" applyBorder="1"/>
    <xf numFmtId="0" fontId="0" fillId="0" borderId="0" xfId="0" applyFont="1"/>
    <xf numFmtId="0" fontId="0" fillId="0" borderId="0" xfId="0" applyFont="1" applyAlignment="1">
      <alignment horizontal="left"/>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7" fillId="12" borderId="1" xfId="0" applyFont="1" applyFill="1" applyBorder="1" applyAlignment="1">
      <alignment horizontal="center" vertical="center"/>
    </xf>
    <xf numFmtId="0" fontId="0" fillId="0" borderId="1" xfId="0" applyBorder="1" applyAlignment="1">
      <alignment horizontal="left" vertical="center" wrapText="1"/>
    </xf>
    <xf numFmtId="0" fontId="0" fillId="0" borderId="0" xfId="0" applyFont="1" applyFill="1" applyBorder="1" applyAlignment="1">
      <alignment vertical="center" wrapText="1"/>
    </xf>
    <xf numFmtId="0" fontId="0" fillId="10" borderId="0" xfId="0" applyFill="1" applyBorder="1"/>
    <xf numFmtId="0" fontId="0" fillId="10" borderId="0" xfId="0" applyFill="1" applyBorder="1" applyAlignment="1">
      <alignment vertical="center" wrapText="1"/>
    </xf>
    <xf numFmtId="0" fontId="19" fillId="13" borderId="0" xfId="0" applyFont="1" applyFill="1" applyBorder="1" applyAlignment="1">
      <alignment horizontal="center" wrapText="1"/>
    </xf>
    <xf numFmtId="0" fontId="0" fillId="14" borderId="0" xfId="0" applyFill="1" applyBorder="1" applyAlignment="1">
      <alignment vertical="center" wrapText="1"/>
    </xf>
    <xf numFmtId="0" fontId="19" fillId="14" borderId="0" xfId="0" applyFont="1" applyFill="1" applyBorder="1" applyAlignment="1">
      <alignment horizontal="center" vertical="center" wrapText="1"/>
    </xf>
    <xf numFmtId="0" fontId="19" fillId="14" borderId="0" xfId="0" applyFont="1" applyFill="1" applyBorder="1" applyAlignment="1">
      <alignment horizontal="center" wrapText="1"/>
    </xf>
    <xf numFmtId="0" fontId="14" fillId="7" borderId="0" xfId="130" applyFont="1" applyBorder="1" applyAlignment="1">
      <alignment vertical="center" wrapText="1"/>
    </xf>
    <xf numFmtId="0" fontId="41" fillId="0" borderId="0" xfId="0" applyFont="1" applyAlignment="1">
      <alignment vertical="center"/>
    </xf>
    <xf numFmtId="0" fontId="4" fillId="0" borderId="0" xfId="0" applyFont="1" applyAlignment="1">
      <alignment vertical="center" wrapText="1"/>
    </xf>
    <xf numFmtId="0" fontId="5" fillId="0" borderId="0" xfId="27" applyAlignment="1">
      <alignment wrapText="1"/>
    </xf>
    <xf numFmtId="0" fontId="14" fillId="13" borderId="0" xfId="130" applyFont="1" applyFill="1" applyBorder="1" applyAlignment="1">
      <alignment wrapText="1"/>
    </xf>
    <xf numFmtId="0" fontId="31" fillId="13" borderId="1" xfId="0" applyFont="1" applyFill="1" applyBorder="1" applyAlignment="1">
      <alignment wrapText="1"/>
    </xf>
    <xf numFmtId="0" fontId="0" fillId="14" borderId="0" xfId="0" applyFill="1" applyAlignment="1">
      <alignment wrapText="1"/>
    </xf>
    <xf numFmtId="0" fontId="36" fillId="0" borderId="1" xfId="27" applyFont="1" applyBorder="1" applyAlignment="1">
      <alignment horizontal="center" vertical="center"/>
    </xf>
    <xf numFmtId="0" fontId="40" fillId="0" borderId="1" xfId="0" applyFont="1" applyBorder="1" applyAlignment="1">
      <alignment horizontal="center" vertical="center" wrapText="1"/>
    </xf>
    <xf numFmtId="0" fontId="40" fillId="0" borderId="0" xfId="0" applyFont="1" applyAlignment="1">
      <alignment horizontal="center" vertical="center"/>
    </xf>
    <xf numFmtId="0" fontId="36" fillId="0" borderId="9" xfId="27" applyFont="1" applyBorder="1" applyAlignment="1">
      <alignment horizontal="center" vertical="center"/>
    </xf>
    <xf numFmtId="0" fontId="36" fillId="0" borderId="9" xfId="27" applyFont="1" applyBorder="1" applyAlignment="1">
      <alignment horizontal="center" vertical="center" wrapText="1"/>
    </xf>
    <xf numFmtId="0" fontId="36" fillId="0" borderId="9" xfId="27" applyFont="1" applyFill="1" applyBorder="1" applyAlignment="1">
      <alignment horizontal="center" vertical="center"/>
    </xf>
    <xf numFmtId="0" fontId="40" fillId="0" borderId="0" xfId="0" applyFont="1" applyFill="1" applyBorder="1" applyAlignment="1" applyProtection="1">
      <alignment horizontal="center" vertical="center" wrapText="1"/>
      <protection locked="0"/>
    </xf>
    <xf numFmtId="0" fontId="41" fillId="0" borderId="1" xfId="27" applyFont="1" applyBorder="1" applyAlignment="1">
      <alignment horizontal="center" vertical="center" wrapText="1"/>
    </xf>
    <xf numFmtId="0" fontId="41" fillId="0" borderId="1" xfId="0" applyFont="1" applyBorder="1" applyAlignment="1">
      <alignment horizontal="center" vertical="center" wrapText="1"/>
    </xf>
    <xf numFmtId="0" fontId="41" fillId="0" borderId="1" xfId="0" applyFont="1" applyFill="1" applyBorder="1" applyAlignment="1">
      <alignment horizontal="center" vertical="center" wrapText="1"/>
    </xf>
    <xf numFmtId="0" fontId="5" fillId="0" borderId="0" xfId="27" applyAlignment="1">
      <alignment horizontal="left" vertical="center" indent="1"/>
    </xf>
    <xf numFmtId="0" fontId="42" fillId="0" borderId="0" xfId="0" applyFont="1" applyAlignment="1">
      <alignment wrapText="1"/>
    </xf>
    <xf numFmtId="0" fontId="43" fillId="0" borderId="1" xfId="0" applyFont="1" applyFill="1" applyBorder="1" applyAlignment="1" applyProtection="1">
      <alignment vertical="center" wrapText="1"/>
      <protection locked="0"/>
    </xf>
    <xf numFmtId="0" fontId="44" fillId="4" borderId="0" xfId="0" applyFont="1" applyFill="1" applyAlignment="1" applyProtection="1">
      <alignment vertical="center" wrapText="1"/>
      <protection locked="0"/>
    </xf>
    <xf numFmtId="0" fontId="3" fillId="0" borderId="0" xfId="0" applyFont="1" applyFill="1" applyBorder="1" applyAlignment="1" applyProtection="1">
      <alignment horizontal="left" vertical="center" wrapText="1"/>
      <protection locked="0"/>
    </xf>
    <xf numFmtId="0" fontId="45" fillId="0" borderId="10" xfId="0" applyFont="1" applyFill="1" applyBorder="1" applyAlignment="1" applyProtection="1">
      <alignment vertical="center" wrapText="1"/>
      <protection locked="0"/>
    </xf>
    <xf numFmtId="0" fontId="44" fillId="0" borderId="0" xfId="0" applyFont="1" applyFill="1" applyAlignment="1" applyProtection="1">
      <alignment vertical="center" wrapText="1"/>
      <protection locked="0"/>
    </xf>
    <xf numFmtId="0" fontId="0" fillId="0" borderId="0" xfId="0" applyFont="1" applyFill="1" applyBorder="1" applyAlignment="1" applyProtection="1">
      <alignment horizontal="left" vertical="center" wrapText="1"/>
      <protection locked="0"/>
    </xf>
    <xf numFmtId="0" fontId="44" fillId="0" borderId="10" xfId="0" applyFont="1" applyFill="1" applyBorder="1" applyAlignment="1">
      <alignment vertical="center" wrapText="1"/>
    </xf>
    <xf numFmtId="0" fontId="44" fillId="0" borderId="0" xfId="0" applyFont="1" applyAlignment="1">
      <alignment vertical="center"/>
    </xf>
    <xf numFmtId="0" fontId="44" fillId="0" borderId="10" xfId="0" applyFont="1" applyBorder="1" applyAlignment="1">
      <alignment vertical="center" wrapText="1"/>
    </xf>
    <xf numFmtId="0" fontId="46" fillId="0" borderId="1" xfId="0" applyFont="1" applyFill="1" applyBorder="1" applyAlignment="1" applyProtection="1">
      <alignment vertical="center" wrapText="1"/>
      <protection locked="0"/>
    </xf>
    <xf numFmtId="0" fontId="46" fillId="0" borderId="1" xfId="0" applyFont="1" applyBorder="1" applyAlignment="1">
      <alignment vertical="center"/>
    </xf>
    <xf numFmtId="0" fontId="46" fillId="0" borderId="1" xfId="0" applyFont="1" applyBorder="1" applyAlignment="1">
      <alignment vertical="center" wrapText="1"/>
    </xf>
    <xf numFmtId="0" fontId="46" fillId="0" borderId="1" xfId="0" applyFont="1" applyBorder="1" applyAlignment="1">
      <alignment wrapText="1"/>
    </xf>
    <xf numFmtId="0" fontId="46" fillId="5" borderId="1" xfId="0" applyFont="1" applyFill="1" applyBorder="1" applyAlignment="1" applyProtection="1">
      <alignment horizontal="center" vertical="center" wrapText="1"/>
      <protection locked="0"/>
    </xf>
    <xf numFmtId="0" fontId="46" fillId="0" borderId="0" xfId="0" applyFont="1" applyAlignment="1">
      <alignment vertical="center"/>
    </xf>
    <xf numFmtId="0" fontId="46" fillId="0" borderId="10" xfId="0" applyFont="1" applyBorder="1" applyAlignment="1">
      <alignment vertical="center" wrapText="1"/>
    </xf>
    <xf numFmtId="0" fontId="46" fillId="5" borderId="1" xfId="0" applyFont="1" applyFill="1" applyBorder="1" applyAlignment="1">
      <alignment vertical="center"/>
    </xf>
    <xf numFmtId="0" fontId="44" fillId="0" borderId="0" xfId="0" applyFont="1" applyFill="1" applyAlignment="1">
      <alignment vertical="center" wrapText="1"/>
    </xf>
    <xf numFmtId="0" fontId="0" fillId="0" borderId="0" xfId="0" applyFont="1" applyBorder="1" applyAlignment="1">
      <alignment horizontal="left" vertical="center" wrapText="1"/>
    </xf>
    <xf numFmtId="0" fontId="46" fillId="5" borderId="1" xfId="0" applyFont="1" applyFill="1" applyBorder="1" applyAlignment="1">
      <alignment vertical="center" wrapText="1"/>
    </xf>
    <xf numFmtId="0" fontId="44" fillId="0" borderId="0" xfId="0" applyFont="1" applyAlignment="1">
      <alignment vertical="center"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45" fillId="0" borderId="0" xfId="0" applyFont="1" applyFill="1" applyAlignment="1">
      <alignment vertical="center" wrapText="1"/>
    </xf>
    <xf numFmtId="0" fontId="45" fillId="0" borderId="0" xfId="0" applyFont="1" applyAlignment="1">
      <alignment vertical="center" wrapText="1"/>
    </xf>
    <xf numFmtId="0" fontId="46" fillId="5" borderId="1" xfId="0" applyFont="1" applyFill="1" applyBorder="1" applyAlignment="1">
      <alignment horizontal="center" vertical="center" wrapText="1"/>
    </xf>
    <xf numFmtId="0" fontId="47" fillId="5" borderId="1" xfId="0" applyFont="1" applyFill="1" applyBorder="1" applyAlignment="1">
      <alignment vertical="center" wrapText="1"/>
    </xf>
    <xf numFmtId="0" fontId="46" fillId="0" borderId="1" xfId="0" applyFont="1" applyFill="1" applyBorder="1" applyAlignment="1">
      <alignment vertical="center"/>
    </xf>
    <xf numFmtId="0" fontId="46" fillId="0" borderId="1" xfId="0" applyFont="1" applyFill="1" applyBorder="1" applyAlignment="1">
      <alignment vertical="center" wrapText="1"/>
    </xf>
    <xf numFmtId="0" fontId="46" fillId="0" borderId="0" xfId="0" applyFont="1" applyFill="1" applyAlignment="1">
      <alignment vertical="center"/>
    </xf>
    <xf numFmtId="0" fontId="44" fillId="0" borderId="0" xfId="0" applyFont="1" applyFill="1" applyAlignment="1">
      <alignment vertical="center"/>
    </xf>
    <xf numFmtId="0" fontId="46" fillId="0" borderId="1" xfId="0" applyFont="1" applyBorder="1"/>
    <xf numFmtId="0" fontId="46" fillId="0" borderId="0" xfId="0" applyFont="1"/>
    <xf numFmtId="0" fontId="44" fillId="0" borderId="0" xfId="0" applyFont="1"/>
    <xf numFmtId="0" fontId="44" fillId="0" borderId="0" xfId="0" applyFont="1" applyAlignment="1">
      <alignment wrapText="1"/>
    </xf>
    <xf numFmtId="0" fontId="0" fillId="0" borderId="7" xfId="0" applyFill="1" applyBorder="1" applyAlignment="1" applyProtection="1">
      <alignment vertical="center" wrapText="1"/>
      <protection locked="0"/>
    </xf>
    <xf numFmtId="0" fontId="0" fillId="0" borderId="7" xfId="0" applyBorder="1" applyAlignment="1">
      <alignment vertical="center"/>
    </xf>
    <xf numFmtId="0" fontId="0" fillId="0" borderId="7" xfId="0" applyBorder="1" applyAlignment="1">
      <alignment vertical="center" wrapText="1"/>
    </xf>
    <xf numFmtId="0" fontId="11" fillId="5" borderId="7" xfId="0" applyFont="1" applyFill="1" applyBorder="1" applyAlignment="1" applyProtection="1">
      <alignment horizontal="center" vertical="center" wrapText="1"/>
      <protection locked="0"/>
    </xf>
    <xf numFmtId="0" fontId="11" fillId="5" borderId="7" xfId="0" applyFont="1" applyFill="1" applyBorder="1" applyAlignment="1">
      <alignment horizontal="center" vertical="center" wrapText="1"/>
    </xf>
    <xf numFmtId="0" fontId="11" fillId="5" borderId="7" xfId="0" applyFont="1" applyFill="1" applyBorder="1" applyAlignment="1">
      <alignment vertical="center" wrapText="1"/>
    </xf>
    <xf numFmtId="0" fontId="44" fillId="0" borderId="1" xfId="0" applyFont="1" applyBorder="1"/>
    <xf numFmtId="0" fontId="44" fillId="5" borderId="1" xfId="0" applyFont="1" applyFill="1" applyBorder="1" applyAlignment="1">
      <alignment horizontal="left"/>
    </xf>
    <xf numFmtId="0" fontId="44" fillId="5" borderId="1" xfId="0" applyFont="1" applyFill="1" applyBorder="1"/>
    <xf numFmtId="0" fontId="44" fillId="5" borderId="1" xfId="0" applyFont="1" applyFill="1" applyBorder="1" applyAlignment="1">
      <alignment vertical="center"/>
    </xf>
    <xf numFmtId="0" fontId="44" fillId="0" borderId="1" xfId="0" applyFont="1" applyBorder="1" applyAlignment="1">
      <alignment horizontal="left" vertical="center"/>
    </xf>
    <xf numFmtId="0" fontId="44" fillId="0" borderId="1" xfId="0" applyFont="1" applyBorder="1" applyAlignment="1">
      <alignment vertical="center"/>
    </xf>
    <xf numFmtId="0" fontId="44" fillId="0" borderId="1" xfId="0" applyFont="1" applyBorder="1" applyAlignment="1">
      <alignment wrapText="1"/>
    </xf>
    <xf numFmtId="0" fontId="42" fillId="0" borderId="1" xfId="0" applyFont="1" applyBorder="1" applyAlignment="1">
      <alignment horizontal="center"/>
    </xf>
    <xf numFmtId="0" fontId="42" fillId="0" borderId="0" xfId="0" applyFont="1" applyAlignment="1">
      <alignment vertical="center" wrapText="1"/>
    </xf>
    <xf numFmtId="0" fontId="14" fillId="15" borderId="0" xfId="130" applyFont="1" applyFill="1" applyBorder="1" applyAlignment="1">
      <alignment horizontal="center" vertical="center" wrapText="1"/>
    </xf>
    <xf numFmtId="0" fontId="0" fillId="6" borderId="0" xfId="0" applyFill="1" applyAlignment="1">
      <alignment wrapText="1"/>
    </xf>
    <xf numFmtId="0" fontId="41" fillId="0" borderId="0" xfId="0" applyFont="1" applyAlignment="1">
      <alignment wrapText="1"/>
    </xf>
    <xf numFmtId="0" fontId="41" fillId="0" borderId="0" xfId="0" applyFont="1"/>
    <xf numFmtId="0" fontId="40" fillId="0" borderId="1" xfId="27" applyFont="1" applyBorder="1" applyAlignment="1">
      <alignment wrapText="1"/>
    </xf>
    <xf numFmtId="0" fontId="14" fillId="13" borderId="1" xfId="130" applyFont="1" applyFill="1" applyBorder="1" applyAlignment="1">
      <alignment wrapText="1"/>
    </xf>
    <xf numFmtId="0" fontId="7" fillId="0" borderId="8" xfId="27" applyFont="1" applyBorder="1" applyAlignment="1">
      <alignment horizontal="center" vertical="center" wrapText="1"/>
    </xf>
    <xf numFmtId="0" fontId="0" fillId="0" borderId="0" xfId="0" applyAlignment="1">
      <alignment horizontal="center"/>
    </xf>
    <xf numFmtId="0" fontId="7" fillId="0" borderId="1" xfId="0" applyFont="1" applyBorder="1" applyAlignment="1">
      <alignment horizontal="center"/>
    </xf>
    <xf numFmtId="0" fontId="7" fillId="0" borderId="1" xfId="0" applyFont="1" applyFill="1" applyBorder="1" applyAlignment="1">
      <alignment wrapText="1"/>
    </xf>
    <xf numFmtId="0" fontId="7" fillId="0" borderId="1" xfId="0" applyFont="1" applyBorder="1" applyAlignment="1">
      <alignment wrapText="1"/>
    </xf>
    <xf numFmtId="0" fontId="48" fillId="0" borderId="1" xfId="0" applyFont="1" applyBorder="1"/>
    <xf numFmtId="0" fontId="0" fillId="6" borderId="0" xfId="0" applyFill="1" applyBorder="1" applyAlignment="1">
      <alignment vertical="center" wrapText="1"/>
    </xf>
    <xf numFmtId="0" fontId="44" fillId="0" borderId="1" xfId="0" applyFont="1" applyFill="1" applyBorder="1" applyAlignment="1">
      <alignment vertical="center" wrapText="1"/>
    </xf>
    <xf numFmtId="0" fontId="49" fillId="0" borderId="1" xfId="0" applyFont="1" applyFill="1" applyBorder="1" applyAlignment="1" applyProtection="1">
      <alignment horizontal="center" vertical="center" wrapText="1"/>
      <protection locked="0"/>
    </xf>
    <xf numFmtId="0" fontId="7" fillId="0" borderId="0" xfId="0" applyFont="1" applyAlignment="1">
      <alignment wrapText="1"/>
    </xf>
    <xf numFmtId="0" fontId="0" fillId="0" borderId="1" xfId="0" applyFont="1" applyBorder="1" applyAlignment="1">
      <alignment horizontal="center" wrapText="1"/>
    </xf>
    <xf numFmtId="0" fontId="0" fillId="0" borderId="1" xfId="27" applyFont="1" applyBorder="1" applyAlignment="1">
      <alignment horizontal="center" vertical="center" wrapText="1"/>
    </xf>
    <xf numFmtId="0" fontId="5" fillId="0" borderId="1" xfId="27" applyFont="1" applyBorder="1" applyAlignment="1">
      <alignment horizontal="center" vertical="center" wrapText="1"/>
    </xf>
    <xf numFmtId="0" fontId="50" fillId="0" borderId="1" xfId="0" applyFont="1" applyFill="1" applyBorder="1" applyAlignment="1">
      <alignment horizontal="center" vertical="center" wrapText="1"/>
    </xf>
    <xf numFmtId="0" fontId="50" fillId="0" borderId="1" xfId="27" applyFont="1" applyBorder="1" applyAlignment="1">
      <alignment horizontal="center" vertical="center" wrapText="1"/>
    </xf>
    <xf numFmtId="0" fontId="50" fillId="0" borderId="1" xfId="0" applyFont="1" applyBorder="1" applyAlignment="1">
      <alignment horizontal="center" vertical="center" wrapText="1"/>
    </xf>
    <xf numFmtId="0" fontId="0" fillId="0" borderId="0" xfId="0" applyFont="1" applyAlignment="1">
      <alignment horizontal="center" vertical="center" wrapText="1"/>
    </xf>
    <xf numFmtId="0" fontId="50" fillId="0" borderId="0" xfId="0" applyFont="1" applyAlignment="1">
      <alignment horizontal="center" vertical="center" wrapText="1"/>
    </xf>
    <xf numFmtId="0" fontId="51" fillId="0" borderId="1" xfId="27" applyFont="1" applyFill="1" applyBorder="1" applyAlignment="1">
      <alignment horizontal="center" vertical="center" wrapText="1"/>
    </xf>
    <xf numFmtId="0" fontId="0" fillId="0" borderId="1" xfId="27" applyFont="1" applyFill="1" applyBorder="1" applyAlignment="1">
      <alignment horizontal="center" vertical="center" wrapText="1"/>
    </xf>
    <xf numFmtId="0" fontId="5" fillId="0" borderId="0" xfId="27" applyAlignment="1">
      <alignment horizontal="center" vertical="center" wrapText="1"/>
    </xf>
    <xf numFmtId="0" fontId="7" fillId="0" borderId="1"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7" fillId="0" borderId="9" xfId="0" applyFont="1" applyBorder="1" applyAlignment="1">
      <alignment horizontal="center" vertical="center" wrapText="1"/>
    </xf>
    <xf numFmtId="0" fontId="7" fillId="0" borderId="9"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9" xfId="0" applyFont="1" applyBorder="1" applyAlignment="1">
      <alignment horizontal="center" vertical="center"/>
    </xf>
    <xf numFmtId="0" fontId="7" fillId="0" borderId="9" xfId="0" applyFont="1" applyFill="1" applyBorder="1" applyAlignment="1">
      <alignment horizontal="center" vertical="center"/>
    </xf>
    <xf numFmtId="0" fontId="7" fillId="0" borderId="0" xfId="0" applyFont="1" applyAlignment="1">
      <alignment horizontal="center" vertical="center"/>
    </xf>
    <xf numFmtId="0" fontId="52" fillId="0" borderId="0" xfId="0" applyFont="1" applyAlignment="1">
      <alignment horizontal="center" vertical="center"/>
    </xf>
    <xf numFmtId="0" fontId="40" fillId="14" borderId="7" xfId="0" applyFont="1" applyFill="1" applyBorder="1" applyAlignment="1" applyProtection="1">
      <alignment horizontal="center" vertical="center" wrapText="1"/>
      <protection locked="0"/>
    </xf>
    <xf numFmtId="0" fontId="0" fillId="16" borderId="1" xfId="0" applyFont="1" applyFill="1" applyBorder="1"/>
    <xf numFmtId="0" fontId="0" fillId="0" borderId="0" xfId="0" applyFill="1" applyBorder="1" applyAlignment="1" applyProtection="1">
      <alignment horizontal="center" vertical="center" wrapText="1"/>
      <protection locked="0"/>
    </xf>
    <xf numFmtId="0" fontId="0" fillId="0" borderId="0" xfId="0" applyFill="1" applyAlignment="1">
      <alignment wrapText="1"/>
    </xf>
    <xf numFmtId="0" fontId="4" fillId="0" borderId="0" xfId="0" applyFont="1" applyAlignment="1">
      <alignment wrapText="1"/>
    </xf>
    <xf numFmtId="0" fontId="39" fillId="0" borderId="1" xfId="0" applyFont="1" applyFill="1" applyBorder="1"/>
    <xf numFmtId="0" fontId="9" fillId="0" borderId="1" xfId="0" applyFont="1" applyFill="1" applyBorder="1" applyAlignment="1">
      <alignment horizontal="center"/>
    </xf>
    <xf numFmtId="0" fontId="0" fillId="0" borderId="1" xfId="0" applyFont="1" applyFill="1" applyBorder="1"/>
    <xf numFmtId="0" fontId="7" fillId="0" borderId="1" xfId="0" applyFont="1" applyFill="1" applyBorder="1"/>
    <xf numFmtId="0" fontId="8" fillId="16" borderId="1" xfId="0" applyFont="1" applyFill="1" applyBorder="1"/>
    <xf numFmtId="0" fontId="7" fillId="0" borderId="0" xfId="0" applyFont="1" applyAlignment="1">
      <alignment horizontal="center" vertical="center" wrapText="1"/>
    </xf>
    <xf numFmtId="0" fontId="7" fillId="0" borderId="1" xfId="0" applyFont="1" applyBorder="1" applyAlignment="1">
      <alignment horizontal="center" wrapText="1"/>
    </xf>
    <xf numFmtId="0" fontId="5" fillId="0" borderId="0" xfId="27" applyAlignment="1">
      <alignment vertical="center" wrapText="1"/>
    </xf>
    <xf numFmtId="0" fontId="4" fillId="0" borderId="1" xfId="0" applyFont="1" applyBorder="1" applyAlignment="1">
      <alignment wrapText="1"/>
    </xf>
    <xf numFmtId="0" fontId="52" fillId="0" borderId="0" xfId="0" applyFont="1" applyAlignment="1">
      <alignment horizontal="left"/>
    </xf>
    <xf numFmtId="0" fontId="0" fillId="0" borderId="8" xfId="0" applyFill="1" applyBorder="1"/>
    <xf numFmtId="0" fontId="0" fillId="0" borderId="1" xfId="0" applyFill="1" applyBorder="1" applyAlignment="1" applyProtection="1">
      <alignment horizontal="center" vertical="center" wrapText="1"/>
      <protection locked="0"/>
    </xf>
    <xf numFmtId="0" fontId="0" fillId="0" borderId="0" xfId="0" applyFill="1" applyAlignment="1">
      <alignment vertical="center" wrapText="1"/>
    </xf>
    <xf numFmtId="0" fontId="11" fillId="0" borderId="0" xfId="0" applyFont="1" applyFill="1" applyBorder="1" applyAlignment="1" applyProtection="1">
      <alignment horizontal="center" vertical="center" wrapText="1"/>
      <protection locked="0"/>
    </xf>
    <xf numFmtId="0" fontId="11" fillId="0" borderId="0" xfId="0" applyFont="1" applyBorder="1" applyAlignment="1">
      <alignment vertical="center"/>
    </xf>
    <xf numFmtId="0" fontId="7" fillId="0" borderId="0" xfId="0" applyFont="1" applyBorder="1" applyAlignment="1">
      <alignment vertical="center" wrapText="1"/>
    </xf>
    <xf numFmtId="0" fontId="10" fillId="0" borderId="0" xfId="0" applyFont="1" applyBorder="1" applyAlignment="1">
      <alignment vertical="center" wrapText="1"/>
    </xf>
    <xf numFmtId="0" fontId="11" fillId="0" borderId="0" xfId="0" applyFont="1" applyBorder="1" applyAlignment="1">
      <alignment vertical="center" wrapText="1"/>
    </xf>
    <xf numFmtId="0" fontId="53" fillId="0" borderId="0" xfId="0" applyFont="1"/>
    <xf numFmtId="0" fontId="5" fillId="0" borderId="0" xfId="27" applyAlignment="1">
      <alignment horizontal="left" vertical="center" wrapText="1" indent="1"/>
    </xf>
    <xf numFmtId="0" fontId="5" fillId="0" borderId="0" xfId="27" applyAlignment="1">
      <alignment horizontal="left" vertical="center" wrapText="1"/>
    </xf>
    <xf numFmtId="0" fontId="7" fillId="0" borderId="1" xfId="0" applyFont="1" applyFill="1" applyBorder="1" applyAlignment="1" applyProtection="1">
      <alignment vertical="center" wrapText="1"/>
      <protection locked="0"/>
    </xf>
    <xf numFmtId="0" fontId="7" fillId="0" borderId="0" xfId="0" applyFont="1" applyAlignment="1">
      <alignment horizontal="left"/>
    </xf>
    <xf numFmtId="0" fontId="0" fillId="0" borderId="1" xfId="0" applyBorder="1" applyAlignment="1">
      <alignment horizontal="center"/>
    </xf>
    <xf numFmtId="0" fontId="44" fillId="0" borderId="0" xfId="0" applyFont="1" applyFill="1"/>
    <xf numFmtId="0" fontId="44" fillId="0" borderId="0" xfId="0" applyFont="1" applyFill="1" applyBorder="1"/>
    <xf numFmtId="0" fontId="38" fillId="0" borderId="1" xfId="0" applyFont="1" applyFill="1" applyBorder="1"/>
    <xf numFmtId="0" fontId="2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5" borderId="1" xfId="0" applyFont="1" applyFill="1" applyBorder="1"/>
    <xf numFmtId="0" fontId="4" fillId="0" borderId="1" xfId="0" applyFont="1" applyFill="1" applyBorder="1" applyAlignment="1" applyProtection="1">
      <alignment vertical="center" wrapText="1"/>
      <protection locked="0"/>
    </xf>
    <xf numFmtId="0" fontId="7" fillId="0" borderId="0" xfId="0" applyFont="1" applyFill="1" applyBorder="1" applyAlignment="1" applyProtection="1">
      <alignment horizontal="center" vertical="center" wrapText="1"/>
      <protection locked="0"/>
    </xf>
    <xf numFmtId="0" fontId="31" fillId="17" borderId="1" xfId="0" applyFont="1" applyFill="1" applyBorder="1" applyAlignment="1">
      <alignment wrapText="1"/>
    </xf>
    <xf numFmtId="0" fontId="7" fillId="0" borderId="1" xfId="0" applyFont="1" applyFill="1" applyBorder="1" applyAlignment="1">
      <alignment horizontal="center" vertical="center"/>
    </xf>
    <xf numFmtId="0" fontId="36" fillId="0" borderId="1" xfId="27" applyFont="1" applyBorder="1" applyAlignment="1">
      <alignment horizontal="center" vertical="center" wrapText="1"/>
    </xf>
    <xf numFmtId="0" fontId="36" fillId="0" borderId="1" xfId="27" applyFont="1" applyFill="1" applyBorder="1" applyAlignment="1">
      <alignment horizontal="center" vertical="center"/>
    </xf>
    <xf numFmtId="0" fontId="7" fillId="0" borderId="1" xfId="0" applyFont="1" applyBorder="1" applyAlignment="1">
      <alignment horizontal="left"/>
    </xf>
    <xf numFmtId="0" fontId="7" fillId="18" borderId="1" xfId="0" applyFont="1" applyFill="1" applyBorder="1" applyAlignment="1" applyProtection="1">
      <alignment horizontal="center" vertical="center" wrapText="1"/>
      <protection locked="0"/>
    </xf>
    <xf numFmtId="0" fontId="7" fillId="18" borderId="1" xfId="27" applyFont="1" applyFill="1" applyBorder="1" applyAlignment="1">
      <alignment horizontal="center" vertical="center" wrapText="1"/>
    </xf>
    <xf numFmtId="0" fontId="15" fillId="0" borderId="1" xfId="27" applyFont="1" applyBorder="1" applyAlignment="1">
      <alignment horizontal="center" vertical="center" wrapText="1"/>
    </xf>
    <xf numFmtId="0" fontId="57" fillId="0" borderId="1" xfId="27" applyFont="1" applyBorder="1" applyAlignment="1">
      <alignment horizontal="center" vertical="center" wrapText="1"/>
    </xf>
    <xf numFmtId="0" fontId="2" fillId="0" borderId="1" xfId="0" applyFont="1" applyFill="1" applyBorder="1" applyAlignment="1">
      <alignment horizontal="center" vertical="center" wrapText="1"/>
    </xf>
    <xf numFmtId="0" fontId="58" fillId="0" borderId="1" xfId="27" applyFont="1" applyBorder="1" applyAlignment="1">
      <alignment horizontal="center" vertical="center" wrapText="1"/>
    </xf>
    <xf numFmtId="0" fontId="2" fillId="0" borderId="1" xfId="0" applyFont="1" applyBorder="1" applyAlignment="1">
      <alignment horizontal="center" vertical="center" wrapText="1"/>
    </xf>
    <xf numFmtId="0" fontId="59" fillId="0" borderId="0" xfId="0" applyFont="1" applyAlignment="1">
      <alignment horizontal="center" vertical="center"/>
    </xf>
    <xf numFmtId="0" fontId="2" fillId="0" borderId="0" xfId="0" applyFont="1" applyAlignment="1">
      <alignment horizontal="center" vertical="center"/>
    </xf>
    <xf numFmtId="0" fontId="60" fillId="0" borderId="1" xfId="27" applyFont="1" applyFill="1" applyBorder="1" applyAlignment="1">
      <alignment horizontal="center" vertical="center" wrapText="1"/>
    </xf>
    <xf numFmtId="0" fontId="15" fillId="0" borderId="1" xfId="27" applyFont="1" applyFill="1" applyBorder="1" applyAlignment="1">
      <alignment horizontal="center" vertical="center" wrapText="1"/>
    </xf>
    <xf numFmtId="0" fontId="41"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1" fillId="0" borderId="0" xfId="0" applyFont="1" applyFill="1" applyBorder="1" applyAlignment="1" applyProtection="1">
      <alignment horizontal="left" vertical="center" wrapText="1"/>
      <protection locked="0"/>
    </xf>
    <xf numFmtId="0" fontId="11" fillId="0" borderId="0" xfId="0" applyFont="1" applyBorder="1" applyAlignment="1">
      <alignment horizontal="left" vertical="center"/>
    </xf>
    <xf numFmtId="0" fontId="10" fillId="0" borderId="0" xfId="0" applyFont="1" applyBorder="1" applyAlignment="1">
      <alignment horizontal="left" vertical="center" wrapText="1"/>
    </xf>
    <xf numFmtId="0" fontId="38" fillId="16" borderId="1" xfId="0" applyFont="1" applyFill="1" applyBorder="1"/>
    <xf numFmtId="0" fontId="2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3" xfId="0" applyFont="1" applyBorder="1" applyAlignment="1">
      <alignment horizontal="center" vertical="center" wrapText="1"/>
    </xf>
    <xf numFmtId="0" fontId="7" fillId="0" borderId="7" xfId="27" applyFont="1" applyBorder="1" applyAlignment="1">
      <alignment horizontal="center" vertical="center" wrapText="1"/>
    </xf>
    <xf numFmtId="0" fontId="7" fillId="0" borderId="8" xfId="27" applyFont="1" applyBorder="1" applyAlignment="1">
      <alignment horizontal="center" vertical="center" wrapText="1"/>
    </xf>
    <xf numFmtId="0" fontId="7" fillId="0" borderId="3" xfId="27" applyFont="1" applyBorder="1" applyAlignment="1">
      <alignment horizontal="center" vertical="center" wrapText="1"/>
    </xf>
    <xf numFmtId="0" fontId="7" fillId="0" borderId="7" xfId="27" applyFont="1" applyBorder="1" applyAlignment="1">
      <alignment horizontal="center" vertical="center"/>
    </xf>
    <xf numFmtId="0" fontId="7" fillId="0" borderId="8" xfId="27" applyFont="1" applyBorder="1" applyAlignment="1">
      <alignment horizontal="center" vertical="center"/>
    </xf>
    <xf numFmtId="0" fontId="7" fillId="0" borderId="3" xfId="27" applyFont="1" applyBorder="1" applyAlignment="1">
      <alignment horizontal="center" vertical="center"/>
    </xf>
    <xf numFmtId="0" fontId="0" fillId="0" borderId="7" xfId="0" applyFont="1" applyBorder="1" applyAlignment="1">
      <alignment horizontal="center"/>
    </xf>
    <xf numFmtId="0" fontId="0" fillId="0" borderId="8" xfId="0" applyFont="1" applyBorder="1" applyAlignment="1">
      <alignment horizontal="center"/>
    </xf>
    <xf numFmtId="0" fontId="0" fillId="0" borderId="3" xfId="0" applyFont="1" applyBorder="1" applyAlignment="1">
      <alignment horizontal="center"/>
    </xf>
    <xf numFmtId="0" fontId="5" fillId="0" borderId="0" xfId="27" applyAlignment="1"/>
    <xf numFmtId="0" fontId="0" fillId="0" borderId="0" xfId="0" applyAlignment="1"/>
    <xf numFmtId="0" fontId="61" fillId="8" borderId="0" xfId="0" applyFont="1" applyFill="1" applyBorder="1" applyAlignment="1"/>
    <xf numFmtId="0" fontId="62" fillId="7" borderId="0" xfId="130" applyFont="1" applyBorder="1" applyAlignment="1">
      <alignment horizontal="center" wrapText="1"/>
    </xf>
    <xf numFmtId="0" fontId="62" fillId="7" borderId="0" xfId="130" applyFont="1" applyBorder="1" applyAlignment="1">
      <alignment wrapText="1"/>
    </xf>
    <xf numFmtId="0" fontId="62" fillId="13" borderId="0" xfId="130" applyFont="1" applyFill="1" applyBorder="1" applyAlignment="1">
      <alignment wrapText="1"/>
    </xf>
    <xf numFmtId="0" fontId="62" fillId="13" borderId="0" xfId="130" applyFont="1" applyFill="1" applyBorder="1" applyAlignment="1">
      <alignment horizontal="center" wrapText="1"/>
    </xf>
    <xf numFmtId="0" fontId="62" fillId="7" borderId="0" xfId="130" applyFont="1" applyBorder="1" applyAlignment="1">
      <alignment vertical="center" wrapText="1"/>
    </xf>
    <xf numFmtId="0" fontId="61" fillId="0" borderId="0" xfId="0" applyFont="1" applyBorder="1" applyAlignment="1"/>
    <xf numFmtId="0" fontId="8" fillId="0" borderId="0" xfId="0" applyFont="1"/>
    <xf numFmtId="0" fontId="63" fillId="0" borderId="0" xfId="0" applyFont="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14" borderId="0" xfId="0" applyFont="1" applyFill="1"/>
    <xf numFmtId="0" fontId="61" fillId="0" borderId="0" xfId="0" applyFont="1" applyAlignment="1">
      <alignment vertical="center"/>
    </xf>
    <xf numFmtId="0" fontId="8" fillId="0" borderId="0" xfId="0" applyFont="1" applyAlignment="1">
      <alignment wrapText="1"/>
    </xf>
    <xf numFmtId="0" fontId="8" fillId="0" borderId="0" xfId="0" applyFont="1" applyAlignment="1">
      <alignment vertical="center"/>
    </xf>
    <xf numFmtId="0" fontId="64" fillId="0" borderId="0" xfId="0" applyFont="1"/>
    <xf numFmtId="0" fontId="63" fillId="0" borderId="0" xfId="0" applyFont="1" applyAlignment="1">
      <alignment vertical="center"/>
    </xf>
    <xf numFmtId="0" fontId="61" fillId="0" borderId="0" xfId="0" applyFont="1" applyAlignment="1">
      <alignment horizontal="center" vertical="center" wrapText="1"/>
    </xf>
    <xf numFmtId="0" fontId="65" fillId="0" borderId="0" xfId="0" applyFont="1" applyAlignment="1">
      <alignment vertical="center" wrapText="1"/>
    </xf>
    <xf numFmtId="0" fontId="66" fillId="0" borderId="0" xfId="27" applyFont="1"/>
    <xf numFmtId="0" fontId="65" fillId="0" borderId="0" xfId="0" applyFont="1" applyAlignment="1">
      <alignment vertical="center"/>
    </xf>
    <xf numFmtId="0" fontId="8" fillId="0" borderId="0" xfId="0" applyFont="1" applyAlignment="1">
      <alignment vertical="center" wrapText="1"/>
    </xf>
    <xf numFmtId="0" fontId="63" fillId="3" borderId="0" xfId="0" applyFont="1" applyFill="1" applyAlignment="1">
      <alignment horizontal="center" vertical="center" wrapText="1"/>
    </xf>
    <xf numFmtId="0" fontId="65" fillId="0" borderId="0" xfId="0" applyFont="1" applyAlignment="1">
      <alignment horizontal="center" vertical="center" wrapText="1"/>
    </xf>
    <xf numFmtId="0" fontId="66" fillId="0" borderId="0" xfId="27" applyFont="1" applyAlignment="1">
      <alignment horizontal="center" vertical="center" wrapText="1"/>
    </xf>
    <xf numFmtId="0" fontId="66" fillId="0" borderId="0" xfId="27" applyFont="1" applyAlignment="1">
      <alignment wrapText="1"/>
    </xf>
    <xf numFmtId="0" fontId="65" fillId="0" borderId="0" xfId="0" applyFont="1"/>
    <xf numFmtId="14" fontId="8" fillId="0" borderId="0" xfId="0" applyNumberFormat="1" applyFont="1" applyAlignment="1">
      <alignment horizontal="left" vertical="center" wrapText="1"/>
    </xf>
    <xf numFmtId="14" fontId="8" fillId="0" borderId="0" xfId="0" applyNumberFormat="1" applyFont="1" applyAlignment="1">
      <alignment wrapText="1"/>
    </xf>
    <xf numFmtId="0" fontId="67" fillId="0" borderId="0" xfId="0" applyFont="1" applyAlignment="1"/>
    <xf numFmtId="0" fontId="8" fillId="0" borderId="0" xfId="0" applyFont="1" applyAlignment="1"/>
    <xf numFmtId="0" fontId="65" fillId="0" borderId="0" xfId="0" applyFont="1" applyAlignment="1">
      <alignment horizontal="left" vertical="center" wrapText="1"/>
    </xf>
    <xf numFmtId="0" fontId="61" fillId="0" borderId="0" xfId="0" applyFont="1"/>
    <xf numFmtId="0" fontId="61" fillId="0" borderId="0" xfId="0" applyFont="1" applyAlignment="1">
      <alignment horizontal="left" vertical="center" wrapText="1"/>
    </xf>
    <xf numFmtId="0" fontId="8" fillId="0" borderId="0" xfId="0" applyFont="1" applyAlignment="1">
      <alignment horizontal="center"/>
    </xf>
  </cellXfs>
  <cellStyles count="170">
    <cellStyle name="Check Cell" xfId="130" builtinId="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cellStyle name="Normal"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jira.angel-qe.com:8080/browse/PR-14021" TargetMode="External"/><Relationship Id="rId2" Type="http://schemas.openxmlformats.org/officeDocument/2006/relationships/hyperlink" Target="http://jira.angel-qe.com:8080/browse/PR-14021"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jira.angel-qe.com:8080/browse/PR-13586" TargetMode="External"/><Relationship Id="rId4" Type="http://schemas.openxmlformats.org/officeDocument/2006/relationships/hyperlink" Target="http://jira.angel-qe.com:8080/browse/PR-14101" TargetMode="External"/><Relationship Id="rId5" Type="http://schemas.openxmlformats.org/officeDocument/2006/relationships/hyperlink" Target="http://jira.angel-qe.com:8080/browse/PR-13586" TargetMode="External"/><Relationship Id="rId1" Type="http://schemas.openxmlformats.org/officeDocument/2006/relationships/hyperlink" Target="http://jira.angel-qe.com:8080/browse/PR-13879" TargetMode="External"/><Relationship Id="rId2" Type="http://schemas.openxmlformats.org/officeDocument/2006/relationships/hyperlink" Target="http://jira.angel-qe.com:8080/browse/PR-1410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jira.genesyslab.com/browse/AACD-509"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jira.genesyslab.com/browse/AACD-519" TargetMode="External"/><Relationship Id="rId2" Type="http://schemas.openxmlformats.org/officeDocument/2006/relationships/hyperlink" Target="https://jira.genesyslab.com/browse/AACD-519"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jira.genesyslab.com/browse/AACD-316" TargetMode="External"/><Relationship Id="rId12" Type="http://schemas.openxmlformats.org/officeDocument/2006/relationships/hyperlink" Target="https://jira.genesyslab.com/browse/AACD-335" TargetMode="External"/><Relationship Id="rId13" Type="http://schemas.openxmlformats.org/officeDocument/2006/relationships/hyperlink" Target="https://jira.genesyslab.com/browse/AACD-337" TargetMode="External"/><Relationship Id="rId14" Type="http://schemas.openxmlformats.org/officeDocument/2006/relationships/hyperlink" Target="https://jira.genesyslab.com/browse/AACD-338" TargetMode="External"/><Relationship Id="rId15" Type="http://schemas.openxmlformats.org/officeDocument/2006/relationships/hyperlink" Target="http://jira.angel-qe.com:8080/browse/PR-13984" TargetMode="External"/><Relationship Id="rId16" Type="http://schemas.openxmlformats.org/officeDocument/2006/relationships/hyperlink" Target="http://jira.angel-qe.com:8080/browse/PR-13944" TargetMode="External"/><Relationship Id="rId17" Type="http://schemas.openxmlformats.org/officeDocument/2006/relationships/hyperlink" Target="https://jira.genesyslab.com/browse/AACD-494" TargetMode="External"/><Relationship Id="rId18" Type="http://schemas.openxmlformats.org/officeDocument/2006/relationships/hyperlink" Target="https://jira.genesyslab.com/browse/AACD-452" TargetMode="External"/><Relationship Id="rId1" Type="http://schemas.openxmlformats.org/officeDocument/2006/relationships/hyperlink" Target="https://jira.genesyslab.com/browse/AACD-292" TargetMode="External"/><Relationship Id="rId2" Type="http://schemas.openxmlformats.org/officeDocument/2006/relationships/hyperlink" Target="https://jira.genesyslab.com/browse/AACD-292" TargetMode="External"/><Relationship Id="rId3" Type="http://schemas.openxmlformats.org/officeDocument/2006/relationships/hyperlink" Target="https://jira.genesyslab.com/browse/AACD-291" TargetMode="External"/><Relationship Id="rId4" Type="http://schemas.openxmlformats.org/officeDocument/2006/relationships/hyperlink" Target="https://jira.genesyslab.com/browse/AACD-293" TargetMode="External"/><Relationship Id="rId5" Type="http://schemas.openxmlformats.org/officeDocument/2006/relationships/hyperlink" Target="https://jira.genesyslab.com/browse/AACD-292" TargetMode="External"/><Relationship Id="rId6" Type="http://schemas.openxmlformats.org/officeDocument/2006/relationships/hyperlink" Target="https://jira.genesyslab.com/browse/AACD-292" TargetMode="External"/><Relationship Id="rId7" Type="http://schemas.openxmlformats.org/officeDocument/2006/relationships/hyperlink" Target="https://jira.genesyslab.com/browse/AACD-291" TargetMode="External"/><Relationship Id="rId8" Type="http://schemas.openxmlformats.org/officeDocument/2006/relationships/hyperlink" Target="https://jira.genesyslab.com/browse/AACD-293" TargetMode="External"/><Relationship Id="rId9" Type="http://schemas.openxmlformats.org/officeDocument/2006/relationships/hyperlink" Target="https://jira.genesyslab.com/browse/AACD-303" TargetMode="External"/><Relationship Id="rId10" Type="http://schemas.openxmlformats.org/officeDocument/2006/relationships/hyperlink" Target="https://jira.genesyslab.com/browse/AACD-26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jira.angel-qe.com:8080/browse/PR-14089" TargetMode="External"/><Relationship Id="rId4" Type="http://schemas.openxmlformats.org/officeDocument/2006/relationships/hyperlink" Target="http://jira.angel-qe.com:8080/browse/PR-14098" TargetMode="External"/><Relationship Id="rId1" Type="http://schemas.openxmlformats.org/officeDocument/2006/relationships/hyperlink" Target="http://jira.angel-qe.com:8080/browse/PR-14098" TargetMode="External"/><Relationship Id="rId2" Type="http://schemas.openxmlformats.org/officeDocument/2006/relationships/hyperlink" Target="http://jira.angel-qe.com:8080/browse/PR-1408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jira.genesyslab.com/browse/AACD-296"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jira.genesyslab.com/browse/AACD-330" TargetMode="External"/><Relationship Id="rId21" Type="http://schemas.openxmlformats.org/officeDocument/2006/relationships/hyperlink" Target="https://jira.genesyslab.com/browse/DESKTOP-2601" TargetMode="External"/><Relationship Id="rId22" Type="http://schemas.openxmlformats.org/officeDocument/2006/relationships/hyperlink" Target="https://jira.genesyslab.com/browse/AACD-460" TargetMode="External"/><Relationship Id="rId23" Type="http://schemas.openxmlformats.org/officeDocument/2006/relationships/hyperlink" Target="https://jira.genesyslab.com/browse/AACD-281" TargetMode="External"/><Relationship Id="rId24" Type="http://schemas.openxmlformats.org/officeDocument/2006/relationships/hyperlink" Target="https://jira.genesyslab.com/browse/AACD-281" TargetMode="External"/><Relationship Id="rId25" Type="http://schemas.openxmlformats.org/officeDocument/2006/relationships/hyperlink" Target="https://jira.genesyslab.com/browse/AACD-281" TargetMode="External"/><Relationship Id="rId26" Type="http://schemas.openxmlformats.org/officeDocument/2006/relationships/hyperlink" Target="https://jira.genesyslab.com/browse/AACD-281" TargetMode="External"/><Relationship Id="rId27" Type="http://schemas.openxmlformats.org/officeDocument/2006/relationships/hyperlink" Target="https://jira.genesyslab.com/browse/AACD-444" TargetMode="External"/><Relationship Id="rId28" Type="http://schemas.openxmlformats.org/officeDocument/2006/relationships/hyperlink" Target="https://jira.genesyslab.com/browse/DESKTOP-2601" TargetMode="External"/><Relationship Id="rId29" Type="http://schemas.openxmlformats.org/officeDocument/2006/relationships/hyperlink" Target="https://jira.genesyslab.com/browse/DESKTOP-2601" TargetMode="External"/><Relationship Id="rId1" Type="http://schemas.openxmlformats.org/officeDocument/2006/relationships/hyperlink" Target="mailto:xikun.li@angel.com" TargetMode="External"/><Relationship Id="rId2" Type="http://schemas.openxmlformats.org/officeDocument/2006/relationships/hyperlink" Target="mailto:xikun.li@angel.com" TargetMode="External"/><Relationship Id="rId3" Type="http://schemas.openxmlformats.org/officeDocument/2006/relationships/hyperlink" Target="https://jira.genesyslab.com/browse/AACD-307" TargetMode="External"/><Relationship Id="rId4" Type="http://schemas.openxmlformats.org/officeDocument/2006/relationships/hyperlink" Target="https://jira.genesyslab.com/browse/AACD-304" TargetMode="External"/><Relationship Id="rId5" Type="http://schemas.openxmlformats.org/officeDocument/2006/relationships/hyperlink" Target="https://jira.genesyslab.com/browse/AACD-301" TargetMode="External"/><Relationship Id="rId30" Type="http://schemas.openxmlformats.org/officeDocument/2006/relationships/hyperlink" Target="https://jira.genesyslab.com/browse/DESKTOP-2601" TargetMode="External"/><Relationship Id="rId31" Type="http://schemas.openxmlformats.org/officeDocument/2006/relationships/hyperlink" Target="https://jira.genesyslab.com/browse/DESKTOP-2601" TargetMode="External"/><Relationship Id="rId32" Type="http://schemas.openxmlformats.org/officeDocument/2006/relationships/hyperlink" Target="https://jira.genesyslab.com/browse/AACD-555" TargetMode="External"/><Relationship Id="rId9" Type="http://schemas.openxmlformats.org/officeDocument/2006/relationships/hyperlink" Target="https://jira.genesyslab.com/browse/AACD-286" TargetMode="External"/><Relationship Id="rId6" Type="http://schemas.openxmlformats.org/officeDocument/2006/relationships/hyperlink" Target="https://jira.genesyslab.com/browse/AACD-300" TargetMode="External"/><Relationship Id="rId7" Type="http://schemas.openxmlformats.org/officeDocument/2006/relationships/hyperlink" Target="https://jira.genesyslab.com/browse/AACD-299" TargetMode="External"/><Relationship Id="rId8" Type="http://schemas.openxmlformats.org/officeDocument/2006/relationships/hyperlink" Target="https://jira.genesyslab.com/browse/AACD-296" TargetMode="External"/><Relationship Id="rId33" Type="http://schemas.openxmlformats.org/officeDocument/2006/relationships/hyperlink" Target="https://jira.genesyslab.com/browse/DESKTOP-2601" TargetMode="External"/><Relationship Id="rId34" Type="http://schemas.openxmlformats.org/officeDocument/2006/relationships/hyperlink" Target="https://jira.genesyslab.com/browse/AACD-444" TargetMode="External"/><Relationship Id="rId35" Type="http://schemas.openxmlformats.org/officeDocument/2006/relationships/hyperlink" Target="https://jira.genesyslab.com/browse/AACD-567" TargetMode="External"/><Relationship Id="rId10" Type="http://schemas.openxmlformats.org/officeDocument/2006/relationships/hyperlink" Target="https://jira.genesyslab.com/browse/AACD-283" TargetMode="External"/><Relationship Id="rId11" Type="http://schemas.openxmlformats.org/officeDocument/2006/relationships/hyperlink" Target="https://jira.genesyslab.com/browse/AACD-280" TargetMode="External"/><Relationship Id="rId12" Type="http://schemas.openxmlformats.org/officeDocument/2006/relationships/hyperlink" Target="https://jira.genesyslab.com/browse/AACD-279" TargetMode="External"/><Relationship Id="rId13" Type="http://schemas.openxmlformats.org/officeDocument/2006/relationships/hyperlink" Target="https://jira.genesyslab.com/browse/AACD-342" TargetMode="External"/><Relationship Id="rId14" Type="http://schemas.openxmlformats.org/officeDocument/2006/relationships/hyperlink" Target="https://jira.genesyslab.com/browse/AACD-343" TargetMode="External"/><Relationship Id="rId15" Type="http://schemas.openxmlformats.org/officeDocument/2006/relationships/hyperlink" Target="https://jira.genesyslab.com/browse/AACD-444" TargetMode="External"/><Relationship Id="rId16" Type="http://schemas.openxmlformats.org/officeDocument/2006/relationships/hyperlink" Target="https://jira.genesyslab.com/browse/AACD-330" TargetMode="External"/><Relationship Id="rId17" Type="http://schemas.openxmlformats.org/officeDocument/2006/relationships/hyperlink" Target="https://jira.genesyslab.com/browse/DESKTOP-2601" TargetMode="External"/><Relationship Id="rId18" Type="http://schemas.openxmlformats.org/officeDocument/2006/relationships/hyperlink" Target="https://jira.genesyslab.com/browse/AACD-460" TargetMode="External"/><Relationship Id="rId19" Type="http://schemas.openxmlformats.org/officeDocument/2006/relationships/hyperlink" Target="https://jira.genesyslab.com/browse/AACD-44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jira.genesyslab.com/browse/AACD-482"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hyperlink" Target="http://jira.angel-qe.com:8080/browse/PR-13875" TargetMode="External"/><Relationship Id="rId2" Type="http://schemas.openxmlformats.org/officeDocument/2006/relationships/hyperlink" Target="http://jira.angel-qe.com:8080/browse/PR-1404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jira.genesyslab.com/browse/AACD-499" TargetMode="External"/><Relationship Id="rId4" Type="http://schemas.openxmlformats.org/officeDocument/2006/relationships/hyperlink" Target="http://jira.angel-qe.com:8080/browse/PR-14058" TargetMode="External"/><Relationship Id="rId1" Type="http://schemas.openxmlformats.org/officeDocument/2006/relationships/hyperlink" Target="http://jira.angel-qe.com:8080/browse/PR-13998" TargetMode="External"/><Relationship Id="rId2" Type="http://schemas.openxmlformats.org/officeDocument/2006/relationships/hyperlink" Target="https://jira.genesyslab.com/browse/AACD-4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4"/>
  <sheetViews>
    <sheetView topLeftCell="A2" workbookViewId="0">
      <selection activeCell="J3" sqref="J3"/>
    </sheetView>
  </sheetViews>
  <sheetFormatPr baseColWidth="10" defaultColWidth="11.5" defaultRowHeight="14" x14ac:dyDescent="0"/>
  <cols>
    <col min="2" max="2" width="21.5" customWidth="1"/>
    <col min="10" max="10" width="23.5" customWidth="1"/>
    <col min="18" max="18" width="25.33203125" customWidth="1"/>
  </cols>
  <sheetData>
    <row r="2" spans="2:23">
      <c r="B2" t="s">
        <v>125</v>
      </c>
    </row>
    <row r="3" spans="2:23" ht="18">
      <c r="B3" s="339" t="s">
        <v>1846</v>
      </c>
      <c r="C3" s="340" t="s">
        <v>178</v>
      </c>
      <c r="D3" s="340" t="s">
        <v>177</v>
      </c>
      <c r="E3" s="340" t="s">
        <v>100</v>
      </c>
      <c r="F3" s="340" t="s">
        <v>171</v>
      </c>
      <c r="G3" s="340" t="s">
        <v>217</v>
      </c>
      <c r="H3" s="97"/>
      <c r="I3" s="97"/>
      <c r="J3" s="339" t="s">
        <v>1810</v>
      </c>
      <c r="K3" s="340" t="s">
        <v>178</v>
      </c>
      <c r="L3" s="340" t="s">
        <v>177</v>
      </c>
      <c r="M3" s="340" t="s">
        <v>100</v>
      </c>
      <c r="N3" s="340" t="s">
        <v>171</v>
      </c>
      <c r="O3" s="340" t="s">
        <v>217</v>
      </c>
      <c r="R3" s="339" t="s">
        <v>2256</v>
      </c>
      <c r="S3" s="340" t="s">
        <v>178</v>
      </c>
      <c r="T3" s="340" t="s">
        <v>177</v>
      </c>
      <c r="U3" s="340" t="s">
        <v>100</v>
      </c>
      <c r="V3" s="340" t="s">
        <v>171</v>
      </c>
      <c r="W3" s="340" t="s">
        <v>217</v>
      </c>
    </row>
    <row r="4" spans="2:23" ht="18">
      <c r="B4" s="199" t="s">
        <v>124</v>
      </c>
      <c r="C4" s="341">
        <f>ACD!AO2</f>
        <v>181</v>
      </c>
      <c r="D4" s="341">
        <f>ACD!AK2</f>
        <v>144</v>
      </c>
      <c r="E4" s="341">
        <f>ACD!AL2</f>
        <v>112</v>
      </c>
      <c r="F4" s="341">
        <f>ACD!AM2</f>
        <v>32</v>
      </c>
      <c r="G4" s="341">
        <f>ACD!AN2</f>
        <v>0</v>
      </c>
      <c r="H4" s="97"/>
      <c r="I4" s="97"/>
      <c r="J4" s="365" t="s">
        <v>124</v>
      </c>
      <c r="K4" s="341">
        <f>ACD!AC2</f>
        <v>181</v>
      </c>
      <c r="L4" s="341">
        <f>ACD!AD2</f>
        <v>96</v>
      </c>
      <c r="M4" s="341">
        <f>ACD!AE2</f>
        <v>86</v>
      </c>
      <c r="N4" s="341">
        <f>ACD!AF2</f>
        <v>10</v>
      </c>
      <c r="O4" s="341">
        <f>ACD!AG2</f>
        <v>0</v>
      </c>
      <c r="R4" s="393" t="s">
        <v>124</v>
      </c>
      <c r="S4" s="335">
        <f>ACD!U2</f>
        <v>30</v>
      </c>
      <c r="T4" s="335">
        <f>ACD!V2</f>
        <v>30</v>
      </c>
      <c r="U4" s="335">
        <f>ACD!W2</f>
        <v>20</v>
      </c>
      <c r="V4" s="335">
        <f>ACD!X2</f>
        <v>10</v>
      </c>
      <c r="W4" s="335">
        <f>ACD!Y2</f>
        <v>0</v>
      </c>
    </row>
    <row r="5" spans="2:23" ht="18">
      <c r="B5" s="199" t="s">
        <v>1377</v>
      </c>
      <c r="C5" s="341">
        <f>'SB &amp; CSR'!Z2</f>
        <v>89</v>
      </c>
      <c r="D5" s="341">
        <f>'SB &amp; CSR'!V2</f>
        <v>89</v>
      </c>
      <c r="E5" s="341">
        <f>'SB &amp; CSR'!W2</f>
        <v>89</v>
      </c>
      <c r="F5" s="341">
        <f>'SB &amp; CSR'!X2</f>
        <v>0</v>
      </c>
      <c r="G5" s="341">
        <f>'SB &amp; CSR'!Y2</f>
        <v>0</v>
      </c>
      <c r="H5" s="97"/>
      <c r="I5" s="97"/>
      <c r="J5" s="199" t="s">
        <v>1377</v>
      </c>
      <c r="K5" s="341">
        <f>'SB &amp; CSR'!N2</f>
        <v>89</v>
      </c>
      <c r="L5" s="341">
        <f>'SB &amp; CSR'!O2</f>
        <v>87</v>
      </c>
      <c r="M5" s="341">
        <f>'SB &amp; CSR'!P2</f>
        <v>85</v>
      </c>
      <c r="N5" s="341">
        <f>'SB &amp; CSR'!Q2</f>
        <v>0</v>
      </c>
      <c r="O5" s="341">
        <f>'SB &amp; CSR'!R2</f>
        <v>2</v>
      </c>
      <c r="R5" s="199" t="s">
        <v>1377</v>
      </c>
      <c r="S5" s="369"/>
      <c r="T5" s="369"/>
      <c r="U5" s="369"/>
      <c r="V5" s="369"/>
      <c r="W5" s="369"/>
    </row>
    <row r="6" spans="2:23" ht="18">
      <c r="B6" s="199" t="s">
        <v>115</v>
      </c>
      <c r="C6" s="341">
        <f>Provisioning!U2</f>
        <v>8</v>
      </c>
      <c r="D6" s="341">
        <f>Provisioning!V2</f>
        <v>7</v>
      </c>
      <c r="E6" s="341">
        <f>Provisioning!W2</f>
        <v>7</v>
      </c>
      <c r="F6" s="341">
        <f>Provisioning!X2</f>
        <v>0</v>
      </c>
      <c r="G6" s="341">
        <f>Provisioning!Y2</f>
        <v>0</v>
      </c>
      <c r="H6" s="97"/>
      <c r="I6" s="97"/>
      <c r="J6" s="199" t="s">
        <v>115</v>
      </c>
      <c r="K6" s="341">
        <f>Provisioning!M2</f>
        <v>7</v>
      </c>
      <c r="L6" s="341">
        <f>Provisioning!N2</f>
        <v>7</v>
      </c>
      <c r="M6" s="341">
        <f>Provisioning!O2</f>
        <v>7</v>
      </c>
      <c r="N6" s="341">
        <f>Provisioning!P2</f>
        <v>0</v>
      </c>
      <c r="O6" s="341">
        <f>Provisioning!Q2</f>
        <v>0</v>
      </c>
      <c r="R6" s="199" t="s">
        <v>115</v>
      </c>
      <c r="S6" s="369"/>
      <c r="T6" s="369"/>
      <c r="U6" s="369"/>
      <c r="V6" s="369"/>
      <c r="W6" s="369"/>
    </row>
    <row r="7" spans="2:23" ht="18">
      <c r="B7" s="199" t="s">
        <v>350</v>
      </c>
      <c r="C7" s="341">
        <f>AgentUI!AI3</f>
        <v>39</v>
      </c>
      <c r="D7" s="341">
        <f>AgentUI!AM3</f>
        <v>39</v>
      </c>
      <c r="E7" s="341">
        <f>AgentUI!AJ3</f>
        <v>30</v>
      </c>
      <c r="F7" s="341">
        <f>AgentUI!AK3</f>
        <v>6</v>
      </c>
      <c r="G7" s="341">
        <f>AgentUI!AL3</f>
        <v>3</v>
      </c>
      <c r="H7" s="97"/>
      <c r="I7" s="97"/>
      <c r="J7" s="199" t="s">
        <v>350</v>
      </c>
      <c r="K7" s="341">
        <f>AgentUI!U3</f>
        <v>37</v>
      </c>
      <c r="L7" s="341">
        <f>AgentUI!V3</f>
        <v>39</v>
      </c>
      <c r="M7" s="341">
        <f>AgentUI!W3</f>
        <v>34</v>
      </c>
      <c r="N7" s="341">
        <f>AgentUI!X3</f>
        <v>2</v>
      </c>
      <c r="O7" s="341">
        <f>AgentUI!Y3</f>
        <v>3</v>
      </c>
      <c r="R7" s="199" t="s">
        <v>350</v>
      </c>
      <c r="S7" s="369"/>
      <c r="T7" s="369"/>
      <c r="U7" s="369"/>
      <c r="V7" s="369"/>
      <c r="W7" s="369"/>
    </row>
    <row r="8" spans="2:23" ht="18">
      <c r="B8" s="199" t="s">
        <v>351</v>
      </c>
      <c r="C8" s="341">
        <f>AgentUI!AI3</f>
        <v>39</v>
      </c>
      <c r="D8" s="341">
        <f>AgentUI!AM2</f>
        <v>39</v>
      </c>
      <c r="E8" s="341">
        <f>AgentUI!AJ2</f>
        <v>30</v>
      </c>
      <c r="F8" s="341">
        <f>AgentUI!AK2</f>
        <v>6</v>
      </c>
      <c r="G8" s="341">
        <f>AgentUI!AL2</f>
        <v>3</v>
      </c>
      <c r="H8" s="97"/>
      <c r="I8" s="97"/>
      <c r="J8" s="343" t="s">
        <v>351</v>
      </c>
      <c r="K8" s="335">
        <f>AgentUI!U2</f>
        <v>37</v>
      </c>
      <c r="L8" s="335">
        <f>AgentUI!V2</f>
        <v>37</v>
      </c>
      <c r="M8" s="335">
        <f>AgentUI!W2</f>
        <v>35</v>
      </c>
      <c r="N8" s="335">
        <f>AgentUI!X2</f>
        <v>1</v>
      </c>
      <c r="O8" s="335">
        <f>AgentUI!Y2</f>
        <v>1</v>
      </c>
      <c r="R8" s="199" t="s">
        <v>351</v>
      </c>
      <c r="S8" s="369"/>
      <c r="T8" s="369"/>
      <c r="U8" s="369"/>
      <c r="V8" s="369"/>
      <c r="W8" s="369"/>
    </row>
    <row r="9" spans="2:23" ht="18">
      <c r="B9" s="199" t="s">
        <v>986</v>
      </c>
      <c r="C9" s="341">
        <f>'SaaSDASH-New'!Y2</f>
        <v>75</v>
      </c>
      <c r="D9" s="341">
        <f>'SaaSDASH-New'!Z2</f>
        <v>70</v>
      </c>
      <c r="E9" s="341">
        <f>'SaaSDASH-New'!AA2</f>
        <v>51</v>
      </c>
      <c r="F9" s="341">
        <f>'SaaSDASH-New'!AB2</f>
        <v>6</v>
      </c>
      <c r="G9" s="341">
        <f>'SaaSDASH-New'!AC2</f>
        <v>13</v>
      </c>
      <c r="H9" s="97"/>
      <c r="I9" s="97"/>
      <c r="J9" s="199" t="s">
        <v>986</v>
      </c>
      <c r="K9" s="341">
        <f>'SaaSDASH-New'!L2</f>
        <v>0</v>
      </c>
      <c r="L9" s="341">
        <f>'SaaSDASH-New'!M2</f>
        <v>38</v>
      </c>
      <c r="M9" s="341">
        <f>'SaaSDASH-New'!N2</f>
        <v>32</v>
      </c>
      <c r="N9" s="341">
        <f>'SaaSDASH-New'!O2</f>
        <v>0</v>
      </c>
      <c r="O9" s="341">
        <f>'SaaSDASH-New'!P2</f>
        <v>6</v>
      </c>
      <c r="R9" s="199" t="s">
        <v>986</v>
      </c>
      <c r="S9" s="369"/>
      <c r="T9" s="369"/>
      <c r="U9" s="369"/>
      <c r="V9" s="369"/>
      <c r="W9" s="369"/>
    </row>
    <row r="10" spans="2:23" ht="18">
      <c r="B10" s="199" t="s">
        <v>987</v>
      </c>
      <c r="C10" s="341">
        <f>'SaaSDASH-New'!Y3</f>
        <v>75</v>
      </c>
      <c r="D10" s="341">
        <f>'SaaSDASH-New'!Z3</f>
        <v>74</v>
      </c>
      <c r="E10" s="341">
        <f>'SaaSDASH-New'!AA3</f>
        <v>48</v>
      </c>
      <c r="F10" s="341">
        <f>'SaaSDASH-New'!AB3</f>
        <v>7</v>
      </c>
      <c r="G10" s="341">
        <f>'SaaSDASH-New'!AC3</f>
        <v>19</v>
      </c>
      <c r="H10" s="97"/>
      <c r="I10" s="97"/>
      <c r="J10" s="199" t="s">
        <v>987</v>
      </c>
      <c r="K10" s="341">
        <f>'SaaSDASH-New'!L3</f>
        <v>66</v>
      </c>
      <c r="L10" s="341">
        <f>'SaaSDASH-New'!M3</f>
        <v>66</v>
      </c>
      <c r="M10" s="341">
        <f>'SaaSDASH-New'!N3</f>
        <v>58</v>
      </c>
      <c r="N10" s="341">
        <f>'SaaSDASH-New'!O3</f>
        <v>4</v>
      </c>
      <c r="O10" s="341">
        <f>'SaaSDASH-New'!P3</f>
        <v>4</v>
      </c>
      <c r="R10" s="199" t="s">
        <v>987</v>
      </c>
      <c r="S10" s="369"/>
      <c r="T10" s="369"/>
      <c r="U10" s="369"/>
      <c r="V10" s="369"/>
      <c r="W10" s="369"/>
    </row>
    <row r="11" spans="2:23" ht="18">
      <c r="B11" s="199" t="s">
        <v>557</v>
      </c>
      <c r="C11" s="341">
        <f>'IVR Call Scenarios'!Q2</f>
        <v>51</v>
      </c>
      <c r="D11" s="341">
        <f>'IVR Call Scenarios'!R2</f>
        <v>51</v>
      </c>
      <c r="E11" s="341">
        <f>'IVR Call Scenarios'!S2</f>
        <v>42</v>
      </c>
      <c r="F11" s="341">
        <f>'IVR Call Scenarios'!T2</f>
        <v>2</v>
      </c>
      <c r="G11" s="341">
        <f>'IVR Call Scenarios'!U2</f>
        <v>7</v>
      </c>
      <c r="H11" s="97"/>
      <c r="I11" s="97"/>
      <c r="J11" s="199" t="s">
        <v>557</v>
      </c>
      <c r="K11" s="341">
        <f>'IVR Call Scenarios'!I2</f>
        <v>41</v>
      </c>
      <c r="L11" s="341">
        <f>'IVR Call Scenarios'!J2</f>
        <v>39</v>
      </c>
      <c r="M11" s="341">
        <f>'IVR Call Scenarios'!K2</f>
        <v>34</v>
      </c>
      <c r="N11" s="341">
        <f>'IVR Call Scenarios'!L2</f>
        <v>3</v>
      </c>
      <c r="O11" s="341">
        <f>'IVR Call Scenarios'!M2</f>
        <v>2</v>
      </c>
      <c r="R11" s="199" t="s">
        <v>557</v>
      </c>
      <c r="S11" s="369"/>
      <c r="T11" s="369"/>
      <c r="U11" s="369"/>
      <c r="V11" s="369"/>
      <c r="W11" s="369"/>
    </row>
    <row r="12" spans="2:23" ht="18">
      <c r="B12" s="199" t="s">
        <v>796</v>
      </c>
      <c r="C12" s="341">
        <f>'IVRCall-ACD'!R2</f>
        <v>65</v>
      </c>
      <c r="D12" s="341">
        <f>'IVRCall-ACD'!S2</f>
        <v>65</v>
      </c>
      <c r="E12" s="341">
        <f>'IVRCall-ACD'!T2</f>
        <v>52</v>
      </c>
      <c r="F12" s="341">
        <f>'IVRCall-ACD'!U2</f>
        <v>9</v>
      </c>
      <c r="G12" s="341">
        <f>'IVRCall-ACD'!V2</f>
        <v>4</v>
      </c>
      <c r="H12" s="97"/>
      <c r="I12" s="97"/>
      <c r="J12" s="343" t="s">
        <v>796</v>
      </c>
      <c r="K12" s="335">
        <f>'IVRCall-ACD'!J2</f>
        <v>61</v>
      </c>
      <c r="L12" s="335">
        <f>'IVRCall-ACD'!K2</f>
        <v>60</v>
      </c>
      <c r="M12" s="335">
        <f>'IVRCall-ACD'!L2</f>
        <v>54</v>
      </c>
      <c r="N12" s="335">
        <f>'IVRCall-ACD'!M2</f>
        <v>6</v>
      </c>
      <c r="O12" s="335">
        <f>'IVRCall-ACD'!N2</f>
        <v>0</v>
      </c>
      <c r="R12" s="199" t="s">
        <v>796</v>
      </c>
      <c r="S12" s="369"/>
      <c r="T12" s="369"/>
      <c r="U12" s="369"/>
      <c r="V12" s="369"/>
      <c r="W12" s="369"/>
    </row>
    <row r="13" spans="2:23" ht="18">
      <c r="B13" s="199" t="s">
        <v>797</v>
      </c>
      <c r="C13" s="341">
        <f>'IVRCall-CSR'!Q2</f>
        <v>16</v>
      </c>
      <c r="D13" s="341">
        <f>'IVRCall-CSR'!R2</f>
        <v>16</v>
      </c>
      <c r="E13" s="341">
        <f>'IVRCall-CSR'!S2</f>
        <v>12</v>
      </c>
      <c r="F13" s="341">
        <f>'IVRCall-CSR'!T2</f>
        <v>3</v>
      </c>
      <c r="G13" s="341">
        <f>'IVRCall-CSR'!U2</f>
        <v>1</v>
      </c>
      <c r="H13" s="97"/>
      <c r="I13" s="97"/>
      <c r="J13" s="199" t="s">
        <v>797</v>
      </c>
      <c r="K13" s="341">
        <f>'IVRCall-CSR'!I2</f>
        <v>16</v>
      </c>
      <c r="L13" s="341">
        <f>'IVRCall-CSR'!J2</f>
        <v>16</v>
      </c>
      <c r="M13" s="341">
        <f>'IVRCall-CSR'!K2</f>
        <v>13</v>
      </c>
      <c r="N13" s="341">
        <f>'IVRCall-CSR'!L2</f>
        <v>2</v>
      </c>
      <c r="O13" s="341">
        <f>'IVRCall-CSR'!M2</f>
        <v>1</v>
      </c>
      <c r="R13" s="199" t="s">
        <v>797</v>
      </c>
      <c r="S13" s="369"/>
      <c r="T13" s="369"/>
      <c r="U13" s="369"/>
      <c r="V13" s="369"/>
      <c r="W13" s="369"/>
    </row>
    <row r="14" spans="2:23" ht="18">
      <c r="B14" s="199" t="s">
        <v>798</v>
      </c>
      <c r="C14" s="341">
        <f>'DB &amp; Reporting'!Q2</f>
        <v>13</v>
      </c>
      <c r="D14" s="341">
        <f>'DB &amp; Reporting'!R2</f>
        <v>13</v>
      </c>
      <c r="E14" s="341">
        <f>'DB &amp; Reporting'!S2</f>
        <v>12</v>
      </c>
      <c r="F14" s="341">
        <f>'DB &amp; Reporting'!T2</f>
        <v>0</v>
      </c>
      <c r="G14" s="341">
        <f>'DB &amp; Reporting'!U2</f>
        <v>1</v>
      </c>
      <c r="H14" s="97"/>
      <c r="I14" s="97"/>
      <c r="J14" s="199" t="s">
        <v>798</v>
      </c>
      <c r="K14" s="341">
        <f>'DB &amp; Reporting'!H2</f>
        <v>13</v>
      </c>
      <c r="L14" s="341">
        <f>'DB &amp; Reporting'!I2</f>
        <v>13</v>
      </c>
      <c r="M14" s="341">
        <f>'DB &amp; Reporting'!J2</f>
        <v>6</v>
      </c>
      <c r="N14" s="341">
        <f>'DB &amp; Reporting'!K2</f>
        <v>7</v>
      </c>
      <c r="O14" s="341">
        <f>'DB &amp; Reporting'!L2</f>
        <v>0</v>
      </c>
      <c r="R14" s="199" t="s">
        <v>798</v>
      </c>
      <c r="S14" s="369"/>
      <c r="T14" s="369"/>
      <c r="U14" s="369"/>
      <c r="V14" s="369"/>
      <c r="W14" s="369"/>
    </row>
    <row r="15" spans="2:23" ht="18">
      <c r="B15" s="343" t="s">
        <v>799</v>
      </c>
      <c r="C15" s="335">
        <f>Failover!O2</f>
        <v>38</v>
      </c>
      <c r="D15" s="335">
        <f>Failover!P2</f>
        <v>36</v>
      </c>
      <c r="E15" s="335">
        <f>Failover!Q2</f>
        <v>32</v>
      </c>
      <c r="F15" s="335">
        <f>Failover!R2</f>
        <v>4</v>
      </c>
      <c r="G15" s="335">
        <f>Failover!S2</f>
        <v>0</v>
      </c>
      <c r="H15" s="97"/>
      <c r="I15" s="97"/>
      <c r="J15" s="199" t="s">
        <v>799</v>
      </c>
      <c r="K15" s="341">
        <f>Failover!AA2</f>
        <v>0</v>
      </c>
      <c r="L15" s="341">
        <f>Failover!W2</f>
        <v>0</v>
      </c>
      <c r="M15" s="341">
        <f>Failover!X2</f>
        <v>0</v>
      </c>
      <c r="N15" s="341">
        <f>Failover!Y2</f>
        <v>0</v>
      </c>
      <c r="O15" s="341">
        <f>Failover!Z2</f>
        <v>0</v>
      </c>
      <c r="R15" s="199" t="s">
        <v>799</v>
      </c>
      <c r="S15" s="369"/>
      <c r="T15" s="369"/>
      <c r="U15" s="369"/>
      <c r="V15" s="369"/>
      <c r="W15" s="369"/>
    </row>
    <row r="16" spans="2:23" ht="18">
      <c r="B16" s="199" t="s">
        <v>988</v>
      </c>
      <c r="C16" s="341">
        <f>'GIM Data Validation'!G2</f>
        <v>16</v>
      </c>
      <c r="D16" s="341">
        <f>'GIM Data Validation'!H2</f>
        <v>16</v>
      </c>
      <c r="E16" s="341">
        <f>'GIM Data Validation'!I2</f>
        <v>16</v>
      </c>
      <c r="F16" s="341">
        <f>'GIM Data Validation'!J2</f>
        <v>0</v>
      </c>
      <c r="G16" s="341">
        <f>'GIM Data Validation'!K2</f>
        <v>0</v>
      </c>
      <c r="H16" s="97"/>
      <c r="I16" s="97"/>
      <c r="J16" s="199" t="s">
        <v>988</v>
      </c>
      <c r="K16" s="341">
        <f>'GIM Data Validation'!O2</f>
        <v>0</v>
      </c>
      <c r="L16" s="341">
        <f>'GIM Data Validation'!P2</f>
        <v>0</v>
      </c>
      <c r="M16" s="341">
        <f>'GIM Data Validation'!Q2</f>
        <v>0</v>
      </c>
      <c r="N16" s="341">
        <f>'GIM Data Validation'!R2</f>
        <v>0</v>
      </c>
      <c r="O16" s="341">
        <f>'GIM Data Validation'!S2</f>
        <v>0</v>
      </c>
      <c r="R16" s="199" t="s">
        <v>988</v>
      </c>
      <c r="S16" s="369"/>
      <c r="T16" s="369"/>
      <c r="U16" s="369"/>
      <c r="V16" s="369"/>
      <c r="W16" s="369"/>
    </row>
    <row r="17" spans="2:23" ht="18">
      <c r="B17" s="199" t="s">
        <v>1378</v>
      </c>
      <c r="C17" s="341">
        <f>Outbound!T2</f>
        <v>35</v>
      </c>
      <c r="D17" s="341">
        <f>Outbound!P2</f>
        <v>35</v>
      </c>
      <c r="E17" s="341">
        <f>Outbound!Q2</f>
        <v>30</v>
      </c>
      <c r="F17" s="341">
        <f>Outbound!R2</f>
        <v>3</v>
      </c>
      <c r="G17" s="341">
        <f>Outbound!S2</f>
        <v>2</v>
      </c>
      <c r="H17" s="97"/>
      <c r="I17" s="97"/>
      <c r="J17" s="199" t="s">
        <v>1378</v>
      </c>
      <c r="K17" s="341">
        <f>Outbound!H2</f>
        <v>34</v>
      </c>
      <c r="L17" s="341">
        <f>Outbound!I2</f>
        <v>34</v>
      </c>
      <c r="M17" s="341">
        <f>Outbound!J2</f>
        <v>28</v>
      </c>
      <c r="N17" s="341">
        <f>Outbound!K2</f>
        <v>4</v>
      </c>
      <c r="O17" s="341">
        <f>Outbound!L2</f>
        <v>2</v>
      </c>
      <c r="R17" s="199" t="s">
        <v>1378</v>
      </c>
      <c r="S17" s="369"/>
      <c r="T17" s="369"/>
      <c r="U17" s="369"/>
      <c r="V17" s="369"/>
      <c r="W17" s="369"/>
    </row>
    <row r="18" spans="2:23" ht="18">
      <c r="B18" s="199" t="s">
        <v>178</v>
      </c>
      <c r="C18" s="342">
        <f>SUM(C4:C17)</f>
        <v>740</v>
      </c>
      <c r="D18" s="342">
        <f>SUM(D4:D17)</f>
        <v>694</v>
      </c>
      <c r="E18" s="342">
        <f>SUM(E4:E17)</f>
        <v>563</v>
      </c>
      <c r="F18" s="342">
        <f>SUM(F4:F17)</f>
        <v>78</v>
      </c>
      <c r="G18" s="342">
        <f>SUM(G4:G17)</f>
        <v>53</v>
      </c>
      <c r="H18" s="97"/>
      <c r="I18" s="97"/>
      <c r="J18" s="199" t="s">
        <v>178</v>
      </c>
      <c r="K18" s="342">
        <f>SUM(K4:K17)</f>
        <v>582</v>
      </c>
      <c r="L18" s="342">
        <f>SUM(L4:L17)</f>
        <v>532</v>
      </c>
      <c r="M18" s="342">
        <f>SUM(M4:M17)</f>
        <v>472</v>
      </c>
      <c r="N18" s="342">
        <f>SUM(N4:N17)</f>
        <v>39</v>
      </c>
      <c r="O18" s="342">
        <f>SUM(O4:O17)</f>
        <v>21</v>
      </c>
      <c r="R18" s="199" t="s">
        <v>178</v>
      </c>
      <c r="S18" s="342">
        <f>SUM(S4:S17)</f>
        <v>30</v>
      </c>
      <c r="T18" s="342">
        <f t="shared" ref="T18:W18" si="0">SUM(T4:T17)</f>
        <v>30</v>
      </c>
      <c r="U18" s="342">
        <f t="shared" si="0"/>
        <v>20</v>
      </c>
      <c r="V18" s="342">
        <f t="shared" si="0"/>
        <v>10</v>
      </c>
      <c r="W18" s="342">
        <f t="shared" si="0"/>
        <v>0</v>
      </c>
    </row>
    <row r="19" spans="2:23" ht="18">
      <c r="B19" s="199" t="s">
        <v>1713</v>
      </c>
      <c r="C19" s="96" t="s">
        <v>125</v>
      </c>
      <c r="D19" s="96"/>
      <c r="E19" s="96"/>
      <c r="F19" s="96"/>
      <c r="G19" s="96"/>
      <c r="H19" s="97"/>
      <c r="I19" s="97"/>
      <c r="J19" s="97"/>
      <c r="K19" s="97"/>
      <c r="L19" s="97"/>
      <c r="M19" s="97"/>
      <c r="N19" s="97"/>
      <c r="O19" s="97"/>
    </row>
    <row r="20" spans="2:23" ht="18">
      <c r="B20" s="199" t="s">
        <v>1379</v>
      </c>
      <c r="C20" s="96" t="s">
        <v>125</v>
      </c>
      <c r="D20" s="96"/>
      <c r="E20" s="96"/>
      <c r="F20" s="96"/>
      <c r="G20" s="96"/>
      <c r="H20" s="97"/>
      <c r="I20" s="97"/>
      <c r="J20" s="97"/>
      <c r="K20" s="97"/>
      <c r="L20" s="97"/>
      <c r="M20" s="97"/>
      <c r="N20" s="97"/>
      <c r="O20" s="97"/>
    </row>
    <row r="21" spans="2:23" ht="18">
      <c r="B21" s="62"/>
    </row>
    <row r="22" spans="2:23" ht="18">
      <c r="B22" s="62" t="s">
        <v>125</v>
      </c>
      <c r="C22" t="s">
        <v>125</v>
      </c>
      <c r="D22" t="s">
        <v>125</v>
      </c>
      <c r="E22" t="s">
        <v>125</v>
      </c>
      <c r="F22" t="s">
        <v>125</v>
      </c>
      <c r="G22" t="s">
        <v>125</v>
      </c>
      <c r="H22" t="s">
        <v>125</v>
      </c>
    </row>
    <row r="23" spans="2:23">
      <c r="F23" t="s">
        <v>125</v>
      </c>
      <c r="G23" t="s">
        <v>125</v>
      </c>
      <c r="H23" t="s">
        <v>125</v>
      </c>
      <c r="I23" t="s">
        <v>125</v>
      </c>
    </row>
    <row r="24" spans="2:23">
      <c r="E24" t="s">
        <v>125</v>
      </c>
      <c r="F24" t="s">
        <v>125</v>
      </c>
      <c r="G24" t="s">
        <v>125</v>
      </c>
      <c r="H24" t="s">
        <v>125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A6" workbookViewId="0">
      <selection activeCell="H3" sqref="H3"/>
    </sheetView>
  </sheetViews>
  <sheetFormatPr baseColWidth="10" defaultColWidth="8.83203125" defaultRowHeight="14" x14ac:dyDescent="0"/>
  <cols>
    <col min="1" max="1" width="9.1640625" customWidth="1"/>
    <col min="2" max="2" width="16.6640625" customWidth="1"/>
    <col min="3" max="3" width="15.83203125" hidden="1" customWidth="1"/>
    <col min="4" max="4" width="37.1640625" customWidth="1"/>
    <col min="5" max="5" width="49.1640625" customWidth="1"/>
    <col min="6" max="7" width="13.6640625" customWidth="1"/>
    <col min="8" max="8" width="22.6640625" customWidth="1"/>
    <col min="9" max="13" width="11.6640625" customWidth="1"/>
    <col min="14" max="15" width="14.83203125" customWidth="1"/>
    <col min="16" max="16" width="19" customWidth="1"/>
    <col min="17" max="17" width="6.6640625" customWidth="1"/>
    <col min="264" max="264" width="23.5" customWidth="1"/>
    <col min="265" max="265" width="29" customWidth="1"/>
    <col min="266" max="266" width="0" hidden="1" customWidth="1"/>
    <col min="267" max="267" width="64.83203125" customWidth="1"/>
    <col min="268" max="268" width="48.83203125" customWidth="1"/>
    <col min="269" max="269" width="11.5" customWidth="1"/>
    <col min="270" max="270" width="22.1640625" customWidth="1"/>
    <col min="520" max="520" width="23.5" customWidth="1"/>
    <col min="521" max="521" width="29" customWidth="1"/>
    <col min="522" max="522" width="0" hidden="1" customWidth="1"/>
    <col min="523" max="523" width="64.83203125" customWidth="1"/>
    <col min="524" max="524" width="48.83203125" customWidth="1"/>
    <col min="525" max="525" width="11.5" customWidth="1"/>
    <col min="526" max="526" width="22.1640625" customWidth="1"/>
    <col min="776" max="776" width="23.5" customWidth="1"/>
    <col min="777" max="777" width="29" customWidth="1"/>
    <col min="778" max="778" width="0" hidden="1" customWidth="1"/>
    <col min="779" max="779" width="64.83203125" customWidth="1"/>
    <col min="780" max="780" width="48.83203125" customWidth="1"/>
    <col min="781" max="781" width="11.5" customWidth="1"/>
    <col min="782" max="782" width="22.1640625" customWidth="1"/>
    <col min="1032" max="1032" width="23.5" customWidth="1"/>
    <col min="1033" max="1033" width="29" customWidth="1"/>
    <col min="1034" max="1034" width="0" hidden="1" customWidth="1"/>
    <col min="1035" max="1035" width="64.83203125" customWidth="1"/>
    <col min="1036" max="1036" width="48.83203125" customWidth="1"/>
    <col min="1037" max="1037" width="11.5" customWidth="1"/>
    <col min="1038" max="1038" width="22.1640625" customWidth="1"/>
    <col min="1288" max="1288" width="23.5" customWidth="1"/>
    <col min="1289" max="1289" width="29" customWidth="1"/>
    <col min="1290" max="1290" width="0" hidden="1" customWidth="1"/>
    <col min="1291" max="1291" width="64.83203125" customWidth="1"/>
    <col min="1292" max="1292" width="48.83203125" customWidth="1"/>
    <col min="1293" max="1293" width="11.5" customWidth="1"/>
    <col min="1294" max="1294" width="22.1640625" customWidth="1"/>
    <col min="1544" max="1544" width="23.5" customWidth="1"/>
    <col min="1545" max="1545" width="29" customWidth="1"/>
    <col min="1546" max="1546" width="0" hidden="1" customWidth="1"/>
    <col min="1547" max="1547" width="64.83203125" customWidth="1"/>
    <col min="1548" max="1548" width="48.83203125" customWidth="1"/>
    <col min="1549" max="1549" width="11.5" customWidth="1"/>
    <col min="1550" max="1550" width="22.1640625" customWidth="1"/>
    <col min="1800" max="1800" width="23.5" customWidth="1"/>
    <col min="1801" max="1801" width="29" customWidth="1"/>
    <col min="1802" max="1802" width="0" hidden="1" customWidth="1"/>
    <col min="1803" max="1803" width="64.83203125" customWidth="1"/>
    <col min="1804" max="1804" width="48.83203125" customWidth="1"/>
    <col min="1805" max="1805" width="11.5" customWidth="1"/>
    <col min="1806" max="1806" width="22.1640625" customWidth="1"/>
    <col min="2056" max="2056" width="23.5" customWidth="1"/>
    <col min="2057" max="2057" width="29" customWidth="1"/>
    <col min="2058" max="2058" width="0" hidden="1" customWidth="1"/>
    <col min="2059" max="2059" width="64.83203125" customWidth="1"/>
    <col min="2060" max="2060" width="48.83203125" customWidth="1"/>
    <col min="2061" max="2061" width="11.5" customWidth="1"/>
    <col min="2062" max="2062" width="22.1640625" customWidth="1"/>
    <col min="2312" max="2312" width="23.5" customWidth="1"/>
    <col min="2313" max="2313" width="29" customWidth="1"/>
    <col min="2314" max="2314" width="0" hidden="1" customWidth="1"/>
    <col min="2315" max="2315" width="64.83203125" customWidth="1"/>
    <col min="2316" max="2316" width="48.83203125" customWidth="1"/>
    <col min="2317" max="2317" width="11.5" customWidth="1"/>
    <col min="2318" max="2318" width="22.1640625" customWidth="1"/>
    <col min="2568" max="2568" width="23.5" customWidth="1"/>
    <col min="2569" max="2569" width="29" customWidth="1"/>
    <col min="2570" max="2570" width="0" hidden="1" customWidth="1"/>
    <col min="2571" max="2571" width="64.83203125" customWidth="1"/>
    <col min="2572" max="2572" width="48.83203125" customWidth="1"/>
    <col min="2573" max="2573" width="11.5" customWidth="1"/>
    <col min="2574" max="2574" width="22.1640625" customWidth="1"/>
    <col min="2824" max="2824" width="23.5" customWidth="1"/>
    <col min="2825" max="2825" width="29" customWidth="1"/>
    <col min="2826" max="2826" width="0" hidden="1" customWidth="1"/>
    <col min="2827" max="2827" width="64.83203125" customWidth="1"/>
    <col min="2828" max="2828" width="48.83203125" customWidth="1"/>
    <col min="2829" max="2829" width="11.5" customWidth="1"/>
    <col min="2830" max="2830" width="22.1640625" customWidth="1"/>
    <col min="3080" max="3080" width="23.5" customWidth="1"/>
    <col min="3081" max="3081" width="29" customWidth="1"/>
    <col min="3082" max="3082" width="0" hidden="1" customWidth="1"/>
    <col min="3083" max="3083" width="64.83203125" customWidth="1"/>
    <col min="3084" max="3084" width="48.83203125" customWidth="1"/>
    <col min="3085" max="3085" width="11.5" customWidth="1"/>
    <col min="3086" max="3086" width="22.1640625" customWidth="1"/>
    <col min="3336" max="3336" width="23.5" customWidth="1"/>
    <col min="3337" max="3337" width="29" customWidth="1"/>
    <col min="3338" max="3338" width="0" hidden="1" customWidth="1"/>
    <col min="3339" max="3339" width="64.83203125" customWidth="1"/>
    <col min="3340" max="3340" width="48.83203125" customWidth="1"/>
    <col min="3341" max="3341" width="11.5" customWidth="1"/>
    <col min="3342" max="3342" width="22.1640625" customWidth="1"/>
    <col min="3592" max="3592" width="23.5" customWidth="1"/>
    <col min="3593" max="3593" width="29" customWidth="1"/>
    <col min="3594" max="3594" width="0" hidden="1" customWidth="1"/>
    <col min="3595" max="3595" width="64.83203125" customWidth="1"/>
    <col min="3596" max="3596" width="48.83203125" customWidth="1"/>
    <col min="3597" max="3597" width="11.5" customWidth="1"/>
    <col min="3598" max="3598" width="22.1640625" customWidth="1"/>
    <col min="3848" max="3848" width="23.5" customWidth="1"/>
    <col min="3849" max="3849" width="29" customWidth="1"/>
    <col min="3850" max="3850" width="0" hidden="1" customWidth="1"/>
    <col min="3851" max="3851" width="64.83203125" customWidth="1"/>
    <col min="3852" max="3852" width="48.83203125" customWidth="1"/>
    <col min="3853" max="3853" width="11.5" customWidth="1"/>
    <col min="3854" max="3854" width="22.1640625" customWidth="1"/>
    <col min="4104" max="4104" width="23.5" customWidth="1"/>
    <col min="4105" max="4105" width="29" customWidth="1"/>
    <col min="4106" max="4106" width="0" hidden="1" customWidth="1"/>
    <col min="4107" max="4107" width="64.83203125" customWidth="1"/>
    <col min="4108" max="4108" width="48.83203125" customWidth="1"/>
    <col min="4109" max="4109" width="11.5" customWidth="1"/>
    <col min="4110" max="4110" width="22.1640625" customWidth="1"/>
    <col min="4360" max="4360" width="23.5" customWidth="1"/>
    <col min="4361" max="4361" width="29" customWidth="1"/>
    <col min="4362" max="4362" width="0" hidden="1" customWidth="1"/>
    <col min="4363" max="4363" width="64.83203125" customWidth="1"/>
    <col min="4364" max="4364" width="48.83203125" customWidth="1"/>
    <col min="4365" max="4365" width="11.5" customWidth="1"/>
    <col min="4366" max="4366" width="22.1640625" customWidth="1"/>
    <col min="4616" max="4616" width="23.5" customWidth="1"/>
    <col min="4617" max="4617" width="29" customWidth="1"/>
    <col min="4618" max="4618" width="0" hidden="1" customWidth="1"/>
    <col min="4619" max="4619" width="64.83203125" customWidth="1"/>
    <col min="4620" max="4620" width="48.83203125" customWidth="1"/>
    <col min="4621" max="4621" width="11.5" customWidth="1"/>
    <col min="4622" max="4622" width="22.1640625" customWidth="1"/>
    <col min="4872" max="4872" width="23.5" customWidth="1"/>
    <col min="4873" max="4873" width="29" customWidth="1"/>
    <col min="4874" max="4874" width="0" hidden="1" customWidth="1"/>
    <col min="4875" max="4875" width="64.83203125" customWidth="1"/>
    <col min="4876" max="4876" width="48.83203125" customWidth="1"/>
    <col min="4877" max="4877" width="11.5" customWidth="1"/>
    <col min="4878" max="4878" width="22.1640625" customWidth="1"/>
    <col min="5128" max="5128" width="23.5" customWidth="1"/>
    <col min="5129" max="5129" width="29" customWidth="1"/>
    <col min="5130" max="5130" width="0" hidden="1" customWidth="1"/>
    <col min="5131" max="5131" width="64.83203125" customWidth="1"/>
    <col min="5132" max="5132" width="48.83203125" customWidth="1"/>
    <col min="5133" max="5133" width="11.5" customWidth="1"/>
    <col min="5134" max="5134" width="22.1640625" customWidth="1"/>
    <col min="5384" max="5384" width="23.5" customWidth="1"/>
    <col min="5385" max="5385" width="29" customWidth="1"/>
    <col min="5386" max="5386" width="0" hidden="1" customWidth="1"/>
    <col min="5387" max="5387" width="64.83203125" customWidth="1"/>
    <col min="5388" max="5388" width="48.83203125" customWidth="1"/>
    <col min="5389" max="5389" width="11.5" customWidth="1"/>
    <col min="5390" max="5390" width="22.1640625" customWidth="1"/>
    <col min="5640" max="5640" width="23.5" customWidth="1"/>
    <col min="5641" max="5641" width="29" customWidth="1"/>
    <col min="5642" max="5642" width="0" hidden="1" customWidth="1"/>
    <col min="5643" max="5643" width="64.83203125" customWidth="1"/>
    <col min="5644" max="5644" width="48.83203125" customWidth="1"/>
    <col min="5645" max="5645" width="11.5" customWidth="1"/>
    <col min="5646" max="5646" width="22.1640625" customWidth="1"/>
    <col min="5896" max="5896" width="23.5" customWidth="1"/>
    <col min="5897" max="5897" width="29" customWidth="1"/>
    <col min="5898" max="5898" width="0" hidden="1" customWidth="1"/>
    <col min="5899" max="5899" width="64.83203125" customWidth="1"/>
    <col min="5900" max="5900" width="48.83203125" customWidth="1"/>
    <col min="5901" max="5901" width="11.5" customWidth="1"/>
    <col min="5902" max="5902" width="22.1640625" customWidth="1"/>
    <col min="6152" max="6152" width="23.5" customWidth="1"/>
    <col min="6153" max="6153" width="29" customWidth="1"/>
    <col min="6154" max="6154" width="0" hidden="1" customWidth="1"/>
    <col min="6155" max="6155" width="64.83203125" customWidth="1"/>
    <col min="6156" max="6156" width="48.83203125" customWidth="1"/>
    <col min="6157" max="6157" width="11.5" customWidth="1"/>
    <col min="6158" max="6158" width="22.1640625" customWidth="1"/>
    <col min="6408" max="6408" width="23.5" customWidth="1"/>
    <col min="6409" max="6409" width="29" customWidth="1"/>
    <col min="6410" max="6410" width="0" hidden="1" customWidth="1"/>
    <col min="6411" max="6411" width="64.83203125" customWidth="1"/>
    <col min="6412" max="6412" width="48.83203125" customWidth="1"/>
    <col min="6413" max="6413" width="11.5" customWidth="1"/>
    <col min="6414" max="6414" width="22.1640625" customWidth="1"/>
    <col min="6664" max="6664" width="23.5" customWidth="1"/>
    <col min="6665" max="6665" width="29" customWidth="1"/>
    <col min="6666" max="6666" width="0" hidden="1" customWidth="1"/>
    <col min="6667" max="6667" width="64.83203125" customWidth="1"/>
    <col min="6668" max="6668" width="48.83203125" customWidth="1"/>
    <col min="6669" max="6669" width="11.5" customWidth="1"/>
    <col min="6670" max="6670" width="22.1640625" customWidth="1"/>
    <col min="6920" max="6920" width="23.5" customWidth="1"/>
    <col min="6921" max="6921" width="29" customWidth="1"/>
    <col min="6922" max="6922" width="0" hidden="1" customWidth="1"/>
    <col min="6923" max="6923" width="64.83203125" customWidth="1"/>
    <col min="6924" max="6924" width="48.83203125" customWidth="1"/>
    <col min="6925" max="6925" width="11.5" customWidth="1"/>
    <col min="6926" max="6926" width="22.1640625" customWidth="1"/>
    <col min="7176" max="7176" width="23.5" customWidth="1"/>
    <col min="7177" max="7177" width="29" customWidth="1"/>
    <col min="7178" max="7178" width="0" hidden="1" customWidth="1"/>
    <col min="7179" max="7179" width="64.83203125" customWidth="1"/>
    <col min="7180" max="7180" width="48.83203125" customWidth="1"/>
    <col min="7181" max="7181" width="11.5" customWidth="1"/>
    <col min="7182" max="7182" width="22.1640625" customWidth="1"/>
    <col min="7432" max="7432" width="23.5" customWidth="1"/>
    <col min="7433" max="7433" width="29" customWidth="1"/>
    <col min="7434" max="7434" width="0" hidden="1" customWidth="1"/>
    <col min="7435" max="7435" width="64.83203125" customWidth="1"/>
    <col min="7436" max="7436" width="48.83203125" customWidth="1"/>
    <col min="7437" max="7437" width="11.5" customWidth="1"/>
    <col min="7438" max="7438" width="22.1640625" customWidth="1"/>
    <col min="7688" max="7688" width="23.5" customWidth="1"/>
    <col min="7689" max="7689" width="29" customWidth="1"/>
    <col min="7690" max="7690" width="0" hidden="1" customWidth="1"/>
    <col min="7691" max="7691" width="64.83203125" customWidth="1"/>
    <col min="7692" max="7692" width="48.83203125" customWidth="1"/>
    <col min="7693" max="7693" width="11.5" customWidth="1"/>
    <col min="7694" max="7694" width="22.1640625" customWidth="1"/>
    <col min="7944" max="7944" width="23.5" customWidth="1"/>
    <col min="7945" max="7945" width="29" customWidth="1"/>
    <col min="7946" max="7946" width="0" hidden="1" customWidth="1"/>
    <col min="7947" max="7947" width="64.83203125" customWidth="1"/>
    <col min="7948" max="7948" width="48.83203125" customWidth="1"/>
    <col min="7949" max="7949" width="11.5" customWidth="1"/>
    <col min="7950" max="7950" width="22.1640625" customWidth="1"/>
    <col min="8200" max="8200" width="23.5" customWidth="1"/>
    <col min="8201" max="8201" width="29" customWidth="1"/>
    <col min="8202" max="8202" width="0" hidden="1" customWidth="1"/>
    <col min="8203" max="8203" width="64.83203125" customWidth="1"/>
    <col min="8204" max="8204" width="48.83203125" customWidth="1"/>
    <col min="8205" max="8205" width="11.5" customWidth="1"/>
    <col min="8206" max="8206" width="22.1640625" customWidth="1"/>
    <col min="8456" max="8456" width="23.5" customWidth="1"/>
    <col min="8457" max="8457" width="29" customWidth="1"/>
    <col min="8458" max="8458" width="0" hidden="1" customWidth="1"/>
    <col min="8459" max="8459" width="64.83203125" customWidth="1"/>
    <col min="8460" max="8460" width="48.83203125" customWidth="1"/>
    <col min="8461" max="8461" width="11.5" customWidth="1"/>
    <col min="8462" max="8462" width="22.1640625" customWidth="1"/>
    <col min="8712" max="8712" width="23.5" customWidth="1"/>
    <col min="8713" max="8713" width="29" customWidth="1"/>
    <col min="8714" max="8714" width="0" hidden="1" customWidth="1"/>
    <col min="8715" max="8715" width="64.83203125" customWidth="1"/>
    <col min="8716" max="8716" width="48.83203125" customWidth="1"/>
    <col min="8717" max="8717" width="11.5" customWidth="1"/>
    <col min="8718" max="8718" width="22.1640625" customWidth="1"/>
    <col min="8968" max="8968" width="23.5" customWidth="1"/>
    <col min="8969" max="8969" width="29" customWidth="1"/>
    <col min="8970" max="8970" width="0" hidden="1" customWidth="1"/>
    <col min="8971" max="8971" width="64.83203125" customWidth="1"/>
    <col min="8972" max="8972" width="48.83203125" customWidth="1"/>
    <col min="8973" max="8973" width="11.5" customWidth="1"/>
    <col min="8974" max="8974" width="22.1640625" customWidth="1"/>
    <col min="9224" max="9224" width="23.5" customWidth="1"/>
    <col min="9225" max="9225" width="29" customWidth="1"/>
    <col min="9226" max="9226" width="0" hidden="1" customWidth="1"/>
    <col min="9227" max="9227" width="64.83203125" customWidth="1"/>
    <col min="9228" max="9228" width="48.83203125" customWidth="1"/>
    <col min="9229" max="9229" width="11.5" customWidth="1"/>
    <col min="9230" max="9230" width="22.1640625" customWidth="1"/>
    <col min="9480" max="9480" width="23.5" customWidth="1"/>
    <col min="9481" max="9481" width="29" customWidth="1"/>
    <col min="9482" max="9482" width="0" hidden="1" customWidth="1"/>
    <col min="9483" max="9483" width="64.83203125" customWidth="1"/>
    <col min="9484" max="9484" width="48.83203125" customWidth="1"/>
    <col min="9485" max="9485" width="11.5" customWidth="1"/>
    <col min="9486" max="9486" width="22.1640625" customWidth="1"/>
    <col min="9736" max="9736" width="23.5" customWidth="1"/>
    <col min="9737" max="9737" width="29" customWidth="1"/>
    <col min="9738" max="9738" width="0" hidden="1" customWidth="1"/>
    <col min="9739" max="9739" width="64.83203125" customWidth="1"/>
    <col min="9740" max="9740" width="48.83203125" customWidth="1"/>
    <col min="9741" max="9741" width="11.5" customWidth="1"/>
    <col min="9742" max="9742" width="22.1640625" customWidth="1"/>
    <col min="9992" max="9992" width="23.5" customWidth="1"/>
    <col min="9993" max="9993" width="29" customWidth="1"/>
    <col min="9994" max="9994" width="0" hidden="1" customWidth="1"/>
    <col min="9995" max="9995" width="64.83203125" customWidth="1"/>
    <col min="9996" max="9996" width="48.83203125" customWidth="1"/>
    <col min="9997" max="9997" width="11.5" customWidth="1"/>
    <col min="9998" max="9998" width="22.1640625" customWidth="1"/>
    <col min="10248" max="10248" width="23.5" customWidth="1"/>
    <col min="10249" max="10249" width="29" customWidth="1"/>
    <col min="10250" max="10250" width="0" hidden="1" customWidth="1"/>
    <col min="10251" max="10251" width="64.83203125" customWidth="1"/>
    <col min="10252" max="10252" width="48.83203125" customWidth="1"/>
    <col min="10253" max="10253" width="11.5" customWidth="1"/>
    <col min="10254" max="10254" width="22.1640625" customWidth="1"/>
    <col min="10504" max="10504" width="23.5" customWidth="1"/>
    <col min="10505" max="10505" width="29" customWidth="1"/>
    <col min="10506" max="10506" width="0" hidden="1" customWidth="1"/>
    <col min="10507" max="10507" width="64.83203125" customWidth="1"/>
    <col min="10508" max="10508" width="48.83203125" customWidth="1"/>
    <col min="10509" max="10509" width="11.5" customWidth="1"/>
    <col min="10510" max="10510" width="22.1640625" customWidth="1"/>
    <col min="10760" max="10760" width="23.5" customWidth="1"/>
    <col min="10761" max="10761" width="29" customWidth="1"/>
    <col min="10762" max="10762" width="0" hidden="1" customWidth="1"/>
    <col min="10763" max="10763" width="64.83203125" customWidth="1"/>
    <col min="10764" max="10764" width="48.83203125" customWidth="1"/>
    <col min="10765" max="10765" width="11.5" customWidth="1"/>
    <col min="10766" max="10766" width="22.1640625" customWidth="1"/>
    <col min="11016" max="11016" width="23.5" customWidth="1"/>
    <col min="11017" max="11017" width="29" customWidth="1"/>
    <col min="11018" max="11018" width="0" hidden="1" customWidth="1"/>
    <col min="11019" max="11019" width="64.83203125" customWidth="1"/>
    <col min="11020" max="11020" width="48.83203125" customWidth="1"/>
    <col min="11021" max="11021" width="11.5" customWidth="1"/>
    <col min="11022" max="11022" width="22.1640625" customWidth="1"/>
    <col min="11272" max="11272" width="23.5" customWidth="1"/>
    <col min="11273" max="11273" width="29" customWidth="1"/>
    <col min="11274" max="11274" width="0" hidden="1" customWidth="1"/>
    <col min="11275" max="11275" width="64.83203125" customWidth="1"/>
    <col min="11276" max="11276" width="48.83203125" customWidth="1"/>
    <col min="11277" max="11277" width="11.5" customWidth="1"/>
    <col min="11278" max="11278" width="22.1640625" customWidth="1"/>
    <col min="11528" max="11528" width="23.5" customWidth="1"/>
    <col min="11529" max="11529" width="29" customWidth="1"/>
    <col min="11530" max="11530" width="0" hidden="1" customWidth="1"/>
    <col min="11531" max="11531" width="64.83203125" customWidth="1"/>
    <col min="11532" max="11532" width="48.83203125" customWidth="1"/>
    <col min="11533" max="11533" width="11.5" customWidth="1"/>
    <col min="11534" max="11534" width="22.1640625" customWidth="1"/>
    <col min="11784" max="11784" width="23.5" customWidth="1"/>
    <col min="11785" max="11785" width="29" customWidth="1"/>
    <col min="11786" max="11786" width="0" hidden="1" customWidth="1"/>
    <col min="11787" max="11787" width="64.83203125" customWidth="1"/>
    <col min="11788" max="11788" width="48.83203125" customWidth="1"/>
    <col min="11789" max="11789" width="11.5" customWidth="1"/>
    <col min="11790" max="11790" width="22.1640625" customWidth="1"/>
    <col min="12040" max="12040" width="23.5" customWidth="1"/>
    <col min="12041" max="12041" width="29" customWidth="1"/>
    <col min="12042" max="12042" width="0" hidden="1" customWidth="1"/>
    <col min="12043" max="12043" width="64.83203125" customWidth="1"/>
    <col min="12044" max="12044" width="48.83203125" customWidth="1"/>
    <col min="12045" max="12045" width="11.5" customWidth="1"/>
    <col min="12046" max="12046" width="22.1640625" customWidth="1"/>
    <col min="12296" max="12296" width="23.5" customWidth="1"/>
    <col min="12297" max="12297" width="29" customWidth="1"/>
    <col min="12298" max="12298" width="0" hidden="1" customWidth="1"/>
    <col min="12299" max="12299" width="64.83203125" customWidth="1"/>
    <col min="12300" max="12300" width="48.83203125" customWidth="1"/>
    <col min="12301" max="12301" width="11.5" customWidth="1"/>
    <col min="12302" max="12302" width="22.1640625" customWidth="1"/>
    <col min="12552" max="12552" width="23.5" customWidth="1"/>
    <col min="12553" max="12553" width="29" customWidth="1"/>
    <col min="12554" max="12554" width="0" hidden="1" customWidth="1"/>
    <col min="12555" max="12555" width="64.83203125" customWidth="1"/>
    <col min="12556" max="12556" width="48.83203125" customWidth="1"/>
    <col min="12557" max="12557" width="11.5" customWidth="1"/>
    <col min="12558" max="12558" width="22.1640625" customWidth="1"/>
    <col min="12808" max="12808" width="23.5" customWidth="1"/>
    <col min="12809" max="12809" width="29" customWidth="1"/>
    <col min="12810" max="12810" width="0" hidden="1" customWidth="1"/>
    <col min="12811" max="12811" width="64.83203125" customWidth="1"/>
    <col min="12812" max="12812" width="48.83203125" customWidth="1"/>
    <col min="12813" max="12813" width="11.5" customWidth="1"/>
    <col min="12814" max="12814" width="22.1640625" customWidth="1"/>
    <col min="13064" max="13064" width="23.5" customWidth="1"/>
    <col min="13065" max="13065" width="29" customWidth="1"/>
    <col min="13066" max="13066" width="0" hidden="1" customWidth="1"/>
    <col min="13067" max="13067" width="64.83203125" customWidth="1"/>
    <col min="13068" max="13068" width="48.83203125" customWidth="1"/>
    <col min="13069" max="13069" width="11.5" customWidth="1"/>
    <col min="13070" max="13070" width="22.1640625" customWidth="1"/>
    <col min="13320" max="13320" width="23.5" customWidth="1"/>
    <col min="13321" max="13321" width="29" customWidth="1"/>
    <col min="13322" max="13322" width="0" hidden="1" customWidth="1"/>
    <col min="13323" max="13323" width="64.83203125" customWidth="1"/>
    <col min="13324" max="13324" width="48.83203125" customWidth="1"/>
    <col min="13325" max="13325" width="11.5" customWidth="1"/>
    <col min="13326" max="13326" width="22.1640625" customWidth="1"/>
    <col min="13576" max="13576" width="23.5" customWidth="1"/>
    <col min="13577" max="13577" width="29" customWidth="1"/>
    <col min="13578" max="13578" width="0" hidden="1" customWidth="1"/>
    <col min="13579" max="13579" width="64.83203125" customWidth="1"/>
    <col min="13580" max="13580" width="48.83203125" customWidth="1"/>
    <col min="13581" max="13581" width="11.5" customWidth="1"/>
    <col min="13582" max="13582" width="22.1640625" customWidth="1"/>
    <col min="13832" max="13832" width="23.5" customWidth="1"/>
    <col min="13833" max="13833" width="29" customWidth="1"/>
    <col min="13834" max="13834" width="0" hidden="1" customWidth="1"/>
    <col min="13835" max="13835" width="64.83203125" customWidth="1"/>
    <col min="13836" max="13836" width="48.83203125" customWidth="1"/>
    <col min="13837" max="13837" width="11.5" customWidth="1"/>
    <col min="13838" max="13838" width="22.1640625" customWidth="1"/>
    <col min="14088" max="14088" width="23.5" customWidth="1"/>
    <col min="14089" max="14089" width="29" customWidth="1"/>
    <col min="14090" max="14090" width="0" hidden="1" customWidth="1"/>
    <col min="14091" max="14091" width="64.83203125" customWidth="1"/>
    <col min="14092" max="14092" width="48.83203125" customWidth="1"/>
    <col min="14093" max="14093" width="11.5" customWidth="1"/>
    <col min="14094" max="14094" width="22.1640625" customWidth="1"/>
    <col min="14344" max="14344" width="23.5" customWidth="1"/>
    <col min="14345" max="14345" width="29" customWidth="1"/>
    <col min="14346" max="14346" width="0" hidden="1" customWidth="1"/>
    <col min="14347" max="14347" width="64.83203125" customWidth="1"/>
    <col min="14348" max="14348" width="48.83203125" customWidth="1"/>
    <col min="14349" max="14349" width="11.5" customWidth="1"/>
    <col min="14350" max="14350" width="22.1640625" customWidth="1"/>
    <col min="14600" max="14600" width="23.5" customWidth="1"/>
    <col min="14601" max="14601" width="29" customWidth="1"/>
    <col min="14602" max="14602" width="0" hidden="1" customWidth="1"/>
    <col min="14603" max="14603" width="64.83203125" customWidth="1"/>
    <col min="14604" max="14604" width="48.83203125" customWidth="1"/>
    <col min="14605" max="14605" width="11.5" customWidth="1"/>
    <col min="14606" max="14606" width="22.1640625" customWidth="1"/>
    <col min="14856" max="14856" width="23.5" customWidth="1"/>
    <col min="14857" max="14857" width="29" customWidth="1"/>
    <col min="14858" max="14858" width="0" hidden="1" customWidth="1"/>
    <col min="14859" max="14859" width="64.83203125" customWidth="1"/>
    <col min="14860" max="14860" width="48.83203125" customWidth="1"/>
    <col min="14861" max="14861" width="11.5" customWidth="1"/>
    <col min="14862" max="14862" width="22.1640625" customWidth="1"/>
    <col min="15112" max="15112" width="23.5" customWidth="1"/>
    <col min="15113" max="15113" width="29" customWidth="1"/>
    <col min="15114" max="15114" width="0" hidden="1" customWidth="1"/>
    <col min="15115" max="15115" width="64.83203125" customWidth="1"/>
    <col min="15116" max="15116" width="48.83203125" customWidth="1"/>
    <col min="15117" max="15117" width="11.5" customWidth="1"/>
    <col min="15118" max="15118" width="22.1640625" customWidth="1"/>
    <col min="15368" max="15368" width="23.5" customWidth="1"/>
    <col min="15369" max="15369" width="29" customWidth="1"/>
    <col min="15370" max="15370" width="0" hidden="1" customWidth="1"/>
    <col min="15371" max="15371" width="64.83203125" customWidth="1"/>
    <col min="15372" max="15372" width="48.83203125" customWidth="1"/>
    <col min="15373" max="15373" width="11.5" customWidth="1"/>
    <col min="15374" max="15374" width="22.1640625" customWidth="1"/>
    <col min="15624" max="15624" width="23.5" customWidth="1"/>
    <col min="15625" max="15625" width="29" customWidth="1"/>
    <col min="15626" max="15626" width="0" hidden="1" customWidth="1"/>
    <col min="15627" max="15627" width="64.83203125" customWidth="1"/>
    <col min="15628" max="15628" width="48.83203125" customWidth="1"/>
    <col min="15629" max="15629" width="11.5" customWidth="1"/>
    <col min="15630" max="15630" width="22.1640625" customWidth="1"/>
    <col min="15880" max="15880" width="23.5" customWidth="1"/>
    <col min="15881" max="15881" width="29" customWidth="1"/>
    <col min="15882" max="15882" width="0" hidden="1" customWidth="1"/>
    <col min="15883" max="15883" width="64.83203125" customWidth="1"/>
    <col min="15884" max="15884" width="48.83203125" customWidth="1"/>
    <col min="15885" max="15885" width="11.5" customWidth="1"/>
    <col min="15886" max="15886" width="22.1640625" customWidth="1"/>
    <col min="16136" max="16136" width="23.5" customWidth="1"/>
    <col min="16137" max="16137" width="29" customWidth="1"/>
    <col min="16138" max="16138" width="0" hidden="1" customWidth="1"/>
    <col min="16139" max="16139" width="64.83203125" customWidth="1"/>
    <col min="16140" max="16140" width="48.83203125" customWidth="1"/>
    <col min="16141" max="16141" width="11.5" customWidth="1"/>
    <col min="16142" max="16142" width="22.1640625" customWidth="1"/>
  </cols>
  <sheetData>
    <row r="1" spans="1:21" s="92" customFormat="1" ht="45">
      <c r="A1" s="89" t="s">
        <v>444</v>
      </c>
      <c r="B1" s="90" t="s">
        <v>114</v>
      </c>
      <c r="C1" s="90" t="s">
        <v>558</v>
      </c>
      <c r="D1" s="90" t="s">
        <v>559</v>
      </c>
      <c r="E1" s="91" t="s">
        <v>446</v>
      </c>
      <c r="F1" s="233" t="s">
        <v>1818</v>
      </c>
      <c r="G1" s="233" t="s">
        <v>1819</v>
      </c>
      <c r="H1" s="233" t="s">
        <v>1820</v>
      </c>
      <c r="I1" s="233" t="s">
        <v>178</v>
      </c>
      <c r="J1" s="233" t="s">
        <v>177</v>
      </c>
      <c r="K1" s="233" t="s">
        <v>100</v>
      </c>
      <c r="L1" s="233" t="s">
        <v>171</v>
      </c>
      <c r="M1" s="233" t="s">
        <v>217</v>
      </c>
      <c r="N1" s="91" t="s">
        <v>809</v>
      </c>
      <c r="O1" s="229" t="s">
        <v>77</v>
      </c>
      <c r="P1" s="229" t="s">
        <v>1856</v>
      </c>
      <c r="Q1" s="92" t="s">
        <v>178</v>
      </c>
      <c r="R1" s="92" t="s">
        <v>177</v>
      </c>
      <c r="S1" s="92" t="s">
        <v>100</v>
      </c>
      <c r="T1" s="92" t="s">
        <v>171</v>
      </c>
      <c r="U1" s="92" t="s">
        <v>217</v>
      </c>
    </row>
    <row r="2" spans="1:21" ht="56">
      <c r="A2" t="s">
        <v>743</v>
      </c>
      <c r="B2" s="6" t="s">
        <v>744</v>
      </c>
      <c r="C2" t="s">
        <v>745</v>
      </c>
      <c r="D2" s="6" t="s">
        <v>746</v>
      </c>
      <c r="E2" t="s">
        <v>747</v>
      </c>
      <c r="F2" s="158" t="s">
        <v>100</v>
      </c>
      <c r="G2" s="158" t="s">
        <v>1857</v>
      </c>
      <c r="I2">
        <f>COUNTIF(A2:A100, "&gt; ")</f>
        <v>16</v>
      </c>
      <c r="J2">
        <f>SUM(K2:M2)</f>
        <v>16</v>
      </c>
      <c r="K2">
        <f>COUNTIF(F2:F60, "passed")</f>
        <v>13</v>
      </c>
      <c r="L2">
        <f>COUNTIF(F2:F60, "failed")</f>
        <v>2</v>
      </c>
      <c r="M2">
        <f>COUNTIF(F2:F60, "blocked")</f>
        <v>1</v>
      </c>
      <c r="N2" s="158" t="s">
        <v>100</v>
      </c>
      <c r="O2" s="158" t="s">
        <v>1857</v>
      </c>
      <c r="P2" s="158"/>
      <c r="Q2">
        <f>COUNTIF(A2:A100, "&gt; ")</f>
        <v>16</v>
      </c>
      <c r="R2">
        <f>U2+T2+S2</f>
        <v>16</v>
      </c>
      <c r="S2">
        <f>COUNTIF(N2:N60, "passed")</f>
        <v>12</v>
      </c>
      <c r="T2">
        <f>COUNTIF(N2:N60, "failed")</f>
        <v>3</v>
      </c>
      <c r="U2">
        <f>COUNTIF(N2:N60, "blocked")</f>
        <v>1</v>
      </c>
    </row>
    <row r="3" spans="1:21" ht="56">
      <c r="A3" t="s">
        <v>753</v>
      </c>
      <c r="C3" t="s">
        <v>748</v>
      </c>
      <c r="D3" s="6" t="s">
        <v>749</v>
      </c>
      <c r="E3" t="s">
        <v>750</v>
      </c>
      <c r="F3" s="231" t="s">
        <v>176</v>
      </c>
      <c r="G3" s="158" t="s">
        <v>1857</v>
      </c>
      <c r="H3" s="358" t="s">
        <v>2170</v>
      </c>
      <c r="N3" s="231" t="s">
        <v>176</v>
      </c>
      <c r="O3" s="158" t="s">
        <v>1857</v>
      </c>
      <c r="P3" s="246" t="s">
        <v>1910</v>
      </c>
    </row>
    <row r="4" spans="1:21" ht="28">
      <c r="A4" t="s">
        <v>764</v>
      </c>
      <c r="C4" t="s">
        <v>751</v>
      </c>
      <c r="D4" s="6" t="s">
        <v>752</v>
      </c>
      <c r="E4" t="s">
        <v>747</v>
      </c>
      <c r="F4" s="158" t="s">
        <v>100</v>
      </c>
      <c r="G4" s="158" t="s">
        <v>1857</v>
      </c>
      <c r="N4" s="158" t="s">
        <v>100</v>
      </c>
      <c r="O4" s="158" t="s">
        <v>1857</v>
      </c>
    </row>
    <row r="5" spans="1:21" ht="28">
      <c r="A5" t="s">
        <v>1897</v>
      </c>
      <c r="B5" t="s">
        <v>1914</v>
      </c>
      <c r="C5" t="s">
        <v>754</v>
      </c>
      <c r="D5" s="6" t="s">
        <v>1915</v>
      </c>
      <c r="E5" s="6" t="s">
        <v>1916</v>
      </c>
      <c r="F5" s="158" t="s">
        <v>100</v>
      </c>
      <c r="G5" s="158" t="s">
        <v>1857</v>
      </c>
      <c r="H5" s="6"/>
      <c r="I5" s="6"/>
      <c r="J5" s="6"/>
      <c r="K5" s="6"/>
      <c r="L5" s="6"/>
      <c r="M5" s="6"/>
      <c r="N5" s="158" t="s">
        <v>100</v>
      </c>
      <c r="O5" s="158" t="s">
        <v>1857</v>
      </c>
    </row>
    <row r="6" spans="1:21" ht="56">
      <c r="A6" t="s">
        <v>1898</v>
      </c>
      <c r="C6" t="s">
        <v>755</v>
      </c>
      <c r="D6" s="6" t="s">
        <v>756</v>
      </c>
      <c r="E6" s="6" t="s">
        <v>757</v>
      </c>
      <c r="F6" s="158" t="s">
        <v>100</v>
      </c>
      <c r="G6" s="158" t="s">
        <v>1857</v>
      </c>
      <c r="H6" s="6"/>
      <c r="I6" s="6"/>
      <c r="J6" s="6"/>
      <c r="K6" s="6"/>
      <c r="L6" s="6"/>
      <c r="M6" s="6"/>
      <c r="N6" s="158" t="s">
        <v>100</v>
      </c>
      <c r="O6" s="158" t="s">
        <v>1857</v>
      </c>
    </row>
    <row r="7" spans="1:21" ht="98">
      <c r="A7" t="s">
        <v>1899</v>
      </c>
      <c r="C7" t="s">
        <v>758</v>
      </c>
      <c r="D7" s="6" t="s">
        <v>1917</v>
      </c>
      <c r="E7" s="6" t="s">
        <v>759</v>
      </c>
      <c r="F7" s="231" t="s">
        <v>176</v>
      </c>
      <c r="G7" s="158" t="s">
        <v>1857</v>
      </c>
      <c r="H7" s="6" t="s">
        <v>2171</v>
      </c>
      <c r="I7" s="6"/>
      <c r="J7" s="6"/>
      <c r="K7" s="6"/>
      <c r="L7" s="6"/>
      <c r="M7" s="6"/>
      <c r="N7" s="231" t="s">
        <v>176</v>
      </c>
      <c r="O7" s="158" t="s">
        <v>1857</v>
      </c>
      <c r="P7" s="6" t="s">
        <v>1911</v>
      </c>
    </row>
    <row r="8" spans="1:21">
      <c r="A8" t="s">
        <v>1900</v>
      </c>
      <c r="C8" t="s">
        <v>760</v>
      </c>
      <c r="D8" s="6" t="s">
        <v>761</v>
      </c>
      <c r="E8" s="6" t="s">
        <v>762</v>
      </c>
      <c r="F8" s="158" t="s">
        <v>100</v>
      </c>
      <c r="G8" s="158" t="s">
        <v>1857</v>
      </c>
      <c r="H8" s="6"/>
      <c r="I8" s="6"/>
      <c r="J8" s="6"/>
      <c r="K8" s="6"/>
      <c r="L8" s="6"/>
      <c r="M8" s="6"/>
      <c r="N8" s="158" t="s">
        <v>100</v>
      </c>
      <c r="O8" s="158" t="s">
        <v>1857</v>
      </c>
    </row>
    <row r="9" spans="1:21">
      <c r="A9" t="s">
        <v>1901</v>
      </c>
      <c r="C9" t="s">
        <v>763</v>
      </c>
      <c r="D9" s="6" t="s">
        <v>1918</v>
      </c>
      <c r="E9" s="6" t="s">
        <v>762</v>
      </c>
      <c r="F9" s="158" t="s">
        <v>100</v>
      </c>
      <c r="G9" s="158" t="s">
        <v>1857</v>
      </c>
      <c r="H9" s="6"/>
      <c r="I9" s="6"/>
      <c r="J9" s="6"/>
      <c r="K9" s="6"/>
      <c r="L9" s="6"/>
      <c r="M9" s="6"/>
      <c r="N9" s="158" t="s">
        <v>100</v>
      </c>
      <c r="O9" s="158" t="s">
        <v>1857</v>
      </c>
    </row>
    <row r="10" spans="1:21" ht="28">
      <c r="A10" t="s">
        <v>1902</v>
      </c>
      <c r="D10" s="247" t="s">
        <v>1919</v>
      </c>
      <c r="E10" s="247" t="s">
        <v>1920</v>
      </c>
      <c r="F10" s="158" t="s">
        <v>100</v>
      </c>
      <c r="G10" s="158" t="s">
        <v>1857</v>
      </c>
      <c r="H10" s="247"/>
      <c r="I10" s="247"/>
      <c r="J10" s="247"/>
      <c r="K10" s="247"/>
      <c r="L10" s="247"/>
      <c r="M10" s="247"/>
      <c r="N10" s="158" t="s">
        <v>100</v>
      </c>
      <c r="O10" s="158" t="s">
        <v>1857</v>
      </c>
    </row>
    <row r="11" spans="1:21" ht="28">
      <c r="A11" t="s">
        <v>1903</v>
      </c>
      <c r="D11" s="247" t="s">
        <v>1921</v>
      </c>
      <c r="E11" s="247" t="s">
        <v>1922</v>
      </c>
      <c r="F11" s="158" t="s">
        <v>100</v>
      </c>
      <c r="G11" s="158" t="s">
        <v>1857</v>
      </c>
      <c r="H11" s="247"/>
      <c r="I11" s="247"/>
      <c r="J11" s="247"/>
      <c r="K11" s="247"/>
      <c r="L11" s="247"/>
      <c r="M11" s="247"/>
      <c r="N11" s="158" t="s">
        <v>100</v>
      </c>
      <c r="O11" s="158" t="s">
        <v>1857</v>
      </c>
    </row>
    <row r="12" spans="1:21" ht="28">
      <c r="A12" t="s">
        <v>1904</v>
      </c>
      <c r="B12" t="s">
        <v>765</v>
      </c>
      <c r="C12" t="s">
        <v>766</v>
      </c>
      <c r="D12" s="6" t="s">
        <v>767</v>
      </c>
      <c r="E12" s="6" t="s">
        <v>768</v>
      </c>
      <c r="F12" s="158" t="s">
        <v>100</v>
      </c>
      <c r="G12" s="158" t="s">
        <v>1857</v>
      </c>
      <c r="H12" s="6"/>
      <c r="I12" s="6"/>
      <c r="J12" s="6"/>
      <c r="K12" s="6"/>
      <c r="L12" s="6"/>
      <c r="M12" s="6"/>
      <c r="N12" s="158" t="s">
        <v>100</v>
      </c>
      <c r="O12" s="158" t="s">
        <v>1857</v>
      </c>
    </row>
    <row r="13" spans="1:21" ht="42">
      <c r="A13" t="s">
        <v>1905</v>
      </c>
      <c r="D13" s="6" t="s">
        <v>769</v>
      </c>
      <c r="E13" s="313" t="s">
        <v>2169</v>
      </c>
      <c r="F13" s="158" t="s">
        <v>100</v>
      </c>
      <c r="G13" s="158" t="s">
        <v>1857</v>
      </c>
      <c r="H13" s="6"/>
      <c r="I13" s="6"/>
      <c r="J13" s="6"/>
      <c r="K13" s="6"/>
      <c r="L13" s="6"/>
      <c r="M13" s="6"/>
      <c r="N13" s="231" t="s">
        <v>176</v>
      </c>
      <c r="O13" s="158" t="s">
        <v>1857</v>
      </c>
      <c r="P13" t="s">
        <v>1912</v>
      </c>
    </row>
    <row r="14" spans="1:21" ht="56">
      <c r="A14" t="s">
        <v>1906</v>
      </c>
      <c r="D14" s="6" t="s">
        <v>770</v>
      </c>
      <c r="E14" s="6" t="s">
        <v>771</v>
      </c>
      <c r="F14" s="230" t="s">
        <v>217</v>
      </c>
      <c r="G14" s="158" t="s">
        <v>1857</v>
      </c>
      <c r="H14" s="6" t="s">
        <v>2172</v>
      </c>
      <c r="I14" s="6"/>
      <c r="J14" s="6"/>
      <c r="K14" s="6"/>
      <c r="L14" s="6"/>
      <c r="M14" s="6"/>
      <c r="N14" s="230" t="s">
        <v>217</v>
      </c>
      <c r="O14" s="158" t="s">
        <v>1857</v>
      </c>
      <c r="P14" t="s">
        <v>1913</v>
      </c>
    </row>
    <row r="15" spans="1:21" ht="42">
      <c r="A15" t="s">
        <v>1907</v>
      </c>
      <c r="D15" s="6" t="s">
        <v>772</v>
      </c>
      <c r="E15" s="6" t="s">
        <v>773</v>
      </c>
      <c r="F15" s="158" t="s">
        <v>100</v>
      </c>
      <c r="G15" s="158" t="s">
        <v>1857</v>
      </c>
      <c r="H15" s="6"/>
      <c r="I15" s="6"/>
      <c r="J15" s="6"/>
      <c r="K15" s="6"/>
      <c r="L15" s="6"/>
      <c r="M15" s="6"/>
      <c r="N15" s="158" t="s">
        <v>100</v>
      </c>
      <c r="O15" s="158" t="s">
        <v>1857</v>
      </c>
    </row>
    <row r="16" spans="1:21" ht="42">
      <c r="A16" t="s">
        <v>1908</v>
      </c>
      <c r="D16" s="6" t="s">
        <v>774</v>
      </c>
      <c r="E16" s="6" t="s">
        <v>773</v>
      </c>
      <c r="F16" s="158" t="s">
        <v>100</v>
      </c>
      <c r="G16" s="158" t="s">
        <v>1857</v>
      </c>
      <c r="H16" s="6"/>
      <c r="I16" s="6"/>
      <c r="J16" s="6"/>
      <c r="K16" s="6"/>
      <c r="L16" s="6"/>
      <c r="M16" s="6"/>
      <c r="N16" s="158" t="s">
        <v>100</v>
      </c>
      <c r="O16" s="158" t="s">
        <v>1857</v>
      </c>
    </row>
    <row r="17" spans="1:15">
      <c r="A17" t="s">
        <v>1909</v>
      </c>
      <c r="D17" s="6" t="s">
        <v>775</v>
      </c>
      <c r="E17" s="247" t="s">
        <v>1923</v>
      </c>
      <c r="F17" s="158" t="s">
        <v>100</v>
      </c>
      <c r="G17" s="158" t="s">
        <v>1857</v>
      </c>
      <c r="H17" s="247"/>
      <c r="I17" s="247"/>
      <c r="J17" s="247"/>
      <c r="K17" s="247"/>
      <c r="L17" s="247"/>
      <c r="M17" s="247"/>
      <c r="N17" s="158" t="s">
        <v>100</v>
      </c>
      <c r="O17" s="158" t="s">
        <v>1857</v>
      </c>
    </row>
  </sheetData>
  <hyperlinks>
    <hyperlink ref="P3" r:id="rId1" display="http://jira.angel-qe.com:8080/browse/PR-14021"/>
    <hyperlink ref="H3" r:id="rId2" display="http://jira.angel-qe.com:8080/browse/PR-1402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topLeftCell="A5" workbookViewId="0">
      <selection activeCell="G2" sqref="G2:G14"/>
    </sheetView>
  </sheetViews>
  <sheetFormatPr baseColWidth="10" defaultColWidth="20.1640625" defaultRowHeight="14" x14ac:dyDescent="0"/>
  <cols>
    <col min="1" max="1" width="12.6640625" customWidth="1"/>
    <col min="3" max="3" width="22.6640625" customWidth="1"/>
    <col min="5" max="6" width="13.6640625" customWidth="1"/>
    <col min="7" max="7" width="22.6640625" customWidth="1"/>
    <col min="8" max="12" width="11.6640625" customWidth="1"/>
    <col min="13" max="14" width="14.1640625" customWidth="1"/>
    <col min="15" max="15" width="18.33203125" customWidth="1"/>
    <col min="16" max="16" width="13.6640625" customWidth="1"/>
    <col min="17" max="17" width="8.6640625" customWidth="1"/>
    <col min="18" max="18" width="9.1640625" customWidth="1"/>
    <col min="19" max="19" width="9.6640625" customWidth="1"/>
    <col min="20" max="20" width="8.83203125" customWidth="1"/>
    <col min="21" max="21" width="10" customWidth="1"/>
  </cols>
  <sheetData>
    <row r="1" spans="1:21" s="73" customFormat="1" ht="66" customHeight="1">
      <c r="A1" s="73" t="s">
        <v>444</v>
      </c>
      <c r="B1" s="73" t="s">
        <v>444</v>
      </c>
      <c r="C1" s="74" t="s">
        <v>125</v>
      </c>
      <c r="D1" s="74" t="s">
        <v>559</v>
      </c>
      <c r="E1" s="233" t="s">
        <v>1818</v>
      </c>
      <c r="F1" s="233" t="s">
        <v>1819</v>
      </c>
      <c r="G1" s="233" t="s">
        <v>1820</v>
      </c>
      <c r="H1" s="233" t="s">
        <v>178</v>
      </c>
      <c r="I1" s="233" t="s">
        <v>177</v>
      </c>
      <c r="J1" s="233" t="s">
        <v>100</v>
      </c>
      <c r="K1" s="233" t="s">
        <v>171</v>
      </c>
      <c r="L1" s="233" t="s">
        <v>217</v>
      </c>
      <c r="M1" s="91" t="s">
        <v>809</v>
      </c>
      <c r="N1" s="229" t="s">
        <v>77</v>
      </c>
      <c r="O1" s="229" t="s">
        <v>1856</v>
      </c>
      <c r="P1" s="91" t="s">
        <v>810</v>
      </c>
      <c r="Q1" s="73" t="s">
        <v>178</v>
      </c>
      <c r="R1" s="73" t="s">
        <v>177</v>
      </c>
      <c r="S1" s="73" t="s">
        <v>100</v>
      </c>
      <c r="T1" s="73" t="s">
        <v>171</v>
      </c>
      <c r="U1" s="73" t="s">
        <v>217</v>
      </c>
    </row>
    <row r="2" spans="1:21" ht="56">
      <c r="A2" t="s">
        <v>792</v>
      </c>
      <c r="B2" t="s">
        <v>776</v>
      </c>
      <c r="C2" s="6" t="s">
        <v>777</v>
      </c>
      <c r="D2" s="6" t="s">
        <v>778</v>
      </c>
      <c r="E2" s="158" t="s">
        <v>100</v>
      </c>
      <c r="F2" s="158" t="s">
        <v>1857</v>
      </c>
      <c r="G2" s="6"/>
      <c r="H2" s="6">
        <f>COUNTIF(A2:A20, "&gt; ")</f>
        <v>13</v>
      </c>
      <c r="I2" s="6">
        <f>SUM(J2:L2)</f>
        <v>13</v>
      </c>
      <c r="J2" s="6">
        <f>COUNTIF(E2:E20, "passed")</f>
        <v>6</v>
      </c>
      <c r="K2" s="6">
        <f>COUNTIF(E2:E20, "failed")</f>
        <v>7</v>
      </c>
      <c r="L2" s="6">
        <f>COUNTIF(E2:E20, "blocked")</f>
        <v>0</v>
      </c>
      <c r="M2" s="158" t="s">
        <v>100</v>
      </c>
      <c r="N2" s="158" t="s">
        <v>1857</v>
      </c>
      <c r="O2" s="158"/>
      <c r="Q2">
        <f>COUNTIF(A2:A20, "&gt; ")</f>
        <v>13</v>
      </c>
      <c r="R2">
        <f>S2+T2+U2</f>
        <v>13</v>
      </c>
      <c r="S2">
        <f>COUNTIF(M2:M20, "passed")</f>
        <v>12</v>
      </c>
      <c r="T2">
        <f>COUNTIF(M2:M20, "failed")</f>
        <v>0</v>
      </c>
      <c r="U2">
        <f>COUNTIF(M2:M20, "blocked")</f>
        <v>1</v>
      </c>
    </row>
    <row r="3" spans="1:21" ht="56">
      <c r="A3" t="s">
        <v>793</v>
      </c>
      <c r="C3" s="6" t="s">
        <v>779</v>
      </c>
      <c r="D3" s="6" t="s">
        <v>780</v>
      </c>
      <c r="E3" s="231" t="s">
        <v>176</v>
      </c>
      <c r="F3" s="158" t="s">
        <v>1857</v>
      </c>
      <c r="G3" s="6" t="s">
        <v>2173</v>
      </c>
      <c r="H3" s="6"/>
      <c r="I3" s="6"/>
      <c r="J3" s="6"/>
      <c r="K3" s="6"/>
      <c r="L3" s="6"/>
      <c r="M3" s="230" t="s">
        <v>217</v>
      </c>
      <c r="N3" s="158" t="s">
        <v>1857</v>
      </c>
      <c r="O3" s="158" t="s">
        <v>1858</v>
      </c>
    </row>
    <row r="4" spans="1:21">
      <c r="A4" t="s">
        <v>794</v>
      </c>
      <c r="B4" t="s">
        <v>781</v>
      </c>
      <c r="C4" t="s">
        <v>782</v>
      </c>
      <c r="E4" s="158" t="s">
        <v>100</v>
      </c>
      <c r="F4" s="158" t="s">
        <v>1857</v>
      </c>
      <c r="G4" s="6"/>
      <c r="M4" s="158" t="s">
        <v>100</v>
      </c>
      <c r="N4" s="158" t="s">
        <v>1857</v>
      </c>
      <c r="O4" s="158"/>
    </row>
    <row r="5" spans="1:21">
      <c r="A5" t="s">
        <v>795</v>
      </c>
      <c r="C5" t="s">
        <v>783</v>
      </c>
      <c r="E5" s="158" t="s">
        <v>100</v>
      </c>
      <c r="F5" s="158" t="s">
        <v>1857</v>
      </c>
      <c r="G5" s="6"/>
      <c r="M5" s="158" t="s">
        <v>100</v>
      </c>
      <c r="N5" s="158" t="s">
        <v>1857</v>
      </c>
    </row>
    <row r="6" spans="1:21">
      <c r="A6" t="s">
        <v>1847</v>
      </c>
      <c r="C6" t="s">
        <v>784</v>
      </c>
      <c r="E6" s="158" t="s">
        <v>100</v>
      </c>
      <c r="F6" s="158" t="s">
        <v>1857</v>
      </c>
      <c r="G6" s="6"/>
      <c r="M6" s="158" t="s">
        <v>100</v>
      </c>
      <c r="N6" s="158" t="s">
        <v>1857</v>
      </c>
    </row>
    <row r="7" spans="1:21">
      <c r="A7" t="s">
        <v>1848</v>
      </c>
      <c r="C7" t="s">
        <v>785</v>
      </c>
      <c r="E7" s="158" t="s">
        <v>100</v>
      </c>
      <c r="F7" s="158" t="s">
        <v>1857</v>
      </c>
      <c r="G7" s="6"/>
      <c r="M7" s="158" t="s">
        <v>100</v>
      </c>
      <c r="N7" s="158" t="s">
        <v>1857</v>
      </c>
    </row>
    <row r="8" spans="1:21">
      <c r="A8" t="s">
        <v>1849</v>
      </c>
      <c r="C8" t="s">
        <v>786</v>
      </c>
      <c r="E8" s="158" t="s">
        <v>100</v>
      </c>
      <c r="F8" s="158" t="s">
        <v>1857</v>
      </c>
      <c r="G8" s="6"/>
      <c r="M8" s="158" t="s">
        <v>100</v>
      </c>
      <c r="N8" s="158" t="s">
        <v>1857</v>
      </c>
    </row>
    <row r="9" spans="1:21" ht="42">
      <c r="A9" t="s">
        <v>1850</v>
      </c>
      <c r="B9" t="s">
        <v>787</v>
      </c>
      <c r="C9" t="s">
        <v>788</v>
      </c>
      <c r="E9" s="231" t="s">
        <v>176</v>
      </c>
      <c r="F9" s="158" t="s">
        <v>1857</v>
      </c>
      <c r="G9" s="6" t="s">
        <v>2174</v>
      </c>
      <c r="M9" s="297" t="s">
        <v>100</v>
      </c>
      <c r="N9" s="158" t="s">
        <v>1857</v>
      </c>
      <c r="O9" s="409" t="s">
        <v>1859</v>
      </c>
    </row>
    <row r="10" spans="1:21" ht="56">
      <c r="A10" t="s">
        <v>1851</v>
      </c>
      <c r="C10" t="s">
        <v>789</v>
      </c>
      <c r="E10" s="231" t="s">
        <v>176</v>
      </c>
      <c r="F10" s="158" t="s">
        <v>1857</v>
      </c>
      <c r="G10" s="346" t="s">
        <v>2175</v>
      </c>
      <c r="M10" s="297" t="s">
        <v>100</v>
      </c>
      <c r="N10" s="158" t="s">
        <v>1857</v>
      </c>
      <c r="O10" s="410"/>
    </row>
    <row r="11" spans="1:21" ht="42">
      <c r="A11" t="s">
        <v>1852</v>
      </c>
      <c r="C11" t="s">
        <v>790</v>
      </c>
      <c r="E11" s="231" t="s">
        <v>176</v>
      </c>
      <c r="F11" s="158" t="s">
        <v>1857</v>
      </c>
      <c r="G11" s="359" t="s">
        <v>2176</v>
      </c>
      <c r="M11" s="297" t="s">
        <v>100</v>
      </c>
      <c r="N11" s="158" t="s">
        <v>1857</v>
      </c>
      <c r="O11" s="410"/>
    </row>
    <row r="12" spans="1:21" ht="42">
      <c r="A12" t="s">
        <v>1853</v>
      </c>
      <c r="B12" t="s">
        <v>791</v>
      </c>
      <c r="C12" t="s">
        <v>788</v>
      </c>
      <c r="E12" s="231" t="s">
        <v>176</v>
      </c>
      <c r="F12" s="158" t="s">
        <v>1857</v>
      </c>
      <c r="G12" s="6" t="s">
        <v>2174</v>
      </c>
      <c r="M12" s="297" t="s">
        <v>100</v>
      </c>
      <c r="N12" s="158" t="s">
        <v>1857</v>
      </c>
      <c r="O12" s="158" t="s">
        <v>1860</v>
      </c>
    </row>
    <row r="13" spans="1:21" ht="56">
      <c r="A13" t="s">
        <v>1854</v>
      </c>
      <c r="C13" t="s">
        <v>789</v>
      </c>
      <c r="E13" s="231" t="s">
        <v>176</v>
      </c>
      <c r="F13" s="158" t="s">
        <v>1857</v>
      </c>
      <c r="G13" s="346" t="s">
        <v>2175</v>
      </c>
      <c r="M13" s="297" t="s">
        <v>100</v>
      </c>
      <c r="N13" s="158" t="s">
        <v>1857</v>
      </c>
      <c r="O13" s="230"/>
    </row>
    <row r="14" spans="1:21" ht="42">
      <c r="A14" t="s">
        <v>1855</v>
      </c>
      <c r="C14" t="s">
        <v>790</v>
      </c>
      <c r="E14" s="231" t="s">
        <v>176</v>
      </c>
      <c r="F14" s="158" t="s">
        <v>1857</v>
      </c>
      <c r="G14" s="359" t="s">
        <v>2176</v>
      </c>
      <c r="M14" s="297" t="s">
        <v>100</v>
      </c>
      <c r="N14" s="158" t="s">
        <v>1857</v>
      </c>
      <c r="O14" s="230"/>
    </row>
  </sheetData>
  <mergeCells count="1">
    <mergeCell ref="O9:O11"/>
  </mergeCells>
  <hyperlinks>
    <hyperlink ref="O9" r:id="rId1" display="http://jira.angel-qe.com:8080/browse/PR-13879"/>
    <hyperlink ref="G10" r:id="rId2" display="http://jira.angel-qe.com:8080/browse/PR-14101"/>
    <hyperlink ref="G11" r:id="rId3" display="http://jira.angel-qe.com:8080/browse/PR-13586"/>
    <hyperlink ref="G13" r:id="rId4" display="http://jira.angel-qe.com:8080/browse/PR-14101"/>
    <hyperlink ref="G14" r:id="rId5" display="http://jira.angel-qe.com:8080/browse/PR-13586"/>
  </hyperlink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tabSelected="1" zoomScale="110" zoomScaleNormal="110" zoomScalePageLayoutView="110" workbookViewId="0"/>
  </sheetViews>
  <sheetFormatPr baseColWidth="10" defaultColWidth="11.5" defaultRowHeight="14" x14ac:dyDescent="0"/>
  <cols>
    <col min="3" max="3" width="56.6640625" style="158" customWidth="1"/>
    <col min="4" max="4" width="29.33203125" style="9" customWidth="1"/>
    <col min="5" max="5" width="7.5" style="9" customWidth="1"/>
    <col min="6" max="6" width="37.33203125" style="158" customWidth="1"/>
  </cols>
  <sheetData>
    <row r="1" spans="1:11" ht="28">
      <c r="A1" s="24" t="s">
        <v>1664</v>
      </c>
      <c r="B1" s="362" t="s">
        <v>2218</v>
      </c>
      <c r="C1" s="7"/>
      <c r="D1" s="194" t="s">
        <v>2075</v>
      </c>
      <c r="E1" s="194" t="s">
        <v>2076</v>
      </c>
      <c r="F1" s="194" t="s">
        <v>2077</v>
      </c>
      <c r="G1" s="198" t="s">
        <v>178</v>
      </c>
      <c r="H1" s="198" t="s">
        <v>177</v>
      </c>
      <c r="I1" s="198" t="s">
        <v>102</v>
      </c>
      <c r="J1" s="198" t="s">
        <v>176</v>
      </c>
      <c r="K1" s="198" t="s">
        <v>443</v>
      </c>
    </row>
    <row r="2" spans="1:11">
      <c r="A2" s="24"/>
      <c r="B2" s="24"/>
      <c r="C2" s="195" t="s">
        <v>1631</v>
      </c>
      <c r="D2" s="8"/>
      <c r="E2" s="8"/>
      <c r="F2" s="7"/>
      <c r="G2">
        <f>COUNTIF(A4:A200, "&gt; ") - COUNTIF(B4:B200, "out")</f>
        <v>16</v>
      </c>
      <c r="H2">
        <f>I2+J2+K2</f>
        <v>16</v>
      </c>
      <c r="I2">
        <f>COUNTIF(D2:D200, "passed")</f>
        <v>16</v>
      </c>
      <c r="J2">
        <f>COUNTIF(D2:D200, "failed")</f>
        <v>0</v>
      </c>
      <c r="K2">
        <f>COUNTIF(D2:D200, "blocked")</f>
        <v>0</v>
      </c>
    </row>
    <row r="3" spans="1:11">
      <c r="A3" s="24"/>
      <c r="B3" s="24"/>
      <c r="C3" s="196"/>
      <c r="D3" s="8"/>
      <c r="E3" s="8"/>
      <c r="F3" s="7"/>
    </row>
    <row r="4" spans="1:11">
      <c r="A4" s="24" t="s">
        <v>1665</v>
      </c>
      <c r="B4" s="289" t="s">
        <v>2061</v>
      </c>
      <c r="C4" s="7" t="s">
        <v>1632</v>
      </c>
      <c r="D4" s="5" t="s">
        <v>2219</v>
      </c>
      <c r="E4" s="8" t="s">
        <v>1706</v>
      </c>
      <c r="F4" s="7" t="s">
        <v>1978</v>
      </c>
    </row>
    <row r="5" spans="1:11">
      <c r="A5" s="24" t="s">
        <v>1666</v>
      </c>
      <c r="B5" s="289" t="s">
        <v>2061</v>
      </c>
      <c r="C5" s="7" t="s">
        <v>1633</v>
      </c>
      <c r="D5" s="5" t="s">
        <v>2219</v>
      </c>
      <c r="E5" s="8" t="s">
        <v>1706</v>
      </c>
      <c r="F5" s="7" t="s">
        <v>1978</v>
      </c>
    </row>
    <row r="6" spans="1:11">
      <c r="A6" s="24" t="s">
        <v>1667</v>
      </c>
      <c r="B6" s="289" t="s">
        <v>2061</v>
      </c>
      <c r="C6" s="7" t="s">
        <v>1634</v>
      </c>
      <c r="D6" s="5" t="s">
        <v>2219</v>
      </c>
      <c r="E6" s="8" t="s">
        <v>1706</v>
      </c>
      <c r="F6" s="7" t="s">
        <v>1978</v>
      </c>
    </row>
    <row r="7" spans="1:11" ht="56">
      <c r="A7" s="24" t="s">
        <v>1668</v>
      </c>
      <c r="B7" s="289" t="s">
        <v>2061</v>
      </c>
      <c r="C7" s="7" t="s">
        <v>1635</v>
      </c>
      <c r="D7" s="5" t="s">
        <v>2219</v>
      </c>
      <c r="E7" s="8" t="s">
        <v>1706</v>
      </c>
      <c r="F7" s="7" t="s">
        <v>2078</v>
      </c>
    </row>
    <row r="8" spans="1:11" ht="56">
      <c r="A8" s="24" t="s">
        <v>1669</v>
      </c>
      <c r="B8" s="289" t="s">
        <v>2061</v>
      </c>
      <c r="C8" s="7" t="s">
        <v>1636</v>
      </c>
      <c r="D8" s="5" t="s">
        <v>2219</v>
      </c>
      <c r="E8" s="8" t="s">
        <v>1706</v>
      </c>
      <c r="F8" s="7" t="s">
        <v>2078</v>
      </c>
    </row>
    <row r="9" spans="1:11">
      <c r="A9" s="24" t="s">
        <v>1670</v>
      </c>
      <c r="B9" s="289" t="s">
        <v>2061</v>
      </c>
      <c r="C9" s="7" t="s">
        <v>1637</v>
      </c>
      <c r="D9" s="5" t="s">
        <v>2219</v>
      </c>
      <c r="E9" s="8" t="s">
        <v>1706</v>
      </c>
      <c r="F9" s="7" t="s">
        <v>1978</v>
      </c>
    </row>
    <row r="10" spans="1:11">
      <c r="A10" s="24" t="s">
        <v>1671</v>
      </c>
      <c r="B10" s="289" t="s">
        <v>2061</v>
      </c>
      <c r="C10" s="7" t="s">
        <v>1638</v>
      </c>
      <c r="D10" s="5" t="s">
        <v>2219</v>
      </c>
      <c r="E10" s="8" t="s">
        <v>1706</v>
      </c>
      <c r="F10" s="159" t="s">
        <v>2079</v>
      </c>
    </row>
    <row r="11" spans="1:11">
      <c r="A11" s="24" t="s">
        <v>1672</v>
      </c>
      <c r="B11" s="289" t="s">
        <v>125</v>
      </c>
      <c r="C11" s="7" t="s">
        <v>1639</v>
      </c>
      <c r="D11" s="8" t="s">
        <v>102</v>
      </c>
      <c r="E11" s="8" t="s">
        <v>1706</v>
      </c>
      <c r="F11" s="7" t="s">
        <v>1978</v>
      </c>
    </row>
    <row r="12" spans="1:11">
      <c r="A12" s="24" t="s">
        <v>1673</v>
      </c>
      <c r="B12" s="289" t="s">
        <v>2061</v>
      </c>
      <c r="C12" s="7" t="s">
        <v>1640</v>
      </c>
      <c r="D12" s="5" t="s">
        <v>2219</v>
      </c>
      <c r="E12" s="8" t="s">
        <v>1706</v>
      </c>
      <c r="F12" s="7" t="s">
        <v>1978</v>
      </c>
    </row>
    <row r="13" spans="1:11">
      <c r="A13" s="24" t="s">
        <v>1674</v>
      </c>
      <c r="B13" s="289"/>
      <c r="C13" s="7" t="s">
        <v>1641</v>
      </c>
      <c r="D13" s="8" t="s">
        <v>102</v>
      </c>
      <c r="E13" s="8" t="s">
        <v>1706</v>
      </c>
      <c r="F13" s="7" t="s">
        <v>1978</v>
      </c>
    </row>
    <row r="14" spans="1:11">
      <c r="A14" s="24"/>
      <c r="B14" s="289"/>
      <c r="C14" s="7"/>
      <c r="D14" s="8" t="s">
        <v>125</v>
      </c>
      <c r="E14" s="8"/>
      <c r="F14" s="7"/>
    </row>
    <row r="15" spans="1:11">
      <c r="A15" s="24"/>
      <c r="B15" s="289"/>
      <c r="C15" s="195" t="s">
        <v>1642</v>
      </c>
      <c r="D15" s="8" t="s">
        <v>125</v>
      </c>
      <c r="E15" s="8"/>
      <c r="F15" s="7"/>
    </row>
    <row r="16" spans="1:11">
      <c r="A16" s="24"/>
      <c r="B16" s="289"/>
      <c r="C16" s="7"/>
      <c r="D16" s="8" t="s">
        <v>125</v>
      </c>
      <c r="E16" s="8"/>
      <c r="F16" s="7"/>
    </row>
    <row r="17" spans="1:6">
      <c r="A17" s="24"/>
      <c r="B17" s="289"/>
      <c r="C17" s="197" t="s">
        <v>1643</v>
      </c>
      <c r="D17" s="8" t="s">
        <v>125</v>
      </c>
      <c r="E17" s="8"/>
      <c r="F17" s="7"/>
    </row>
    <row r="18" spans="1:6" ht="28">
      <c r="A18" s="24" t="s">
        <v>1675</v>
      </c>
      <c r="B18" s="289" t="s">
        <v>2061</v>
      </c>
      <c r="C18" s="7" t="s">
        <v>1644</v>
      </c>
      <c r="D18" s="5" t="s">
        <v>2219</v>
      </c>
      <c r="E18" s="8" t="s">
        <v>1706</v>
      </c>
      <c r="F18" s="7" t="s">
        <v>1978</v>
      </c>
    </row>
    <row r="19" spans="1:6">
      <c r="A19" s="24" t="s">
        <v>1676</v>
      </c>
      <c r="B19" s="289" t="s">
        <v>2061</v>
      </c>
      <c r="C19" s="7" t="s">
        <v>1645</v>
      </c>
      <c r="D19" s="5" t="s">
        <v>2219</v>
      </c>
      <c r="E19" s="8" t="s">
        <v>1706</v>
      </c>
      <c r="F19" s="7" t="s">
        <v>1978</v>
      </c>
    </row>
    <row r="20" spans="1:6">
      <c r="A20" s="24" t="s">
        <v>1677</v>
      </c>
      <c r="B20" s="289" t="s">
        <v>2061</v>
      </c>
      <c r="C20" s="7" t="s">
        <v>1646</v>
      </c>
      <c r="D20" s="5" t="s">
        <v>2219</v>
      </c>
      <c r="E20" s="8" t="s">
        <v>1706</v>
      </c>
      <c r="F20" s="7" t="s">
        <v>1978</v>
      </c>
    </row>
    <row r="21" spans="1:6" ht="28">
      <c r="A21" s="24" t="s">
        <v>1678</v>
      </c>
      <c r="B21" s="289" t="s">
        <v>2061</v>
      </c>
      <c r="C21" s="7" t="s">
        <v>1647</v>
      </c>
      <c r="D21" s="5" t="s">
        <v>2219</v>
      </c>
      <c r="E21" s="8" t="s">
        <v>1706</v>
      </c>
      <c r="F21" s="7" t="s">
        <v>1978</v>
      </c>
    </row>
    <row r="22" spans="1:6">
      <c r="A22" s="24" t="s">
        <v>1679</v>
      </c>
      <c r="B22" s="289" t="s">
        <v>125</v>
      </c>
      <c r="C22" s="7" t="s">
        <v>1648</v>
      </c>
      <c r="D22" s="8" t="s">
        <v>102</v>
      </c>
      <c r="E22" s="8" t="s">
        <v>1706</v>
      </c>
      <c r="F22" s="7" t="s">
        <v>1978</v>
      </c>
    </row>
    <row r="23" spans="1:6">
      <c r="A23" s="24" t="s">
        <v>1680</v>
      </c>
      <c r="B23" s="289" t="s">
        <v>2061</v>
      </c>
      <c r="C23" s="7" t="s">
        <v>1649</v>
      </c>
      <c r="D23" s="5" t="s">
        <v>2219</v>
      </c>
      <c r="E23" s="8" t="s">
        <v>1706</v>
      </c>
      <c r="F23" s="7" t="s">
        <v>1978</v>
      </c>
    </row>
    <row r="24" spans="1:6" ht="28">
      <c r="A24" s="24" t="s">
        <v>1681</v>
      </c>
      <c r="B24" s="289" t="s">
        <v>2061</v>
      </c>
      <c r="C24" s="7" t="s">
        <v>1650</v>
      </c>
      <c r="D24" s="5" t="s">
        <v>2219</v>
      </c>
      <c r="E24" s="8" t="s">
        <v>1706</v>
      </c>
      <c r="F24" s="7" t="s">
        <v>2080</v>
      </c>
    </row>
    <row r="25" spans="1:6">
      <c r="A25" s="24" t="s">
        <v>1682</v>
      </c>
      <c r="B25" s="289"/>
      <c r="C25" s="7" t="s">
        <v>1651</v>
      </c>
      <c r="D25" s="8" t="s">
        <v>102</v>
      </c>
      <c r="E25" s="8" t="s">
        <v>1706</v>
      </c>
      <c r="F25" s="7" t="s">
        <v>1978</v>
      </c>
    </row>
    <row r="26" spans="1:6">
      <c r="A26" s="24" t="s">
        <v>1683</v>
      </c>
      <c r="B26" s="289" t="s">
        <v>2061</v>
      </c>
      <c r="C26" s="7" t="s">
        <v>1652</v>
      </c>
      <c r="D26" s="5" t="s">
        <v>2219</v>
      </c>
      <c r="E26" s="8" t="s">
        <v>1706</v>
      </c>
      <c r="F26" s="7" t="s">
        <v>1978</v>
      </c>
    </row>
    <row r="27" spans="1:6">
      <c r="A27" s="24" t="s">
        <v>1684</v>
      </c>
      <c r="B27" s="289" t="s">
        <v>2061</v>
      </c>
      <c r="C27" s="7" t="s">
        <v>1653</v>
      </c>
      <c r="D27" s="5" t="s">
        <v>2219</v>
      </c>
      <c r="E27" s="8" t="s">
        <v>1706</v>
      </c>
      <c r="F27" s="7" t="s">
        <v>1978</v>
      </c>
    </row>
    <row r="28" spans="1:6">
      <c r="A28" s="24"/>
      <c r="B28" s="289"/>
      <c r="C28" s="7"/>
      <c r="D28" s="8" t="s">
        <v>125</v>
      </c>
      <c r="E28" s="8"/>
      <c r="F28" s="7"/>
    </row>
    <row r="29" spans="1:6">
      <c r="A29" s="24"/>
      <c r="B29" s="289"/>
      <c r="C29" s="197" t="s">
        <v>1654</v>
      </c>
      <c r="D29" s="8" t="s">
        <v>125</v>
      </c>
      <c r="E29" s="8"/>
      <c r="F29" s="7"/>
    </row>
    <row r="30" spans="1:6">
      <c r="A30" s="24"/>
      <c r="B30" s="289"/>
      <c r="C30" s="7"/>
      <c r="D30" s="8" t="s">
        <v>125</v>
      </c>
      <c r="E30" s="8"/>
      <c r="F30" s="7"/>
    </row>
    <row r="31" spans="1:6">
      <c r="A31" s="24" t="s">
        <v>1685</v>
      </c>
      <c r="B31" s="289" t="s">
        <v>2061</v>
      </c>
      <c r="C31" s="7" t="s">
        <v>1655</v>
      </c>
      <c r="D31" s="5" t="s">
        <v>2219</v>
      </c>
      <c r="E31" s="8" t="s">
        <v>1706</v>
      </c>
      <c r="F31" s="7" t="s">
        <v>1978</v>
      </c>
    </row>
    <row r="32" spans="1:6">
      <c r="A32" s="24" t="s">
        <v>1686</v>
      </c>
      <c r="B32" s="289" t="s">
        <v>2061</v>
      </c>
      <c r="C32" s="7" t="s">
        <v>1645</v>
      </c>
      <c r="D32" s="5" t="s">
        <v>2219</v>
      </c>
      <c r="E32" s="8" t="s">
        <v>1706</v>
      </c>
      <c r="F32" s="7" t="s">
        <v>1978</v>
      </c>
    </row>
    <row r="33" spans="1:6">
      <c r="A33" s="24" t="s">
        <v>1687</v>
      </c>
      <c r="B33" s="289" t="s">
        <v>2061</v>
      </c>
      <c r="C33" s="7" t="s">
        <v>1646</v>
      </c>
      <c r="D33" s="5" t="s">
        <v>2219</v>
      </c>
      <c r="E33" s="8" t="s">
        <v>1706</v>
      </c>
      <c r="F33" s="7" t="s">
        <v>1978</v>
      </c>
    </row>
    <row r="34" spans="1:6" ht="28">
      <c r="A34" s="24" t="s">
        <v>1688</v>
      </c>
      <c r="B34" s="289" t="s">
        <v>2061</v>
      </c>
      <c r="C34" s="7" t="s">
        <v>1647</v>
      </c>
      <c r="D34" s="5" t="s">
        <v>2219</v>
      </c>
      <c r="E34" s="8" t="s">
        <v>1706</v>
      </c>
      <c r="F34" s="7" t="s">
        <v>1978</v>
      </c>
    </row>
    <row r="35" spans="1:6">
      <c r="A35" s="24" t="s">
        <v>1689</v>
      </c>
      <c r="B35" s="289" t="s">
        <v>2061</v>
      </c>
      <c r="C35" s="7" t="s">
        <v>1656</v>
      </c>
      <c r="D35" s="5" t="s">
        <v>2219</v>
      </c>
      <c r="E35" s="8" t="s">
        <v>1706</v>
      </c>
      <c r="F35" s="7" t="s">
        <v>1978</v>
      </c>
    </row>
    <row r="36" spans="1:6" ht="84">
      <c r="A36" s="24" t="s">
        <v>1690</v>
      </c>
      <c r="B36" s="289" t="s">
        <v>2061</v>
      </c>
      <c r="C36" s="7" t="s">
        <v>1657</v>
      </c>
      <c r="D36" s="5" t="s">
        <v>2219</v>
      </c>
      <c r="E36" s="8" t="s">
        <v>1706</v>
      </c>
      <c r="F36" s="7" t="s">
        <v>1979</v>
      </c>
    </row>
    <row r="37" spans="1:6">
      <c r="A37" s="24" t="s">
        <v>1691</v>
      </c>
      <c r="B37" s="289" t="s">
        <v>2061</v>
      </c>
      <c r="C37" s="7" t="s">
        <v>1658</v>
      </c>
      <c r="D37" s="5" t="s">
        <v>2219</v>
      </c>
      <c r="E37" s="8" t="s">
        <v>1706</v>
      </c>
      <c r="F37" s="7" t="s">
        <v>1978</v>
      </c>
    </row>
    <row r="38" spans="1:6" ht="28">
      <c r="A38" s="24" t="s">
        <v>1692</v>
      </c>
      <c r="B38" s="289" t="s">
        <v>2061</v>
      </c>
      <c r="C38" s="7" t="s">
        <v>1659</v>
      </c>
      <c r="D38" s="5" t="s">
        <v>2219</v>
      </c>
      <c r="E38" s="8" t="s">
        <v>1706</v>
      </c>
      <c r="F38" s="7" t="s">
        <v>1978</v>
      </c>
    </row>
    <row r="39" spans="1:6">
      <c r="A39" s="24" t="s">
        <v>1693</v>
      </c>
      <c r="B39" s="289"/>
      <c r="C39" s="7" t="s">
        <v>1660</v>
      </c>
      <c r="D39" s="8" t="s">
        <v>102</v>
      </c>
      <c r="E39" s="8" t="s">
        <v>1706</v>
      </c>
      <c r="F39" s="7" t="s">
        <v>1978</v>
      </c>
    </row>
    <row r="40" spans="1:6" ht="84">
      <c r="A40" s="24" t="s">
        <v>1694</v>
      </c>
      <c r="B40" s="289" t="s">
        <v>2061</v>
      </c>
      <c r="C40" s="7" t="s">
        <v>1652</v>
      </c>
      <c r="D40" s="8" t="s">
        <v>322</v>
      </c>
      <c r="E40" s="8" t="s">
        <v>1706</v>
      </c>
      <c r="F40" s="7" t="s">
        <v>1980</v>
      </c>
    </row>
    <row r="41" spans="1:6" ht="84">
      <c r="A41" s="24" t="s">
        <v>1695</v>
      </c>
      <c r="B41" s="289" t="s">
        <v>2061</v>
      </c>
      <c r="C41" s="7" t="s">
        <v>1653</v>
      </c>
      <c r="D41" s="8" t="s">
        <v>322</v>
      </c>
      <c r="E41" s="8" t="s">
        <v>1706</v>
      </c>
      <c r="F41" s="7" t="s">
        <v>1980</v>
      </c>
    </row>
    <row r="42" spans="1:6">
      <c r="A42" s="24"/>
      <c r="B42" s="289"/>
      <c r="C42" s="7"/>
      <c r="D42" s="8" t="s">
        <v>125</v>
      </c>
      <c r="E42" s="8" t="s">
        <v>125</v>
      </c>
      <c r="F42" s="7"/>
    </row>
    <row r="43" spans="1:6">
      <c r="A43" s="24"/>
      <c r="B43" s="289"/>
      <c r="C43" s="197" t="s">
        <v>1661</v>
      </c>
      <c r="D43" s="8" t="s">
        <v>125</v>
      </c>
      <c r="E43" s="8" t="s">
        <v>125</v>
      </c>
      <c r="F43" s="7"/>
    </row>
    <row r="44" spans="1:6">
      <c r="A44" s="24"/>
      <c r="B44" s="289"/>
      <c r="C44" s="7"/>
      <c r="D44" s="8" t="s">
        <v>125</v>
      </c>
      <c r="E44" s="8" t="s">
        <v>125</v>
      </c>
      <c r="F44" s="7"/>
    </row>
    <row r="45" spans="1:6">
      <c r="A45" s="24" t="s">
        <v>1696</v>
      </c>
      <c r="B45" s="289" t="s">
        <v>2061</v>
      </c>
      <c r="C45" s="7" t="s">
        <v>1655</v>
      </c>
      <c r="D45" s="5" t="s">
        <v>2219</v>
      </c>
      <c r="E45" s="8" t="s">
        <v>1706</v>
      </c>
      <c r="F45" s="7" t="s">
        <v>1978</v>
      </c>
    </row>
    <row r="46" spans="1:6">
      <c r="A46" s="24" t="s">
        <v>1697</v>
      </c>
      <c r="B46" s="289" t="s">
        <v>2061</v>
      </c>
      <c r="C46" s="7" t="s">
        <v>1645</v>
      </c>
      <c r="D46" s="5" t="s">
        <v>2219</v>
      </c>
      <c r="E46" s="8" t="s">
        <v>1706</v>
      </c>
      <c r="F46" s="7" t="s">
        <v>1978</v>
      </c>
    </row>
    <row r="47" spans="1:6">
      <c r="A47" s="24" t="s">
        <v>1698</v>
      </c>
      <c r="B47" s="289" t="s">
        <v>2061</v>
      </c>
      <c r="C47" s="7" t="s">
        <v>1646</v>
      </c>
      <c r="D47" s="5" t="s">
        <v>2219</v>
      </c>
      <c r="E47" s="8" t="s">
        <v>1706</v>
      </c>
      <c r="F47" s="7" t="s">
        <v>1978</v>
      </c>
    </row>
    <row r="48" spans="1:6" ht="28">
      <c r="A48" s="24" t="s">
        <v>1699</v>
      </c>
      <c r="B48" s="289" t="s">
        <v>2061</v>
      </c>
      <c r="C48" s="7" t="s">
        <v>1647</v>
      </c>
      <c r="D48" s="5" t="s">
        <v>2219</v>
      </c>
      <c r="E48" s="8" t="s">
        <v>1706</v>
      </c>
      <c r="F48" s="7" t="s">
        <v>1978</v>
      </c>
    </row>
    <row r="49" spans="1:6">
      <c r="A49" s="24" t="s">
        <v>1700</v>
      </c>
      <c r="B49" s="289"/>
      <c r="C49" s="7" t="s">
        <v>1656</v>
      </c>
      <c r="D49" s="8" t="s">
        <v>102</v>
      </c>
      <c r="E49" s="8" t="s">
        <v>1706</v>
      </c>
      <c r="F49" s="7" t="s">
        <v>1978</v>
      </c>
    </row>
    <row r="50" spans="1:6">
      <c r="A50" s="24" t="s">
        <v>1701</v>
      </c>
      <c r="B50" s="289" t="s">
        <v>2061</v>
      </c>
      <c r="C50" s="7" t="s">
        <v>1662</v>
      </c>
      <c r="D50" s="5" t="s">
        <v>2219</v>
      </c>
      <c r="E50" s="8" t="s">
        <v>1706</v>
      </c>
      <c r="F50" s="7" t="s">
        <v>1978</v>
      </c>
    </row>
    <row r="51" spans="1:6" ht="42">
      <c r="A51" s="24" t="s">
        <v>1702</v>
      </c>
      <c r="B51" s="289" t="s">
        <v>2061</v>
      </c>
      <c r="C51" s="7" t="s">
        <v>1658</v>
      </c>
      <c r="D51" s="5" t="s">
        <v>2219</v>
      </c>
      <c r="E51" s="8" t="s">
        <v>1706</v>
      </c>
      <c r="F51" s="7" t="s">
        <v>1981</v>
      </c>
    </row>
    <row r="52" spans="1:6">
      <c r="A52" s="24" t="s">
        <v>1703</v>
      </c>
      <c r="B52" s="289"/>
      <c r="C52" s="7" t="s">
        <v>1663</v>
      </c>
      <c r="D52" s="8" t="s">
        <v>102</v>
      </c>
      <c r="E52" s="8" t="s">
        <v>1706</v>
      </c>
      <c r="F52" s="7" t="s">
        <v>1978</v>
      </c>
    </row>
    <row r="53" spans="1:6">
      <c r="A53" s="24" t="s">
        <v>1704</v>
      </c>
      <c r="B53" s="289" t="s">
        <v>2061</v>
      </c>
      <c r="C53" s="7" t="s">
        <v>1652</v>
      </c>
      <c r="D53" s="5" t="s">
        <v>2219</v>
      </c>
      <c r="E53" s="8" t="s">
        <v>1706</v>
      </c>
      <c r="F53" s="7" t="s">
        <v>1978</v>
      </c>
    </row>
    <row r="54" spans="1:6">
      <c r="A54" s="24" t="s">
        <v>1705</v>
      </c>
      <c r="B54" s="289" t="s">
        <v>2061</v>
      </c>
      <c r="C54" s="7" t="s">
        <v>1653</v>
      </c>
      <c r="D54" s="5" t="s">
        <v>2219</v>
      </c>
      <c r="E54" s="8" t="s">
        <v>1706</v>
      </c>
      <c r="F54" s="7" t="s">
        <v>1978</v>
      </c>
    </row>
    <row r="55" spans="1:6" s="97" customFormat="1" ht="28">
      <c r="A55" s="97" t="s">
        <v>2113</v>
      </c>
      <c r="B55" s="363"/>
      <c r="C55" s="337" t="s">
        <v>2114</v>
      </c>
      <c r="D55" s="17" t="s">
        <v>102</v>
      </c>
      <c r="E55" s="17" t="s">
        <v>1706</v>
      </c>
      <c r="F55" s="351" t="s">
        <v>2115</v>
      </c>
    </row>
    <row r="56" spans="1:6" s="97" customFormat="1" ht="28">
      <c r="A56" s="97" t="s">
        <v>2116</v>
      </c>
      <c r="B56" s="364" t="s">
        <v>2061</v>
      </c>
      <c r="C56" s="337" t="s">
        <v>2117</v>
      </c>
      <c r="D56" s="5" t="s">
        <v>2219</v>
      </c>
      <c r="E56" s="17" t="s">
        <v>1706</v>
      </c>
      <c r="F56" s="351" t="s">
        <v>2115</v>
      </c>
    </row>
    <row r="57" spans="1:6" s="97" customFormat="1">
      <c r="A57" s="97" t="s">
        <v>2118</v>
      </c>
      <c r="B57" s="363"/>
      <c r="C57" s="337" t="s">
        <v>2119</v>
      </c>
      <c r="D57" s="17" t="s">
        <v>102</v>
      </c>
      <c r="E57" s="17" t="s">
        <v>1706</v>
      </c>
      <c r="F57" s="351" t="s">
        <v>2115</v>
      </c>
    </row>
    <row r="58" spans="1:6" s="97" customFormat="1" ht="28">
      <c r="A58" s="97" t="s">
        <v>2120</v>
      </c>
      <c r="B58" s="363"/>
      <c r="C58" s="337" t="s">
        <v>2121</v>
      </c>
      <c r="D58" s="17" t="s">
        <v>102</v>
      </c>
      <c r="E58" s="17" t="s">
        <v>1706</v>
      </c>
      <c r="F58" s="351" t="s">
        <v>2115</v>
      </c>
    </row>
    <row r="59" spans="1:6" s="97" customFormat="1" ht="28">
      <c r="A59" s="97" t="s">
        <v>2122</v>
      </c>
      <c r="B59" s="363" t="s">
        <v>2061</v>
      </c>
      <c r="C59" s="337" t="s">
        <v>2123</v>
      </c>
      <c r="D59" s="5" t="s">
        <v>2219</v>
      </c>
      <c r="E59" s="17" t="s">
        <v>1706</v>
      </c>
      <c r="F59" s="351" t="s">
        <v>2115</v>
      </c>
    </row>
    <row r="60" spans="1:6" s="97" customFormat="1">
      <c r="A60" s="97" t="s">
        <v>2124</v>
      </c>
      <c r="B60" s="363"/>
      <c r="C60" s="337" t="s">
        <v>2125</v>
      </c>
      <c r="D60" s="17" t="s">
        <v>102</v>
      </c>
      <c r="E60" s="17" t="s">
        <v>1706</v>
      </c>
      <c r="F60" s="351" t="s">
        <v>2115</v>
      </c>
    </row>
    <row r="61" spans="1:6" s="97" customFormat="1">
      <c r="A61" s="97" t="s">
        <v>2126</v>
      </c>
      <c r="B61" s="363"/>
      <c r="C61" s="337" t="s">
        <v>2127</v>
      </c>
      <c r="D61" s="17" t="s">
        <v>102</v>
      </c>
      <c r="E61" s="17" t="s">
        <v>1706</v>
      </c>
      <c r="F61" s="351" t="s">
        <v>2115</v>
      </c>
    </row>
    <row r="62" spans="1:6" s="97" customFormat="1" ht="28">
      <c r="A62" s="97" t="s">
        <v>2128</v>
      </c>
      <c r="B62" s="363" t="s">
        <v>2061</v>
      </c>
      <c r="C62" s="337" t="s">
        <v>2129</v>
      </c>
      <c r="D62" s="5" t="s">
        <v>2219</v>
      </c>
      <c r="E62" s="17" t="s">
        <v>1706</v>
      </c>
      <c r="F62" s="351" t="s">
        <v>2130</v>
      </c>
    </row>
    <row r="63" spans="1:6" s="97" customFormat="1" ht="28">
      <c r="A63" s="97" t="s">
        <v>2131</v>
      </c>
      <c r="B63" s="363" t="s">
        <v>125</v>
      </c>
      <c r="C63" s="337" t="s">
        <v>2132</v>
      </c>
      <c r="D63" s="17" t="s">
        <v>102</v>
      </c>
      <c r="E63" s="17" t="s">
        <v>1706</v>
      </c>
      <c r="F63" s="351" t="s">
        <v>2115</v>
      </c>
    </row>
    <row r="64" spans="1:6" s="97" customFormat="1" ht="28">
      <c r="A64" s="97" t="s">
        <v>2133</v>
      </c>
      <c r="B64" s="363"/>
      <c r="C64" s="337" t="s">
        <v>2134</v>
      </c>
      <c r="D64" s="17" t="s">
        <v>102</v>
      </c>
      <c r="E64" s="17" t="s">
        <v>1706</v>
      </c>
      <c r="F64" s="351" t="s">
        <v>2135</v>
      </c>
    </row>
    <row r="65" spans="1:6" s="97" customFormat="1" ht="28">
      <c r="A65" s="97" t="s">
        <v>2136</v>
      </c>
      <c r="B65" s="363"/>
      <c r="C65" s="337" t="s">
        <v>2137</v>
      </c>
      <c r="D65" s="17" t="s">
        <v>102</v>
      </c>
      <c r="E65" s="17" t="s">
        <v>1706</v>
      </c>
      <c r="F65" s="351" t="s">
        <v>2138</v>
      </c>
    </row>
    <row r="66" spans="1:6" s="97" customFormat="1" ht="42">
      <c r="A66" s="97" t="s">
        <v>2139</v>
      </c>
      <c r="B66" s="363" t="s">
        <v>2061</v>
      </c>
      <c r="C66" s="337" t="s">
        <v>2140</v>
      </c>
      <c r="D66" s="5" t="s">
        <v>2219</v>
      </c>
      <c r="E66" s="17" t="s">
        <v>1706</v>
      </c>
      <c r="F66" s="351" t="s">
        <v>2141</v>
      </c>
    </row>
    <row r="67" spans="1:6" s="97" customFormat="1" ht="28">
      <c r="A67" s="97" t="s">
        <v>2142</v>
      </c>
      <c r="B67" s="363" t="s">
        <v>2061</v>
      </c>
      <c r="C67" s="337" t="s">
        <v>2143</v>
      </c>
      <c r="D67" s="5" t="s">
        <v>2219</v>
      </c>
      <c r="E67" s="17" t="s">
        <v>1706</v>
      </c>
      <c r="F67" s="351" t="s">
        <v>2144</v>
      </c>
    </row>
    <row r="68" spans="1:6" s="97" customFormat="1" ht="28">
      <c r="A68" s="97" t="s">
        <v>2145</v>
      </c>
      <c r="B68" s="363" t="s">
        <v>2061</v>
      </c>
      <c r="C68" s="337" t="s">
        <v>2146</v>
      </c>
      <c r="D68" s="5" t="s">
        <v>2219</v>
      </c>
      <c r="E68" s="17" t="s">
        <v>1706</v>
      </c>
      <c r="F68" s="351" t="s">
        <v>2147</v>
      </c>
    </row>
    <row r="69" spans="1:6" s="97" customFormat="1" ht="42">
      <c r="A69" s="97" t="s">
        <v>2148</v>
      </c>
      <c r="B69" s="363"/>
      <c r="C69" s="337" t="s">
        <v>2149</v>
      </c>
      <c r="D69" s="17" t="s">
        <v>102</v>
      </c>
      <c r="E69" s="17" t="s">
        <v>1706</v>
      </c>
      <c r="F69" s="351" t="s">
        <v>2150</v>
      </c>
    </row>
  </sheetData>
  <hyperlinks>
    <hyperlink ref="F10" r:id="rId1" display="https://jira.genesyslab.com/browse/AACD-50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E1" sqref="E1:G1048576"/>
    </sheetView>
  </sheetViews>
  <sheetFormatPr baseColWidth="10" defaultColWidth="11.5" defaultRowHeight="14" x14ac:dyDescent="0"/>
  <cols>
    <col min="1" max="2" width="15" customWidth="1"/>
    <col min="3" max="3" width="43.33203125" customWidth="1"/>
    <col min="4" max="4" width="40.1640625" customWidth="1"/>
    <col min="5" max="6" width="13.6640625" customWidth="1"/>
    <col min="7" max="7" width="22.6640625" customWidth="1"/>
    <col min="8" max="12" width="11.6640625" customWidth="1"/>
    <col min="13" max="13" width="18.5" customWidth="1"/>
  </cols>
  <sheetData>
    <row r="1" spans="1:27" ht="36">
      <c r="A1" s="51" t="s">
        <v>1380</v>
      </c>
      <c r="B1" s="20" t="s">
        <v>2066</v>
      </c>
      <c r="C1" s="20" t="s">
        <v>73</v>
      </c>
      <c r="D1" s="20" t="s">
        <v>446</v>
      </c>
      <c r="E1" s="233" t="s">
        <v>1818</v>
      </c>
      <c r="F1" s="233" t="s">
        <v>1819</v>
      </c>
      <c r="G1" s="233" t="s">
        <v>1820</v>
      </c>
      <c r="H1" s="233" t="s">
        <v>178</v>
      </c>
      <c r="I1" s="233" t="s">
        <v>177</v>
      </c>
      <c r="J1" s="233" t="s">
        <v>100</v>
      </c>
      <c r="K1" s="233" t="s">
        <v>171</v>
      </c>
      <c r="L1" s="233" t="s">
        <v>217</v>
      </c>
      <c r="M1" s="20" t="s">
        <v>1381</v>
      </c>
      <c r="N1" s="20" t="s">
        <v>77</v>
      </c>
      <c r="O1" s="20" t="s">
        <v>0</v>
      </c>
      <c r="P1" s="64" t="s">
        <v>177</v>
      </c>
      <c r="Q1" s="20" t="s">
        <v>100</v>
      </c>
      <c r="R1" s="20" t="s">
        <v>171</v>
      </c>
      <c r="S1" s="20" t="s">
        <v>217</v>
      </c>
      <c r="T1" s="20" t="s">
        <v>178</v>
      </c>
      <c r="U1" s="19"/>
      <c r="V1" s="19"/>
      <c r="W1" s="19"/>
      <c r="X1" s="19"/>
      <c r="Y1" s="19"/>
      <c r="Z1" s="19"/>
      <c r="AA1" s="19"/>
    </row>
    <row r="2" spans="1:27" ht="38.25" customHeight="1">
      <c r="A2" t="s">
        <v>1382</v>
      </c>
      <c r="C2" t="s">
        <v>1383</v>
      </c>
      <c r="D2" t="s">
        <v>1384</v>
      </c>
      <c r="E2" t="s">
        <v>100</v>
      </c>
      <c r="F2" t="s">
        <v>323</v>
      </c>
      <c r="H2">
        <f>COUNTIF(A2:A100, "&gt; ") - COUNTIF(B2:B100, "out")</f>
        <v>34</v>
      </c>
      <c r="I2">
        <f>SUM(J2:L2)</f>
        <v>34</v>
      </c>
      <c r="J2">
        <f>COUNTIF(E2:E160, "passed")</f>
        <v>28</v>
      </c>
      <c r="K2">
        <f>COUNTIF(E2:E160, "failed")</f>
        <v>4</v>
      </c>
      <c r="L2">
        <f>COUNTIF(E2:E160, "blocked")</f>
        <v>2</v>
      </c>
      <c r="M2" t="s">
        <v>100</v>
      </c>
      <c r="N2" t="s">
        <v>323</v>
      </c>
      <c r="P2">
        <f>Q2+R2+S2</f>
        <v>35</v>
      </c>
      <c r="Q2">
        <f>COUNTIF(M2:M160, "passed")</f>
        <v>30</v>
      </c>
      <c r="R2">
        <f>COUNTIF(M2:M160, "failed")</f>
        <v>3</v>
      </c>
      <c r="S2">
        <f>COUNTIF(M2:M160, "blocked")</f>
        <v>2</v>
      </c>
      <c r="T2">
        <f>COUNTIF(A2:A100, "&gt; ")</f>
        <v>35</v>
      </c>
    </row>
    <row r="3" spans="1:27" ht="33.75" customHeight="1">
      <c r="A3" t="s">
        <v>1385</v>
      </c>
      <c r="C3" t="s">
        <v>1386</v>
      </c>
      <c r="D3" t="s">
        <v>1384</v>
      </c>
      <c r="E3" t="s">
        <v>100</v>
      </c>
      <c r="F3" t="s">
        <v>323</v>
      </c>
      <c r="M3" t="s">
        <v>100</v>
      </c>
      <c r="N3" t="s">
        <v>323</v>
      </c>
    </row>
    <row r="4" spans="1:27" ht="29.25" customHeight="1">
      <c r="A4" t="s">
        <v>1387</v>
      </c>
      <c r="C4" t="s">
        <v>1388</v>
      </c>
      <c r="D4" t="s">
        <v>1389</v>
      </c>
      <c r="E4" t="s">
        <v>100</v>
      </c>
      <c r="F4" t="s">
        <v>323</v>
      </c>
      <c r="M4" t="s">
        <v>100</v>
      </c>
      <c r="N4" t="s">
        <v>323</v>
      </c>
    </row>
    <row r="5" spans="1:27" ht="31.5" customHeight="1">
      <c r="A5" t="s">
        <v>1390</v>
      </c>
      <c r="C5" t="s">
        <v>1391</v>
      </c>
      <c r="D5" t="s">
        <v>1392</v>
      </c>
      <c r="E5" t="s">
        <v>100</v>
      </c>
      <c r="F5" t="s">
        <v>323</v>
      </c>
      <c r="M5" t="s">
        <v>100</v>
      </c>
      <c r="N5" t="s">
        <v>323</v>
      </c>
    </row>
    <row r="6" spans="1:27" ht="30" customHeight="1">
      <c r="A6" t="s">
        <v>1393</v>
      </c>
      <c r="C6" t="s">
        <v>1394</v>
      </c>
      <c r="D6" t="s">
        <v>1384</v>
      </c>
      <c r="E6" t="s">
        <v>100</v>
      </c>
      <c r="F6" t="s">
        <v>323</v>
      </c>
      <c r="M6" t="s">
        <v>100</v>
      </c>
      <c r="N6" t="s">
        <v>323</v>
      </c>
    </row>
    <row r="7" spans="1:27" ht="26.25" customHeight="1">
      <c r="A7" t="s">
        <v>1395</v>
      </c>
      <c r="C7" t="s">
        <v>1396</v>
      </c>
      <c r="D7" t="s">
        <v>1384</v>
      </c>
      <c r="E7" t="s">
        <v>100</v>
      </c>
      <c r="F7" t="s">
        <v>323</v>
      </c>
      <c r="M7" t="s">
        <v>100</v>
      </c>
      <c r="N7" t="s">
        <v>323</v>
      </c>
    </row>
    <row r="8" spans="1:27" ht="25.5" customHeight="1">
      <c r="A8" t="s">
        <v>1397</v>
      </c>
      <c r="C8" t="s">
        <v>1398</v>
      </c>
      <c r="D8" t="s">
        <v>1399</v>
      </c>
      <c r="E8" s="97" t="s">
        <v>100</v>
      </c>
      <c r="F8" t="s">
        <v>323</v>
      </c>
      <c r="M8" t="s">
        <v>100</v>
      </c>
      <c r="N8" t="s">
        <v>323</v>
      </c>
    </row>
    <row r="9" spans="1:27" ht="28.5" customHeight="1">
      <c r="A9" t="s">
        <v>1400</v>
      </c>
      <c r="C9" t="s">
        <v>1401</v>
      </c>
      <c r="D9" t="s">
        <v>1402</v>
      </c>
      <c r="E9" t="s">
        <v>100</v>
      </c>
      <c r="F9" t="s">
        <v>323</v>
      </c>
      <c r="M9" t="s">
        <v>100</v>
      </c>
      <c r="N9" t="s">
        <v>323</v>
      </c>
    </row>
    <row r="10" spans="1:27" ht="39" customHeight="1">
      <c r="A10" t="s">
        <v>1403</v>
      </c>
      <c r="C10" t="s">
        <v>1404</v>
      </c>
      <c r="D10" s="6" t="s">
        <v>1405</v>
      </c>
      <c r="E10" s="6" t="s">
        <v>100</v>
      </c>
      <c r="F10" s="6" t="s">
        <v>323</v>
      </c>
      <c r="G10" s="6"/>
      <c r="H10" s="6"/>
      <c r="I10" s="6"/>
      <c r="J10" s="6"/>
      <c r="K10" s="6"/>
      <c r="L10" s="6"/>
      <c r="M10" t="s">
        <v>100</v>
      </c>
      <c r="N10" t="s">
        <v>323</v>
      </c>
    </row>
    <row r="11" spans="1:27" ht="45" customHeight="1">
      <c r="A11" t="s">
        <v>1406</v>
      </c>
      <c r="C11" t="s">
        <v>1407</v>
      </c>
      <c r="D11" t="s">
        <v>1408</v>
      </c>
      <c r="E11" t="s">
        <v>100</v>
      </c>
      <c r="F11" t="s">
        <v>323</v>
      </c>
      <c r="M11" t="s">
        <v>100</v>
      </c>
      <c r="N11" t="s">
        <v>323</v>
      </c>
    </row>
    <row r="12" spans="1:27" ht="31.5" customHeight="1">
      <c r="A12" t="s">
        <v>1409</v>
      </c>
      <c r="C12" t="s">
        <v>1410</v>
      </c>
      <c r="D12" t="s">
        <v>1408</v>
      </c>
      <c r="E12" t="s">
        <v>100</v>
      </c>
      <c r="F12" t="s">
        <v>323</v>
      </c>
      <c r="M12" t="s">
        <v>100</v>
      </c>
      <c r="N12" t="s">
        <v>323</v>
      </c>
    </row>
    <row r="13" spans="1:27" ht="30.75" customHeight="1">
      <c r="A13" t="s">
        <v>1411</v>
      </c>
      <c r="C13" t="s">
        <v>1412</v>
      </c>
      <c r="D13" s="6" t="s">
        <v>1413</v>
      </c>
      <c r="E13" s="6" t="s">
        <v>100</v>
      </c>
      <c r="F13" s="6" t="s">
        <v>323</v>
      </c>
      <c r="G13" s="6"/>
      <c r="H13" s="6"/>
      <c r="I13" s="6"/>
      <c r="J13" s="6"/>
      <c r="K13" s="6"/>
      <c r="L13" s="6"/>
      <c r="M13" t="s">
        <v>100</v>
      </c>
      <c r="N13" t="s">
        <v>323</v>
      </c>
    </row>
    <row r="14" spans="1:27" ht="41.25" customHeight="1">
      <c r="A14" t="s">
        <v>1414</v>
      </c>
      <c r="C14" t="s">
        <v>1415</v>
      </c>
      <c r="D14" s="6" t="s">
        <v>1413</v>
      </c>
      <c r="E14" t="s">
        <v>100</v>
      </c>
      <c r="F14" s="6" t="s">
        <v>323</v>
      </c>
      <c r="G14" s="6"/>
      <c r="H14" s="6"/>
      <c r="I14" s="6"/>
      <c r="J14" s="6"/>
      <c r="K14" s="6"/>
      <c r="L14" s="6"/>
      <c r="M14" t="s">
        <v>100</v>
      </c>
      <c r="N14" t="s">
        <v>323</v>
      </c>
    </row>
    <row r="15" spans="1:27" ht="58.5" customHeight="1">
      <c r="A15" t="s">
        <v>1416</v>
      </c>
      <c r="C15" s="6" t="s">
        <v>1417</v>
      </c>
      <c r="D15" s="6" t="s">
        <v>1418</v>
      </c>
      <c r="E15" s="337" t="s">
        <v>100</v>
      </c>
      <c r="F15" s="6" t="s">
        <v>323</v>
      </c>
      <c r="G15" s="6"/>
      <c r="H15" s="6"/>
      <c r="I15" s="6"/>
      <c r="J15" s="6"/>
      <c r="K15" s="6"/>
      <c r="L15" s="6"/>
      <c r="M15" t="s">
        <v>100</v>
      </c>
      <c r="N15" t="s">
        <v>323</v>
      </c>
    </row>
    <row r="16" spans="1:27" ht="47.25" customHeight="1">
      <c r="A16" t="s">
        <v>1419</v>
      </c>
      <c r="C16" s="6" t="s">
        <v>1420</v>
      </c>
      <c r="D16" s="6" t="s">
        <v>1421</v>
      </c>
      <c r="E16" s="6" t="s">
        <v>100</v>
      </c>
      <c r="F16" s="6" t="s">
        <v>323</v>
      </c>
      <c r="G16" s="6" t="s">
        <v>2085</v>
      </c>
      <c r="H16" s="6"/>
      <c r="I16" s="6"/>
      <c r="J16" s="6"/>
      <c r="K16" s="6"/>
      <c r="L16" s="6"/>
      <c r="M16" t="s">
        <v>100</v>
      </c>
      <c r="N16" t="s">
        <v>323</v>
      </c>
    </row>
    <row r="17" spans="1:15" ht="28">
      <c r="A17" t="s">
        <v>1422</v>
      </c>
      <c r="C17" s="6" t="s">
        <v>1423</v>
      </c>
      <c r="D17" s="6" t="s">
        <v>1413</v>
      </c>
      <c r="E17" s="6" t="s">
        <v>100</v>
      </c>
      <c r="F17" s="6" t="s">
        <v>323</v>
      </c>
      <c r="G17" s="6"/>
      <c r="H17" s="6"/>
      <c r="I17" s="6"/>
      <c r="J17" s="6"/>
      <c r="K17" s="6"/>
      <c r="L17" s="6"/>
      <c r="M17" t="s">
        <v>100</v>
      </c>
      <c r="N17" t="s">
        <v>323</v>
      </c>
    </row>
    <row r="18" spans="1:15" ht="28">
      <c r="A18" t="s">
        <v>1424</v>
      </c>
      <c r="C18" s="6" t="s">
        <v>1425</v>
      </c>
      <c r="D18" s="6" t="s">
        <v>1426</v>
      </c>
      <c r="E18" s="6" t="s">
        <v>100</v>
      </c>
      <c r="F18" s="6" t="s">
        <v>323</v>
      </c>
      <c r="G18" s="6"/>
      <c r="H18" s="6"/>
      <c r="I18" s="6"/>
      <c r="J18" s="6"/>
      <c r="K18" s="6"/>
      <c r="L18" s="6"/>
      <c r="M18" t="s">
        <v>100</v>
      </c>
      <c r="N18" t="s">
        <v>323</v>
      </c>
    </row>
    <row r="19" spans="1:15">
      <c r="A19" t="s">
        <v>1427</v>
      </c>
      <c r="C19" s="6" t="s">
        <v>1428</v>
      </c>
      <c r="D19" s="6" t="s">
        <v>1429</v>
      </c>
      <c r="E19" s="6" t="s">
        <v>100</v>
      </c>
      <c r="F19" s="6" t="s">
        <v>323</v>
      </c>
      <c r="G19" s="6"/>
      <c r="H19" s="6"/>
      <c r="I19" s="6"/>
      <c r="J19" s="6"/>
      <c r="K19" s="6"/>
      <c r="L19" s="6"/>
      <c r="M19" t="s">
        <v>100</v>
      </c>
      <c r="N19" t="s">
        <v>323</v>
      </c>
    </row>
    <row r="20" spans="1:15" ht="42">
      <c r="A20" t="s">
        <v>1430</v>
      </c>
      <c r="C20" s="6" t="s">
        <v>1431</v>
      </c>
      <c r="D20" s="6" t="s">
        <v>1429</v>
      </c>
      <c r="E20" s="338" t="s">
        <v>171</v>
      </c>
      <c r="F20" s="6" t="s">
        <v>323</v>
      </c>
      <c r="G20" s="232" t="s">
        <v>2086</v>
      </c>
      <c r="H20" s="6"/>
      <c r="I20" s="6"/>
      <c r="J20" s="6"/>
      <c r="K20" s="6"/>
      <c r="L20" s="6"/>
      <c r="M20" t="s">
        <v>100</v>
      </c>
      <c r="N20" t="s">
        <v>323</v>
      </c>
    </row>
    <row r="21" spans="1:15">
      <c r="A21" t="s">
        <v>1432</v>
      </c>
      <c r="C21" s="6" t="s">
        <v>1433</v>
      </c>
      <c r="D21" s="6" t="s">
        <v>1429</v>
      </c>
      <c r="E21" s="6" t="s">
        <v>100</v>
      </c>
      <c r="F21" s="6" t="s">
        <v>323</v>
      </c>
      <c r="G21" s="6"/>
      <c r="H21" s="6"/>
      <c r="I21" s="6"/>
      <c r="J21" s="6"/>
      <c r="K21" s="6"/>
      <c r="L21" s="6"/>
      <c r="M21" t="s">
        <v>100</v>
      </c>
      <c r="N21" t="s">
        <v>323</v>
      </c>
    </row>
    <row r="22" spans="1:15" ht="42">
      <c r="A22" t="s">
        <v>1434</v>
      </c>
      <c r="C22" s="6" t="s">
        <v>1435</v>
      </c>
      <c r="D22" s="6" t="s">
        <v>1436</v>
      </c>
      <c r="E22" s="6" t="s">
        <v>100</v>
      </c>
      <c r="F22" s="6" t="s">
        <v>323</v>
      </c>
      <c r="G22" s="6"/>
      <c r="H22" s="6"/>
      <c r="I22" s="6"/>
      <c r="J22" s="6"/>
      <c r="K22" s="6"/>
      <c r="L22" s="6"/>
      <c r="M22" t="s">
        <v>100</v>
      </c>
      <c r="N22" t="s">
        <v>323</v>
      </c>
      <c r="O22" s="6" t="s">
        <v>1719</v>
      </c>
    </row>
    <row r="23" spans="1:15">
      <c r="A23" t="s">
        <v>1437</v>
      </c>
      <c r="C23" s="6" t="s">
        <v>1438</v>
      </c>
      <c r="D23" s="6" t="s">
        <v>1439</v>
      </c>
      <c r="E23" s="6" t="s">
        <v>100</v>
      </c>
      <c r="F23" s="6" t="s">
        <v>323</v>
      </c>
      <c r="G23" s="6"/>
      <c r="H23" s="6"/>
      <c r="I23" s="6"/>
      <c r="J23" s="6"/>
      <c r="K23" s="6"/>
      <c r="L23" s="6"/>
      <c r="M23" t="s">
        <v>100</v>
      </c>
      <c r="N23" t="s">
        <v>323</v>
      </c>
    </row>
    <row r="24" spans="1:15" ht="28">
      <c r="A24" t="s">
        <v>1440</v>
      </c>
      <c r="C24" s="6" t="s">
        <v>1441</v>
      </c>
      <c r="D24" s="6" t="s">
        <v>1436</v>
      </c>
      <c r="E24" s="6" t="s">
        <v>100</v>
      </c>
      <c r="F24" s="6" t="s">
        <v>323</v>
      </c>
      <c r="G24" s="6" t="s">
        <v>2085</v>
      </c>
      <c r="H24" s="6"/>
      <c r="I24" s="6"/>
      <c r="J24" s="6"/>
      <c r="K24" s="6"/>
      <c r="L24" s="6"/>
      <c r="M24" t="s">
        <v>100</v>
      </c>
      <c r="N24" t="s">
        <v>323</v>
      </c>
    </row>
    <row r="25" spans="1:15" ht="28">
      <c r="A25" t="s">
        <v>1442</v>
      </c>
      <c r="C25" s="6" t="s">
        <v>1443</v>
      </c>
      <c r="D25" s="6" t="s">
        <v>1444</v>
      </c>
      <c r="E25" s="338" t="s">
        <v>171</v>
      </c>
      <c r="F25" s="6" t="s">
        <v>323</v>
      </c>
      <c r="G25" s="6" t="s">
        <v>2087</v>
      </c>
      <c r="H25" s="6"/>
      <c r="I25" s="6"/>
      <c r="J25" s="6"/>
      <c r="K25" s="6"/>
      <c r="L25" s="6"/>
      <c r="M25" t="s">
        <v>100</v>
      </c>
      <c r="N25" t="s">
        <v>323</v>
      </c>
    </row>
    <row r="26" spans="1:15" ht="28">
      <c r="A26" t="s">
        <v>1445</v>
      </c>
      <c r="C26" s="6" t="s">
        <v>1446</v>
      </c>
      <c r="D26" s="6" t="s">
        <v>1447</v>
      </c>
      <c r="E26" s="301" t="s">
        <v>217</v>
      </c>
      <c r="F26" t="s">
        <v>323</v>
      </c>
      <c r="G26" s="6" t="s">
        <v>1720</v>
      </c>
      <c r="H26" s="6"/>
      <c r="I26" s="6"/>
      <c r="J26" s="6"/>
      <c r="K26" s="6"/>
      <c r="L26" s="6"/>
      <c r="M26" s="34" t="s">
        <v>171</v>
      </c>
      <c r="N26" t="s">
        <v>323</v>
      </c>
      <c r="O26" s="6" t="s">
        <v>1720</v>
      </c>
    </row>
    <row r="27" spans="1:15" ht="28">
      <c r="A27" t="s">
        <v>1448</v>
      </c>
      <c r="C27" s="6" t="s">
        <v>1449</v>
      </c>
      <c r="D27" s="6" t="s">
        <v>1450</v>
      </c>
      <c r="E27" s="300" t="s">
        <v>217</v>
      </c>
      <c r="F27" s="6" t="s">
        <v>323</v>
      </c>
      <c r="G27" s="6"/>
      <c r="H27" s="6"/>
      <c r="I27" s="6"/>
      <c r="J27" s="6"/>
      <c r="K27" s="6"/>
      <c r="L27" s="6"/>
      <c r="M27" s="301" t="s">
        <v>217</v>
      </c>
      <c r="N27" t="s">
        <v>323</v>
      </c>
    </row>
    <row r="28" spans="1:15" ht="28">
      <c r="A28" t="s">
        <v>1451</v>
      </c>
      <c r="C28" s="6" t="s">
        <v>1452</v>
      </c>
      <c r="D28" s="6" t="s">
        <v>1453</v>
      </c>
      <c r="E28" s="6" t="s">
        <v>100</v>
      </c>
      <c r="F28" s="6" t="s">
        <v>323</v>
      </c>
      <c r="G28" s="6"/>
      <c r="H28" s="6"/>
      <c r="I28" s="6"/>
      <c r="J28" s="6"/>
      <c r="K28" s="6"/>
      <c r="L28" s="6"/>
      <c r="M28" t="s">
        <v>100</v>
      </c>
      <c r="N28" t="s">
        <v>323</v>
      </c>
    </row>
    <row r="29" spans="1:15">
      <c r="A29" t="s">
        <v>1454</v>
      </c>
      <c r="B29" s="281" t="s">
        <v>2061</v>
      </c>
      <c r="C29" s="6" t="s">
        <v>1455</v>
      </c>
      <c r="D29" s="6" t="s">
        <v>1456</v>
      </c>
      <c r="E29" s="301" t="s">
        <v>125</v>
      </c>
      <c r="F29" t="s">
        <v>323</v>
      </c>
      <c r="H29" s="6"/>
      <c r="I29" s="6"/>
      <c r="J29" s="6"/>
      <c r="K29" s="6"/>
      <c r="L29" s="6"/>
      <c r="M29" s="301" t="s">
        <v>217</v>
      </c>
      <c r="N29" t="s">
        <v>323</v>
      </c>
    </row>
    <row r="30" spans="1:15">
      <c r="A30" t="s">
        <v>1457</v>
      </c>
      <c r="C30" s="6" t="s">
        <v>1458</v>
      </c>
      <c r="D30" s="6" t="s">
        <v>1459</v>
      </c>
      <c r="E30" s="6" t="s">
        <v>100</v>
      </c>
      <c r="F30" s="6" t="s">
        <v>323</v>
      </c>
      <c r="G30" s="6"/>
      <c r="H30" s="6"/>
      <c r="I30" s="6"/>
      <c r="J30" s="6"/>
      <c r="K30" s="6"/>
      <c r="L30" s="6"/>
      <c r="M30" t="s">
        <v>100</v>
      </c>
      <c r="N30" t="s">
        <v>323</v>
      </c>
    </row>
    <row r="31" spans="1:15" ht="28">
      <c r="A31" t="s">
        <v>1460</v>
      </c>
      <c r="C31" s="6" t="s">
        <v>1461</v>
      </c>
      <c r="D31" s="6" t="s">
        <v>1462</v>
      </c>
      <c r="E31" s="6" t="s">
        <v>100</v>
      </c>
      <c r="F31" s="6" t="s">
        <v>323</v>
      </c>
      <c r="G31" s="6"/>
      <c r="H31" s="6"/>
      <c r="I31" s="6"/>
      <c r="J31" s="6"/>
      <c r="K31" s="6"/>
      <c r="L31" s="6"/>
      <c r="M31" t="s">
        <v>100</v>
      </c>
      <c r="N31" t="s">
        <v>323</v>
      </c>
    </row>
    <row r="32" spans="1:15" ht="28">
      <c r="A32" t="s">
        <v>1463</v>
      </c>
      <c r="C32" s="6" t="s">
        <v>1464</v>
      </c>
      <c r="D32" s="6" t="s">
        <v>1465</v>
      </c>
      <c r="E32" s="6" t="s">
        <v>100</v>
      </c>
      <c r="F32" s="6" t="s">
        <v>323</v>
      </c>
      <c r="G32" s="6"/>
      <c r="H32" s="6"/>
      <c r="I32" s="6"/>
      <c r="J32" s="6"/>
      <c r="K32" s="6"/>
      <c r="L32" s="6"/>
      <c r="M32" t="s">
        <v>100</v>
      </c>
      <c r="N32" t="s">
        <v>323</v>
      </c>
    </row>
    <row r="33" spans="1:14">
      <c r="A33" t="s">
        <v>1466</v>
      </c>
      <c r="C33" s="6" t="s">
        <v>1467</v>
      </c>
      <c r="D33" s="6" t="s">
        <v>1429</v>
      </c>
      <c r="E33" s="6" t="s">
        <v>100</v>
      </c>
      <c r="F33" s="6" t="s">
        <v>323</v>
      </c>
      <c r="G33" s="6"/>
      <c r="H33" s="6"/>
      <c r="I33" s="6"/>
      <c r="J33" s="6"/>
      <c r="K33" s="6"/>
      <c r="L33" s="6"/>
      <c r="M33" t="s">
        <v>100</v>
      </c>
      <c r="N33" t="s">
        <v>323</v>
      </c>
    </row>
    <row r="34" spans="1:14" ht="42">
      <c r="A34" t="s">
        <v>1468</v>
      </c>
      <c r="C34" s="6" t="s">
        <v>1469</v>
      </c>
      <c r="D34" s="6" t="s">
        <v>1429</v>
      </c>
      <c r="E34" s="34" t="s">
        <v>171</v>
      </c>
      <c r="F34" t="s">
        <v>323</v>
      </c>
      <c r="G34" s="232" t="s">
        <v>2086</v>
      </c>
      <c r="H34" s="6"/>
      <c r="I34" s="6"/>
      <c r="J34" s="6"/>
      <c r="K34" s="6"/>
      <c r="L34" s="6"/>
      <c r="M34" s="34" t="s">
        <v>171</v>
      </c>
      <c r="N34" t="s">
        <v>323</v>
      </c>
    </row>
    <row r="35" spans="1:14" ht="28">
      <c r="A35" t="s">
        <v>1470</v>
      </c>
      <c r="C35" s="6" t="s">
        <v>1471</v>
      </c>
      <c r="D35" s="6" t="s">
        <v>1472</v>
      </c>
      <c r="E35" s="338" t="s">
        <v>171</v>
      </c>
      <c r="F35" s="6" t="s">
        <v>323</v>
      </c>
      <c r="G35" s="6" t="s">
        <v>2088</v>
      </c>
      <c r="H35" s="6"/>
      <c r="I35" s="6"/>
      <c r="J35" s="6"/>
      <c r="K35" s="6"/>
      <c r="L35" s="6"/>
      <c r="M35" s="34" t="s">
        <v>171</v>
      </c>
      <c r="N35" t="s">
        <v>323</v>
      </c>
    </row>
    <row r="36" spans="1:14" ht="28">
      <c r="A36" t="s">
        <v>1473</v>
      </c>
      <c r="C36" s="6" t="s">
        <v>1474</v>
      </c>
      <c r="D36" s="6" t="s">
        <v>1475</v>
      </c>
      <c r="E36" s="6" t="s">
        <v>100</v>
      </c>
      <c r="F36" s="6" t="s">
        <v>323</v>
      </c>
      <c r="G36" s="6"/>
      <c r="H36" s="6"/>
      <c r="I36" s="6"/>
      <c r="J36" s="6"/>
      <c r="K36" s="6"/>
      <c r="L36" s="6"/>
      <c r="M36" t="s">
        <v>100</v>
      </c>
      <c r="N36" t="s">
        <v>323</v>
      </c>
    </row>
  </sheetData>
  <hyperlinks>
    <hyperlink ref="G34" r:id="rId1" display="https://jira.genesyslab.com/browse/AACD-519"/>
    <hyperlink ref="G20" r:id="rId2" display="https://jira.genesyslab.com/browse/AACD-519"/>
  </hyperlink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G12" sqref="G12"/>
    </sheetView>
  </sheetViews>
  <sheetFormatPr baseColWidth="10" defaultColWidth="11.5" defaultRowHeight="14" x14ac:dyDescent="0"/>
  <sheetData>
    <row r="2" spans="1:1">
      <c r="A2" t="s">
        <v>1712</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J32" sqref="J32"/>
    </sheetView>
  </sheetViews>
  <sheetFormatPr baseColWidth="10" defaultColWidth="11.5" defaultRowHeight="14" x14ac:dyDescent="0"/>
  <cols>
    <col min="1" max="1" width="49.83203125" customWidth="1"/>
  </cols>
  <sheetData>
    <row r="2" spans="1:1">
      <c r="A2" t="s">
        <v>801</v>
      </c>
    </row>
    <row r="3" spans="1:1">
      <c r="A3" t="s">
        <v>802</v>
      </c>
    </row>
    <row r="4" spans="1:1">
      <c r="A4" t="s">
        <v>803</v>
      </c>
    </row>
    <row r="5" spans="1:1">
      <c r="A5" t="s">
        <v>804</v>
      </c>
    </row>
    <row r="6" spans="1:1">
      <c r="A6" t="s">
        <v>805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66"/>
  <sheetViews>
    <sheetView zoomScale="60" zoomScaleNormal="60" zoomScalePageLayoutView="60" workbookViewId="0">
      <pane ySplit="1" topLeftCell="A93" activePane="bottomLeft" state="frozen"/>
      <selection pane="bottomLeft" activeCell="Q1" sqref="Q1:T1048576"/>
    </sheetView>
  </sheetViews>
  <sheetFormatPr baseColWidth="10" defaultColWidth="11.5" defaultRowHeight="14" x14ac:dyDescent="0"/>
  <cols>
    <col min="1" max="1" width="15.83203125" customWidth="1"/>
    <col min="2" max="2" width="0" hidden="1" customWidth="1"/>
    <col min="4" max="4" width="20.6640625" style="6" customWidth="1"/>
    <col min="5" max="5" width="33.33203125" hidden="1" customWidth="1"/>
    <col min="6" max="6" width="32" hidden="1" customWidth="1"/>
    <col min="7" max="7" width="31.83203125" hidden="1" customWidth="1"/>
    <col min="8" max="8" width="60.1640625" hidden="1" customWidth="1"/>
    <col min="9" max="9" width="20.83203125" customWidth="1"/>
    <col min="10" max="10" width="10" style="50" hidden="1" customWidth="1"/>
    <col min="11" max="11" width="10.83203125" style="50" hidden="1" customWidth="1"/>
    <col min="12" max="12" width="8.83203125" style="50" hidden="1" customWidth="1"/>
    <col min="13" max="13" width="12.6640625" style="143" customWidth="1"/>
    <col min="14" max="16" width="11.5" style="144"/>
    <col min="17" max="25" width="16.33203125" style="144" customWidth="1"/>
    <col min="26" max="27" width="13.6640625" style="144" customWidth="1"/>
    <col min="28" max="28" width="22.6640625" style="333" customWidth="1"/>
    <col min="29" max="29" width="11.6640625" style="144" customWidth="1"/>
    <col min="30" max="30" width="12.83203125" style="144" customWidth="1"/>
    <col min="31" max="33" width="11.6640625" style="144" customWidth="1"/>
    <col min="34" max="34" width="16.5" style="217" customWidth="1"/>
    <col min="35" max="35" width="15.6640625" style="122" customWidth="1"/>
    <col min="36" max="36" width="13.6640625" style="122" customWidth="1"/>
  </cols>
  <sheetData>
    <row r="1" spans="1:41" s="19" customFormat="1" ht="73.5" customHeight="1">
      <c r="A1" s="22" t="s">
        <v>75</v>
      </c>
      <c r="B1" s="20" t="s">
        <v>75</v>
      </c>
      <c r="C1" s="21" t="s">
        <v>114</v>
      </c>
      <c r="D1" s="20" t="s">
        <v>73</v>
      </c>
      <c r="E1" s="20" t="s">
        <v>2</v>
      </c>
      <c r="F1" s="20" t="s">
        <v>74</v>
      </c>
      <c r="G1" s="20" t="s">
        <v>1</v>
      </c>
      <c r="H1" s="20"/>
      <c r="I1" s="20" t="s">
        <v>800</v>
      </c>
      <c r="J1" s="36" t="s">
        <v>277</v>
      </c>
      <c r="K1" s="36" t="s">
        <v>276</v>
      </c>
      <c r="L1" s="36" t="s">
        <v>275</v>
      </c>
      <c r="M1" s="123" t="s">
        <v>278</v>
      </c>
      <c r="N1" s="124" t="s">
        <v>77</v>
      </c>
      <c r="O1" s="124" t="s">
        <v>0</v>
      </c>
      <c r="P1" s="124"/>
      <c r="Q1" s="372" t="s">
        <v>2257</v>
      </c>
      <c r="R1" s="372" t="s">
        <v>2254</v>
      </c>
      <c r="S1" s="372" t="s">
        <v>2247</v>
      </c>
      <c r="T1" s="372" t="s">
        <v>2248</v>
      </c>
      <c r="U1" s="372" t="s">
        <v>2249</v>
      </c>
      <c r="V1" s="372" t="s">
        <v>2250</v>
      </c>
      <c r="W1" s="372" t="s">
        <v>2251</v>
      </c>
      <c r="X1" s="372" t="s">
        <v>2252</v>
      </c>
      <c r="Y1" s="372" t="s">
        <v>2253</v>
      </c>
      <c r="Z1" s="234" t="s">
        <v>2104</v>
      </c>
      <c r="AA1" s="234" t="s">
        <v>1819</v>
      </c>
      <c r="AB1" s="234" t="s">
        <v>1821</v>
      </c>
      <c r="AC1" s="234" t="s">
        <v>1802</v>
      </c>
      <c r="AD1" s="234" t="s">
        <v>1803</v>
      </c>
      <c r="AE1" s="234" t="s">
        <v>1804</v>
      </c>
      <c r="AF1" s="234" t="s">
        <v>1805</v>
      </c>
      <c r="AG1" s="234" t="s">
        <v>1806</v>
      </c>
      <c r="AH1" s="20" t="s">
        <v>1733</v>
      </c>
      <c r="AI1" s="20" t="s">
        <v>1787</v>
      </c>
      <c r="AJ1" s="20" t="s">
        <v>0</v>
      </c>
      <c r="AK1" s="19" t="s">
        <v>177</v>
      </c>
      <c r="AL1" s="19" t="s">
        <v>100</v>
      </c>
      <c r="AM1" s="19" t="s">
        <v>171</v>
      </c>
      <c r="AN1" s="19" t="s">
        <v>217</v>
      </c>
      <c r="AO1" s="19" t="s">
        <v>178</v>
      </c>
    </row>
    <row r="2" spans="1:41" s="11" customFormat="1" ht="83" customHeight="1">
      <c r="A2" s="23" t="s">
        <v>128</v>
      </c>
      <c r="B2" s="10"/>
      <c r="C2" s="13" t="s">
        <v>124</v>
      </c>
      <c r="D2" s="7" t="s">
        <v>187</v>
      </c>
      <c r="E2" s="10"/>
      <c r="F2" s="10"/>
      <c r="G2" s="10"/>
      <c r="H2" s="7" t="s">
        <v>188</v>
      </c>
      <c r="I2" s="7"/>
      <c r="J2" s="37" t="s">
        <v>102</v>
      </c>
      <c r="K2" s="38" t="s">
        <v>98</v>
      </c>
      <c r="L2" s="38"/>
      <c r="M2" s="125" t="s">
        <v>102</v>
      </c>
      <c r="N2" s="126" t="s">
        <v>98</v>
      </c>
      <c r="O2" s="126"/>
      <c r="P2" s="126"/>
      <c r="Q2" s="325" t="s">
        <v>2255</v>
      </c>
      <c r="R2" s="325" t="s">
        <v>100</v>
      </c>
      <c r="S2" s="325" t="s">
        <v>98</v>
      </c>
      <c r="T2" s="325"/>
      <c r="U2" s="377">
        <f>COUNTIF(Q2:Q199, "HA-In")</f>
        <v>30</v>
      </c>
      <c r="V2" s="377">
        <f>SUM(W2:Y2)</f>
        <v>30</v>
      </c>
      <c r="W2" s="377">
        <f>COUNTIF(R2:R199, "passed")</f>
        <v>20</v>
      </c>
      <c r="X2" s="377">
        <f>COUNTIF(R2:R199, "failed")</f>
        <v>10</v>
      </c>
      <c r="Y2" s="378">
        <f>COUNTIF(R2:R199, "blocked")</f>
        <v>0</v>
      </c>
      <c r="Z2" s="350" t="s">
        <v>102</v>
      </c>
      <c r="AA2" s="23" t="s">
        <v>98</v>
      </c>
      <c r="AB2" s="325"/>
      <c r="AC2" s="334">
        <f>COUNTIF(A2:A199, "&gt; ") - COUNTIF(Y2:Y199, "out")</f>
        <v>181</v>
      </c>
      <c r="AD2" s="334">
        <f>SUM(AE2:AG2)</f>
        <v>96</v>
      </c>
      <c r="AE2" s="334">
        <f>COUNTIF(Z2:Z199, "passed")</f>
        <v>86</v>
      </c>
      <c r="AF2" s="334">
        <f>COUNTIF(Z2:Z199, "failed")</f>
        <v>10</v>
      </c>
      <c r="AG2" s="334">
        <f>COUNTIF(Z2:Z199, "blocked")</f>
        <v>0</v>
      </c>
      <c r="AH2" s="23" t="s">
        <v>102</v>
      </c>
      <c r="AI2" s="23" t="s">
        <v>98</v>
      </c>
      <c r="AJ2" s="23"/>
      <c r="AK2" s="11">
        <f>AL2+AM2+AN2</f>
        <v>144</v>
      </c>
      <c r="AL2" s="11">
        <f>COUNTIF(AH2:AH199, "passed")</f>
        <v>112</v>
      </c>
      <c r="AM2" s="11">
        <f>COUNTIF(AH2:AH199, "failed")</f>
        <v>32</v>
      </c>
      <c r="AN2" s="11">
        <f>COUNTIF(AH2:AH199, "blocked")</f>
        <v>0</v>
      </c>
      <c r="AO2" s="11">
        <f>COUNTIF(A2:A246, "&gt; ")</f>
        <v>181</v>
      </c>
    </row>
    <row r="3" spans="1:41" s="11" customFormat="1" ht="106" customHeight="1">
      <c r="A3" s="23" t="s">
        <v>129</v>
      </c>
      <c r="B3" s="10"/>
      <c r="C3" s="13" t="s">
        <v>124</v>
      </c>
      <c r="D3" s="7" t="s">
        <v>257</v>
      </c>
      <c r="E3" s="10"/>
      <c r="F3" s="10"/>
      <c r="G3" s="10"/>
      <c r="H3" s="7" t="s">
        <v>189</v>
      </c>
      <c r="I3" s="7"/>
      <c r="J3" s="39" t="s">
        <v>102</v>
      </c>
      <c r="K3" s="38" t="s">
        <v>98</v>
      </c>
      <c r="L3" s="40" t="s">
        <v>269</v>
      </c>
      <c r="M3" s="127" t="s">
        <v>102</v>
      </c>
      <c r="N3" s="126" t="s">
        <v>98</v>
      </c>
      <c r="O3" s="128" t="s">
        <v>269</v>
      </c>
      <c r="P3" s="128"/>
      <c r="Q3" s="236" t="s">
        <v>2255</v>
      </c>
      <c r="R3" s="325" t="s">
        <v>100</v>
      </c>
      <c r="S3" s="325" t="s">
        <v>98</v>
      </c>
      <c r="T3" s="236"/>
      <c r="U3" s="236"/>
      <c r="V3" s="236"/>
      <c r="W3" s="236"/>
      <c r="X3" s="236"/>
      <c r="Y3" s="160"/>
      <c r="Z3" s="236"/>
      <c r="AA3" s="23" t="s">
        <v>98</v>
      </c>
      <c r="AB3" s="239"/>
      <c r="AC3" s="242"/>
      <c r="AD3" s="242"/>
      <c r="AE3" s="242"/>
      <c r="AF3" s="242"/>
      <c r="AG3" s="242"/>
      <c r="AH3" s="23" t="s">
        <v>102</v>
      </c>
      <c r="AI3" s="23" t="s">
        <v>98</v>
      </c>
      <c r="AJ3" s="23"/>
    </row>
    <row r="4" spans="1:41" s="11" customFormat="1" ht="106" customHeight="1">
      <c r="A4" s="23" t="s">
        <v>130</v>
      </c>
      <c r="B4" s="10"/>
      <c r="C4" s="13" t="s">
        <v>124</v>
      </c>
      <c r="D4" s="7" t="s">
        <v>190</v>
      </c>
      <c r="E4" s="10"/>
      <c r="F4" s="10"/>
      <c r="G4" s="10"/>
      <c r="H4" s="7" t="s">
        <v>191</v>
      </c>
      <c r="I4" s="7"/>
      <c r="J4" s="39" t="s">
        <v>102</v>
      </c>
      <c r="K4" s="38" t="s">
        <v>98</v>
      </c>
      <c r="L4" s="38"/>
      <c r="M4" s="127" t="s">
        <v>102</v>
      </c>
      <c r="N4" s="126" t="s">
        <v>98</v>
      </c>
      <c r="O4" s="126"/>
      <c r="P4" s="126"/>
      <c r="Q4" s="325"/>
      <c r="R4" s="325"/>
      <c r="S4" s="325"/>
      <c r="T4" s="325"/>
      <c r="U4" s="325"/>
      <c r="V4" s="325"/>
      <c r="W4" s="325"/>
      <c r="X4" s="325"/>
      <c r="Y4" s="325"/>
      <c r="Z4" s="350" t="s">
        <v>102</v>
      </c>
      <c r="AA4" s="23" t="s">
        <v>98</v>
      </c>
      <c r="AB4" s="326"/>
      <c r="AC4" s="242"/>
      <c r="AD4" s="242"/>
      <c r="AE4" s="242"/>
      <c r="AF4" s="242"/>
      <c r="AG4" s="242"/>
      <c r="AH4" s="23" t="s">
        <v>102</v>
      </c>
      <c r="AI4" s="23" t="s">
        <v>98</v>
      </c>
      <c r="AJ4" s="23"/>
    </row>
    <row r="5" spans="1:41" s="9" customFormat="1" ht="84">
      <c r="A5" s="23" t="s">
        <v>131</v>
      </c>
      <c r="B5" s="8" t="s">
        <v>80</v>
      </c>
      <c r="C5" s="13" t="s">
        <v>124</v>
      </c>
      <c r="D5" s="7" t="s">
        <v>192</v>
      </c>
      <c r="E5" s="7" t="s">
        <v>96</v>
      </c>
      <c r="F5" s="7" t="s">
        <v>3</v>
      </c>
      <c r="G5" s="3" t="s">
        <v>4</v>
      </c>
      <c r="H5" s="7" t="s">
        <v>193</v>
      </c>
      <c r="I5" s="7"/>
      <c r="J5" s="41" t="s">
        <v>102</v>
      </c>
      <c r="K5" s="38" t="s">
        <v>98</v>
      </c>
      <c r="L5" s="38"/>
      <c r="M5" s="129" t="s">
        <v>102</v>
      </c>
      <c r="N5" s="126" t="s">
        <v>98</v>
      </c>
      <c r="O5" s="126"/>
      <c r="P5" s="126"/>
      <c r="Q5" s="325"/>
      <c r="R5" s="325"/>
      <c r="S5" s="325"/>
      <c r="T5" s="325"/>
      <c r="U5" s="325"/>
      <c r="V5" s="325"/>
      <c r="W5" s="325"/>
      <c r="X5" s="325"/>
      <c r="Y5" s="325"/>
      <c r="Z5" s="350" t="s">
        <v>102</v>
      </c>
      <c r="AA5" s="23" t="s">
        <v>98</v>
      </c>
      <c r="AB5" s="326"/>
      <c r="AC5" s="242"/>
      <c r="AD5" s="242"/>
      <c r="AE5" s="242"/>
      <c r="AF5" s="242"/>
      <c r="AG5" s="242"/>
      <c r="AH5" s="23" t="s">
        <v>102</v>
      </c>
      <c r="AI5" s="23" t="s">
        <v>98</v>
      </c>
      <c r="AJ5" s="23" t="s">
        <v>1788</v>
      </c>
    </row>
    <row r="6" spans="1:41" s="9" customFormat="1" ht="84">
      <c r="A6" s="23" t="s">
        <v>132</v>
      </c>
      <c r="B6" s="8"/>
      <c r="C6" s="13" t="s">
        <v>124</v>
      </c>
      <c r="D6" s="7" t="s">
        <v>194</v>
      </c>
      <c r="E6" s="7"/>
      <c r="F6" s="7"/>
      <c r="G6" s="3"/>
      <c r="H6" s="7" t="s">
        <v>195</v>
      </c>
      <c r="I6" s="7"/>
      <c r="J6" s="41" t="s">
        <v>102</v>
      </c>
      <c r="K6" s="38" t="s">
        <v>98</v>
      </c>
      <c r="L6" s="38"/>
      <c r="M6" s="129" t="s">
        <v>102</v>
      </c>
      <c r="N6" s="126" t="s">
        <v>98</v>
      </c>
      <c r="O6" s="126"/>
      <c r="P6" s="126"/>
      <c r="Q6" s="325"/>
      <c r="R6" s="325"/>
      <c r="S6" s="325"/>
      <c r="T6" s="325"/>
      <c r="U6" s="325"/>
      <c r="V6" s="325"/>
      <c r="W6" s="325"/>
      <c r="X6" s="325"/>
      <c r="Y6" s="325"/>
      <c r="Z6" s="325"/>
      <c r="AA6" s="23" t="s">
        <v>98</v>
      </c>
      <c r="AB6" s="326"/>
      <c r="AC6" s="242"/>
      <c r="AD6" s="242"/>
      <c r="AE6" s="242"/>
      <c r="AF6" s="242"/>
      <c r="AG6" s="242"/>
      <c r="AH6" s="23" t="s">
        <v>102</v>
      </c>
      <c r="AI6" s="23" t="s">
        <v>98</v>
      </c>
      <c r="AJ6" s="23"/>
    </row>
    <row r="7" spans="1:41" s="9" customFormat="1" ht="70">
      <c r="A7" s="23" t="s">
        <v>133</v>
      </c>
      <c r="B7" s="8"/>
      <c r="C7" s="13" t="s">
        <v>124</v>
      </c>
      <c r="D7" s="7" t="s">
        <v>254</v>
      </c>
      <c r="E7" s="7"/>
      <c r="F7" s="7"/>
      <c r="G7" s="3"/>
      <c r="H7" s="7" t="s">
        <v>211</v>
      </c>
      <c r="I7" s="7"/>
      <c r="J7" s="41" t="s">
        <v>102</v>
      </c>
      <c r="K7" s="38" t="s">
        <v>98</v>
      </c>
      <c r="L7" s="38"/>
      <c r="M7" s="129" t="s">
        <v>102</v>
      </c>
      <c r="N7" s="126" t="s">
        <v>98</v>
      </c>
      <c r="O7" s="126"/>
      <c r="P7" s="126"/>
      <c r="Q7" s="325"/>
      <c r="R7" s="325"/>
      <c r="S7" s="325"/>
      <c r="T7" s="325"/>
      <c r="U7" s="325"/>
      <c r="V7" s="325"/>
      <c r="W7" s="325"/>
      <c r="X7" s="325"/>
      <c r="Y7" s="325"/>
      <c r="Z7" s="325"/>
      <c r="AA7" s="23" t="s">
        <v>98</v>
      </c>
      <c r="AB7" s="326"/>
      <c r="AC7" s="242"/>
      <c r="AD7" s="242"/>
      <c r="AE7" s="242"/>
      <c r="AF7" s="242"/>
      <c r="AG7" s="242"/>
      <c r="AH7" s="23" t="s">
        <v>102</v>
      </c>
      <c r="AI7" s="23" t="s">
        <v>98</v>
      </c>
      <c r="AJ7" s="23"/>
    </row>
    <row r="8" spans="1:41" s="9" customFormat="1" ht="70">
      <c r="A8" s="23" t="s">
        <v>134</v>
      </c>
      <c r="B8" s="8"/>
      <c r="C8" s="13" t="s">
        <v>124</v>
      </c>
      <c r="D8" s="7" t="s">
        <v>255</v>
      </c>
      <c r="E8" s="7"/>
      <c r="F8" s="7"/>
      <c r="G8" s="3"/>
      <c r="H8" s="7" t="s">
        <v>213</v>
      </c>
      <c r="I8" s="7"/>
      <c r="J8" s="41" t="s">
        <v>102</v>
      </c>
      <c r="K8" s="38" t="s">
        <v>98</v>
      </c>
      <c r="L8" s="38"/>
      <c r="M8" s="129" t="s">
        <v>102</v>
      </c>
      <c r="N8" s="126" t="s">
        <v>98</v>
      </c>
      <c r="O8" s="126"/>
      <c r="P8" s="126"/>
      <c r="Q8" s="325" t="s">
        <v>2255</v>
      </c>
      <c r="R8" s="325" t="s">
        <v>100</v>
      </c>
      <c r="S8" s="325" t="s">
        <v>98</v>
      </c>
      <c r="T8" s="325"/>
      <c r="U8" s="325"/>
      <c r="V8" s="325"/>
      <c r="W8" s="325"/>
      <c r="X8" s="325"/>
      <c r="Y8" s="160"/>
      <c r="Z8" s="350" t="s">
        <v>102</v>
      </c>
      <c r="AA8" s="23" t="s">
        <v>98</v>
      </c>
      <c r="AB8" s="326"/>
      <c r="AC8" s="242"/>
      <c r="AD8" s="242"/>
      <c r="AE8" s="242"/>
      <c r="AF8" s="242"/>
      <c r="AG8" s="242"/>
      <c r="AH8" s="23" t="s">
        <v>102</v>
      </c>
      <c r="AI8" s="23" t="s">
        <v>98</v>
      </c>
      <c r="AJ8" s="23"/>
    </row>
    <row r="9" spans="1:41" s="9" customFormat="1" ht="70">
      <c r="A9" s="23" t="s">
        <v>135</v>
      </c>
      <c r="B9" s="8"/>
      <c r="C9" s="13" t="s">
        <v>124</v>
      </c>
      <c r="D9" s="7" t="s">
        <v>256</v>
      </c>
      <c r="E9" s="7"/>
      <c r="F9" s="7"/>
      <c r="G9" s="3"/>
      <c r="H9" s="7" t="s">
        <v>215</v>
      </c>
      <c r="I9" s="7"/>
      <c r="J9" s="41" t="s">
        <v>102</v>
      </c>
      <c r="K9" s="38" t="s">
        <v>98</v>
      </c>
      <c r="L9" s="40" t="s">
        <v>270</v>
      </c>
      <c r="M9" s="129" t="s">
        <v>102</v>
      </c>
      <c r="N9" s="126" t="s">
        <v>98</v>
      </c>
      <c r="O9" s="130" t="s">
        <v>270</v>
      </c>
      <c r="P9" s="366"/>
      <c r="Q9" s="368"/>
      <c r="R9" s="368"/>
      <c r="S9" s="368"/>
      <c r="T9" s="368"/>
      <c r="U9" s="367"/>
      <c r="V9" s="367"/>
      <c r="W9" s="367"/>
      <c r="X9" s="367"/>
      <c r="Y9" s="367"/>
      <c r="Z9" s="367"/>
      <c r="AA9" s="23" t="s">
        <v>98</v>
      </c>
      <c r="AB9" s="327"/>
      <c r="AC9" s="242"/>
      <c r="AD9" s="242"/>
      <c r="AE9" s="242"/>
      <c r="AF9" s="242"/>
      <c r="AG9" s="242"/>
      <c r="AH9" s="23" t="s">
        <v>102</v>
      </c>
      <c r="AI9" s="23" t="s">
        <v>98</v>
      </c>
      <c r="AJ9" s="23"/>
    </row>
    <row r="10" spans="1:41" s="9" customFormat="1" ht="28">
      <c r="A10" s="23" t="s">
        <v>136</v>
      </c>
      <c r="B10" s="8"/>
      <c r="C10" s="13"/>
      <c r="D10" s="7" t="s">
        <v>258</v>
      </c>
      <c r="E10" s="7"/>
      <c r="F10" s="7"/>
      <c r="G10" s="3"/>
      <c r="H10" s="7"/>
      <c r="I10" s="7"/>
      <c r="J10" s="41" t="s">
        <v>102</v>
      </c>
      <c r="K10" s="38"/>
      <c r="L10" s="38" t="s">
        <v>264</v>
      </c>
      <c r="M10" s="129" t="s">
        <v>102</v>
      </c>
      <c r="N10" s="126" t="s">
        <v>98</v>
      </c>
      <c r="O10" s="126" t="s">
        <v>264</v>
      </c>
      <c r="P10" s="126"/>
      <c r="Q10" s="325"/>
      <c r="R10" s="325"/>
      <c r="S10" s="325"/>
      <c r="T10" s="325"/>
      <c r="U10" s="325"/>
      <c r="V10" s="325"/>
      <c r="W10" s="325"/>
      <c r="X10" s="325"/>
      <c r="Y10" s="325"/>
      <c r="Z10" s="325"/>
      <c r="AA10" s="23" t="s">
        <v>98</v>
      </c>
      <c r="AB10" s="326"/>
      <c r="AC10" s="242"/>
      <c r="AD10" s="242"/>
      <c r="AE10" s="242"/>
      <c r="AF10" s="242"/>
      <c r="AG10" s="242"/>
      <c r="AH10" s="23" t="s">
        <v>102</v>
      </c>
      <c r="AI10" s="23" t="s">
        <v>98</v>
      </c>
      <c r="AJ10" s="23"/>
    </row>
    <row r="11" spans="1:41" s="9" customFormat="1" ht="28">
      <c r="A11" s="23" t="s">
        <v>137</v>
      </c>
      <c r="B11" s="8"/>
      <c r="C11" s="13"/>
      <c r="D11" s="7" t="s">
        <v>259</v>
      </c>
      <c r="E11" s="7"/>
      <c r="F11" s="7"/>
      <c r="G11" s="3"/>
      <c r="H11" s="7"/>
      <c r="I11" s="7"/>
      <c r="J11" s="41" t="s">
        <v>102</v>
      </c>
      <c r="K11" s="38"/>
      <c r="L11" s="38" t="s">
        <v>264</v>
      </c>
      <c r="M11" s="129" t="s">
        <v>102</v>
      </c>
      <c r="N11" s="126" t="s">
        <v>98</v>
      </c>
      <c r="O11" s="126" t="s">
        <v>264</v>
      </c>
      <c r="P11" s="126"/>
      <c r="Q11" s="325"/>
      <c r="R11" s="325"/>
      <c r="S11" s="325"/>
      <c r="T11" s="325"/>
      <c r="U11" s="325"/>
      <c r="V11" s="325"/>
      <c r="W11" s="325"/>
      <c r="X11" s="325"/>
      <c r="Y11" s="325"/>
      <c r="Z11" s="325"/>
      <c r="AA11" s="23" t="s">
        <v>98</v>
      </c>
      <c r="AB11" s="326"/>
      <c r="AC11" s="242"/>
      <c r="AD11" s="242"/>
      <c r="AE11" s="242"/>
      <c r="AF11" s="242"/>
      <c r="AG11" s="242"/>
      <c r="AH11" s="23" t="s">
        <v>102</v>
      </c>
      <c r="AI11" s="23" t="s">
        <v>98</v>
      </c>
      <c r="AJ11" s="23"/>
    </row>
    <row r="12" spans="1:41" s="9" customFormat="1" ht="28">
      <c r="A12" s="23" t="s">
        <v>138</v>
      </c>
      <c r="B12" s="8"/>
      <c r="C12" s="13"/>
      <c r="D12" s="7" t="s">
        <v>260</v>
      </c>
      <c r="E12" s="7"/>
      <c r="F12" s="7"/>
      <c r="G12" s="3"/>
      <c r="H12" s="7"/>
      <c r="I12" s="7"/>
      <c r="J12" s="41" t="s">
        <v>102</v>
      </c>
      <c r="K12" s="38"/>
      <c r="L12" s="38" t="s">
        <v>264</v>
      </c>
      <c r="M12" s="129" t="s">
        <v>102</v>
      </c>
      <c r="N12" s="126" t="s">
        <v>98</v>
      </c>
      <c r="O12" s="126" t="s">
        <v>264</v>
      </c>
      <c r="P12" s="126"/>
      <c r="Q12" s="325" t="s">
        <v>2255</v>
      </c>
      <c r="R12" s="325" t="s">
        <v>100</v>
      </c>
      <c r="S12" s="325" t="s">
        <v>98</v>
      </c>
      <c r="T12" s="325"/>
      <c r="U12" s="325"/>
      <c r="V12" s="325"/>
      <c r="W12" s="325"/>
      <c r="X12" s="325"/>
      <c r="Y12" s="160"/>
      <c r="Z12" s="350" t="s">
        <v>102</v>
      </c>
      <c r="AA12" s="23" t="s">
        <v>98</v>
      </c>
      <c r="AB12" s="326"/>
      <c r="AC12" s="242"/>
      <c r="AD12" s="242"/>
      <c r="AE12" s="242"/>
      <c r="AF12" s="242"/>
      <c r="AG12" s="242"/>
      <c r="AH12" s="23" t="s">
        <v>102</v>
      </c>
      <c r="AI12" s="23" t="s">
        <v>98</v>
      </c>
      <c r="AJ12" s="23"/>
    </row>
    <row r="13" spans="1:41" s="9" customFormat="1" ht="90" customHeight="1">
      <c r="A13" s="23" t="s">
        <v>139</v>
      </c>
      <c r="B13" s="8"/>
      <c r="C13" s="13" t="s">
        <v>124</v>
      </c>
      <c r="D13" s="7" t="s">
        <v>210</v>
      </c>
      <c r="E13" s="7"/>
      <c r="F13" s="7"/>
      <c r="G13" s="3"/>
      <c r="H13" s="7" t="s">
        <v>211</v>
      </c>
      <c r="I13" s="7"/>
      <c r="J13" s="41" t="s">
        <v>176</v>
      </c>
      <c r="K13" s="42" t="s">
        <v>98</v>
      </c>
      <c r="L13" s="39" t="s">
        <v>216</v>
      </c>
      <c r="M13" s="129" t="s">
        <v>102</v>
      </c>
      <c r="N13" s="131" t="s">
        <v>98</v>
      </c>
      <c r="O13" s="130" t="s">
        <v>216</v>
      </c>
      <c r="P13" s="366"/>
      <c r="Q13" s="368"/>
      <c r="R13" s="368"/>
      <c r="S13" s="368"/>
      <c r="T13" s="368"/>
      <c r="U13" s="367"/>
      <c r="V13" s="367"/>
      <c r="W13" s="367"/>
      <c r="X13" s="367"/>
      <c r="Y13" s="367"/>
      <c r="Z13" s="367"/>
      <c r="AA13" s="23" t="s">
        <v>98</v>
      </c>
      <c r="AB13" s="327"/>
      <c r="AC13" s="242"/>
      <c r="AD13" s="242"/>
      <c r="AE13" s="242"/>
      <c r="AF13" s="242"/>
      <c r="AG13" s="242"/>
      <c r="AH13" s="23" t="s">
        <v>102</v>
      </c>
      <c r="AI13" s="23" t="s">
        <v>98</v>
      </c>
      <c r="AJ13" s="23"/>
    </row>
    <row r="14" spans="1:41" s="9" customFormat="1" ht="90" customHeight="1">
      <c r="A14" s="23" t="s">
        <v>140</v>
      </c>
      <c r="B14" s="8"/>
      <c r="C14" s="13" t="s">
        <v>124</v>
      </c>
      <c r="D14" s="7" t="s">
        <v>212</v>
      </c>
      <c r="E14" s="7"/>
      <c r="F14" s="7"/>
      <c r="G14" s="3"/>
      <c r="H14" s="7" t="s">
        <v>213</v>
      </c>
      <c r="I14" s="7"/>
      <c r="J14" s="41" t="s">
        <v>176</v>
      </c>
      <c r="K14" s="42" t="s">
        <v>98</v>
      </c>
      <c r="L14" s="39" t="s">
        <v>216</v>
      </c>
      <c r="M14" s="129" t="s">
        <v>102</v>
      </c>
      <c r="N14" s="131" t="s">
        <v>98</v>
      </c>
      <c r="O14" s="130" t="s">
        <v>216</v>
      </c>
      <c r="P14" s="366"/>
      <c r="Q14" s="368"/>
      <c r="R14" s="368"/>
      <c r="S14" s="368"/>
      <c r="T14" s="368"/>
      <c r="U14" s="367"/>
      <c r="V14" s="367"/>
      <c r="W14" s="367"/>
      <c r="X14" s="367"/>
      <c r="Y14" s="367"/>
      <c r="Z14" s="367"/>
      <c r="AA14" s="23" t="s">
        <v>98</v>
      </c>
      <c r="AB14" s="327"/>
      <c r="AC14" s="242"/>
      <c r="AD14" s="242"/>
      <c r="AE14" s="242"/>
      <c r="AF14" s="242"/>
      <c r="AG14" s="242"/>
      <c r="AH14" s="23" t="s">
        <v>102</v>
      </c>
      <c r="AI14" s="23" t="s">
        <v>98</v>
      </c>
      <c r="AJ14" s="23"/>
    </row>
    <row r="15" spans="1:41" s="18" customFormat="1" ht="90" customHeight="1">
      <c r="A15" s="23" t="s">
        <v>141</v>
      </c>
      <c r="B15" s="17"/>
      <c r="C15" s="13" t="s">
        <v>124</v>
      </c>
      <c r="D15" s="4" t="s">
        <v>214</v>
      </c>
      <c r="E15" s="4"/>
      <c r="F15" s="4"/>
      <c r="G15" s="60"/>
      <c r="H15" s="4" t="s">
        <v>215</v>
      </c>
      <c r="I15" s="4"/>
      <c r="J15" s="61" t="s">
        <v>176</v>
      </c>
      <c r="K15" s="55" t="s">
        <v>98</v>
      </c>
      <c r="L15" s="55" t="s">
        <v>268</v>
      </c>
      <c r="M15" s="132" t="s">
        <v>102</v>
      </c>
      <c r="N15" s="133" t="s">
        <v>98</v>
      </c>
      <c r="O15" s="133" t="s">
        <v>293</v>
      </c>
      <c r="P15" s="133"/>
      <c r="Q15" s="162"/>
      <c r="R15" s="162"/>
      <c r="S15" s="162"/>
      <c r="T15" s="162"/>
      <c r="U15" s="162"/>
      <c r="V15" s="162"/>
      <c r="W15" s="162"/>
      <c r="X15" s="162"/>
      <c r="Y15" s="162"/>
      <c r="Z15" s="162"/>
      <c r="AA15" s="23" t="s">
        <v>98</v>
      </c>
      <c r="AB15" s="328"/>
      <c r="AC15" s="242"/>
      <c r="AD15" s="242"/>
      <c r="AE15" s="242"/>
      <c r="AF15" s="242"/>
      <c r="AG15" s="242"/>
      <c r="AH15" s="23" t="s">
        <v>102</v>
      </c>
      <c r="AI15" s="23" t="s">
        <v>98</v>
      </c>
      <c r="AJ15" s="23"/>
    </row>
    <row r="16" spans="1:41" s="9" customFormat="1" ht="70">
      <c r="A16" s="23" t="s">
        <v>142</v>
      </c>
      <c r="B16" s="8" t="s">
        <v>81</v>
      </c>
      <c r="C16" s="13" t="s">
        <v>124</v>
      </c>
      <c r="D16" s="7" t="s">
        <v>5</v>
      </c>
      <c r="E16" s="7" t="s">
        <v>96</v>
      </c>
      <c r="F16" s="7" t="s">
        <v>6</v>
      </c>
      <c r="G16" s="3" t="s">
        <v>7</v>
      </c>
      <c r="H16" s="3"/>
      <c r="I16" s="3"/>
      <c r="J16" s="41" t="s">
        <v>102</v>
      </c>
      <c r="K16" s="39" t="s">
        <v>98</v>
      </c>
      <c r="L16" s="39"/>
      <c r="M16" s="129" t="s">
        <v>102</v>
      </c>
      <c r="N16" s="130" t="s">
        <v>98</v>
      </c>
      <c r="O16" s="130"/>
      <c r="P16" s="366"/>
      <c r="Q16" s="368"/>
      <c r="R16" s="368"/>
      <c r="S16" s="368"/>
      <c r="T16" s="368"/>
      <c r="U16" s="367"/>
      <c r="V16" s="367"/>
      <c r="W16" s="367"/>
      <c r="X16" s="367"/>
      <c r="Y16" s="367"/>
      <c r="Z16" s="367"/>
      <c r="AA16" s="23" t="s">
        <v>98</v>
      </c>
      <c r="AB16" s="327"/>
      <c r="AC16" s="242"/>
      <c r="AD16" s="242"/>
      <c r="AE16" s="242"/>
      <c r="AF16" s="242"/>
      <c r="AG16" s="242"/>
      <c r="AH16" s="23" t="s">
        <v>102</v>
      </c>
      <c r="AI16" s="23" t="s">
        <v>98</v>
      </c>
      <c r="AJ16" s="23"/>
    </row>
    <row r="17" spans="1:36" s="9" customFormat="1" ht="42">
      <c r="A17" s="23" t="s">
        <v>143</v>
      </c>
      <c r="B17" s="8" t="s">
        <v>97</v>
      </c>
      <c r="C17" s="13" t="s">
        <v>124</v>
      </c>
      <c r="D17" s="7" t="s">
        <v>12</v>
      </c>
      <c r="E17" s="7" t="s">
        <v>96</v>
      </c>
      <c r="F17" s="7" t="s">
        <v>10</v>
      </c>
      <c r="G17" s="8" t="s">
        <v>11</v>
      </c>
      <c r="H17" s="8"/>
      <c r="I17" s="8"/>
      <c r="J17" s="43" t="s">
        <v>102</v>
      </c>
      <c r="K17" s="39" t="s">
        <v>98</v>
      </c>
      <c r="L17" s="39"/>
      <c r="M17" s="134" t="s">
        <v>102</v>
      </c>
      <c r="N17" s="130" t="s">
        <v>98</v>
      </c>
      <c r="O17" s="130"/>
      <c r="P17" s="366"/>
      <c r="Q17" s="368"/>
      <c r="R17" s="368"/>
      <c r="S17" s="368"/>
      <c r="T17" s="368"/>
      <c r="U17" s="367"/>
      <c r="V17" s="367"/>
      <c r="W17" s="367"/>
      <c r="X17" s="367"/>
      <c r="Y17" s="325"/>
      <c r="Z17" s="350" t="s">
        <v>102</v>
      </c>
      <c r="AA17" s="23" t="s">
        <v>98</v>
      </c>
      <c r="AB17" s="327"/>
      <c r="AC17" s="242"/>
      <c r="AD17" s="242"/>
      <c r="AE17" s="242"/>
      <c r="AF17" s="242"/>
      <c r="AG17" s="242"/>
      <c r="AH17" s="23" t="s">
        <v>102</v>
      </c>
      <c r="AI17" s="23" t="s">
        <v>98</v>
      </c>
      <c r="AJ17" s="23"/>
    </row>
    <row r="18" spans="1:36" s="9" customFormat="1" ht="84" customHeight="1">
      <c r="A18" s="23" t="s">
        <v>144</v>
      </c>
      <c r="B18" s="8" t="s">
        <v>82</v>
      </c>
      <c r="C18" s="13" t="s">
        <v>124</v>
      </c>
      <c r="D18" s="7" t="s">
        <v>13</v>
      </c>
      <c r="E18" s="7" t="s">
        <v>9</v>
      </c>
      <c r="F18" s="7" t="s">
        <v>14</v>
      </c>
      <c r="G18" s="7" t="s">
        <v>15</v>
      </c>
      <c r="H18" s="7"/>
      <c r="I18" s="7"/>
      <c r="J18" s="44" t="s">
        <v>176</v>
      </c>
      <c r="K18" s="395" t="s">
        <v>204</v>
      </c>
      <c r="L18" s="40" t="s">
        <v>266</v>
      </c>
      <c r="M18" s="135" t="s">
        <v>102</v>
      </c>
      <c r="N18" s="394" t="s">
        <v>110</v>
      </c>
      <c r="O18" s="128" t="s">
        <v>125</v>
      </c>
      <c r="P18" s="128"/>
      <c r="Q18" s="236"/>
      <c r="R18" s="236"/>
      <c r="S18" s="236"/>
      <c r="T18" s="236"/>
      <c r="U18" s="236"/>
      <c r="V18" s="236"/>
      <c r="W18" s="236"/>
      <c r="X18" s="236"/>
      <c r="Y18" s="325"/>
      <c r="Z18" s="350" t="s">
        <v>102</v>
      </c>
      <c r="AA18" s="23" t="s">
        <v>98</v>
      </c>
      <c r="AB18" s="239"/>
      <c r="AC18" s="242"/>
      <c r="AD18" s="242"/>
      <c r="AE18" s="242"/>
      <c r="AF18" s="242"/>
      <c r="AG18" s="242"/>
      <c r="AH18" s="23" t="s">
        <v>102</v>
      </c>
      <c r="AI18" s="23" t="s">
        <v>98</v>
      </c>
      <c r="AJ18" s="23"/>
    </row>
    <row r="19" spans="1:36" s="9" customFormat="1" ht="56">
      <c r="A19" s="23" t="s">
        <v>145</v>
      </c>
      <c r="B19" s="8" t="s">
        <v>83</v>
      </c>
      <c r="C19" s="13" t="s">
        <v>124</v>
      </c>
      <c r="D19" s="7" t="s">
        <v>16</v>
      </c>
      <c r="E19" s="7" t="s">
        <v>9</v>
      </c>
      <c r="F19" s="7" t="s">
        <v>17</v>
      </c>
      <c r="G19" s="7" t="s">
        <v>18</v>
      </c>
      <c r="H19" s="7"/>
      <c r="I19" s="7"/>
      <c r="J19" s="44" t="s">
        <v>102</v>
      </c>
      <c r="K19" s="395"/>
      <c r="L19" s="45"/>
      <c r="M19" s="135" t="s">
        <v>102</v>
      </c>
      <c r="N19" s="394"/>
      <c r="O19" s="130"/>
      <c r="P19" s="366"/>
      <c r="Q19" s="368"/>
      <c r="R19" s="368"/>
      <c r="S19" s="368"/>
      <c r="T19" s="368"/>
      <c r="U19" s="367"/>
      <c r="V19" s="367"/>
      <c r="W19" s="367"/>
      <c r="X19" s="367"/>
      <c r="Y19" s="367"/>
      <c r="Z19" s="367"/>
      <c r="AA19" s="23" t="s">
        <v>98</v>
      </c>
      <c r="AB19" s="327"/>
      <c r="AC19" s="242"/>
      <c r="AD19" s="242"/>
      <c r="AE19" s="242"/>
      <c r="AF19" s="242"/>
      <c r="AG19" s="242"/>
      <c r="AH19" s="23" t="s">
        <v>102</v>
      </c>
      <c r="AI19" s="23" t="s">
        <v>98</v>
      </c>
      <c r="AJ19" s="23"/>
    </row>
    <row r="20" spans="1:36" s="9" customFormat="1" ht="60" customHeight="1">
      <c r="A20" s="23" t="s">
        <v>146</v>
      </c>
      <c r="B20" s="8" t="s">
        <v>84</v>
      </c>
      <c r="C20" s="13" t="s">
        <v>124</v>
      </c>
      <c r="D20" s="7" t="s">
        <v>19</v>
      </c>
      <c r="E20" s="7" t="s">
        <v>9</v>
      </c>
      <c r="F20" s="7" t="s">
        <v>20</v>
      </c>
      <c r="G20" s="7" t="s">
        <v>21</v>
      </c>
      <c r="H20" s="7"/>
      <c r="I20" s="7"/>
      <c r="J20" s="44" t="s">
        <v>102</v>
      </c>
      <c r="K20" s="395"/>
      <c r="L20" s="45"/>
      <c r="M20" s="135" t="s">
        <v>102</v>
      </c>
      <c r="N20" s="394"/>
      <c r="O20" s="130"/>
      <c r="P20" s="366"/>
      <c r="Q20" s="368"/>
      <c r="R20" s="368"/>
      <c r="S20" s="368"/>
      <c r="T20" s="368"/>
      <c r="U20" s="367"/>
      <c r="V20" s="367"/>
      <c r="W20" s="367"/>
      <c r="X20" s="367"/>
      <c r="Y20" s="367"/>
      <c r="Z20" s="367"/>
      <c r="AA20" s="23" t="s">
        <v>98</v>
      </c>
      <c r="AB20" s="327"/>
      <c r="AC20" s="242"/>
      <c r="AD20" s="242"/>
      <c r="AE20" s="242"/>
      <c r="AF20" s="242"/>
      <c r="AG20" s="242"/>
      <c r="AH20" s="23" t="s">
        <v>102</v>
      </c>
      <c r="AI20" s="23" t="s">
        <v>98</v>
      </c>
      <c r="AJ20" s="23"/>
    </row>
    <row r="21" spans="1:36" s="9" customFormat="1" ht="70">
      <c r="A21" s="23" t="s">
        <v>147</v>
      </c>
      <c r="B21" s="8" t="s">
        <v>85</v>
      </c>
      <c r="C21" s="13" t="s">
        <v>124</v>
      </c>
      <c r="D21" s="7" t="s">
        <v>22</v>
      </c>
      <c r="E21" s="7" t="s">
        <v>9</v>
      </c>
      <c r="F21" s="7" t="s">
        <v>23</v>
      </c>
      <c r="G21" s="7" t="s">
        <v>24</v>
      </c>
      <c r="H21" s="7"/>
      <c r="I21" s="7"/>
      <c r="J21" s="44" t="s">
        <v>102</v>
      </c>
      <c r="K21" s="395"/>
      <c r="L21" s="45"/>
      <c r="M21" s="135" t="s">
        <v>102</v>
      </c>
      <c r="N21" s="394"/>
      <c r="O21" s="130"/>
      <c r="P21" s="366"/>
      <c r="Q21" s="368"/>
      <c r="R21" s="368"/>
      <c r="S21" s="368"/>
      <c r="T21" s="368"/>
      <c r="U21" s="367"/>
      <c r="V21" s="367"/>
      <c r="W21" s="367"/>
      <c r="X21" s="367"/>
      <c r="Y21" s="367"/>
      <c r="Z21" s="367"/>
      <c r="AA21" s="23" t="s">
        <v>98</v>
      </c>
      <c r="AB21" s="327"/>
      <c r="AC21" s="242"/>
      <c r="AD21" s="242"/>
      <c r="AE21" s="242"/>
      <c r="AF21" s="242"/>
      <c r="AG21" s="242"/>
      <c r="AH21" s="23" t="s">
        <v>102</v>
      </c>
      <c r="AI21" s="23" t="s">
        <v>98</v>
      </c>
      <c r="AJ21" s="23"/>
    </row>
    <row r="22" spans="1:36" s="9" customFormat="1" ht="28">
      <c r="A22" s="23" t="s">
        <v>148</v>
      </c>
      <c r="B22" s="8" t="s">
        <v>86</v>
      </c>
      <c r="C22" s="13" t="s">
        <v>124</v>
      </c>
      <c r="D22" s="7" t="s">
        <v>25</v>
      </c>
      <c r="E22" s="7" t="s">
        <v>8</v>
      </c>
      <c r="F22" s="8" t="s">
        <v>26</v>
      </c>
      <c r="G22" s="7" t="s">
        <v>27</v>
      </c>
      <c r="H22" s="7"/>
      <c r="I22" s="7"/>
      <c r="J22" s="44" t="s">
        <v>102</v>
      </c>
      <c r="K22" s="42" t="s">
        <v>204</v>
      </c>
      <c r="L22" s="42"/>
      <c r="M22" s="135" t="s">
        <v>102</v>
      </c>
      <c r="N22" s="131" t="s">
        <v>110</v>
      </c>
      <c r="O22" s="131"/>
      <c r="P22" s="131"/>
      <c r="Q22" s="329"/>
      <c r="R22" s="329"/>
      <c r="S22" s="329"/>
      <c r="T22" s="329"/>
      <c r="U22" s="329"/>
      <c r="V22" s="329"/>
      <c r="W22" s="329"/>
      <c r="X22" s="329"/>
      <c r="Y22" s="329"/>
      <c r="Z22" s="329" t="s">
        <v>102</v>
      </c>
      <c r="AA22" s="23" t="s">
        <v>98</v>
      </c>
      <c r="AB22" s="330" t="s">
        <v>2105</v>
      </c>
      <c r="AC22" s="242"/>
      <c r="AD22" s="242"/>
      <c r="AE22" s="242"/>
      <c r="AF22" s="242"/>
      <c r="AG22" s="242"/>
      <c r="AH22" s="23" t="s">
        <v>102</v>
      </c>
      <c r="AI22" s="23" t="s">
        <v>98</v>
      </c>
      <c r="AJ22" s="23"/>
    </row>
    <row r="23" spans="1:36" s="9" customFormat="1" ht="70">
      <c r="A23" s="23" t="s">
        <v>149</v>
      </c>
      <c r="B23" s="8" t="s">
        <v>87</v>
      </c>
      <c r="C23" s="13" t="s">
        <v>124</v>
      </c>
      <c r="D23" s="7" t="s">
        <v>28</v>
      </c>
      <c r="E23" s="7" t="s">
        <v>8</v>
      </c>
      <c r="F23" s="8" t="s">
        <v>29</v>
      </c>
      <c r="G23" s="7" t="s">
        <v>30</v>
      </c>
      <c r="H23" s="7"/>
      <c r="I23" s="7"/>
      <c r="J23" s="44" t="s">
        <v>102</v>
      </c>
      <c r="K23" s="42" t="s">
        <v>204</v>
      </c>
      <c r="L23" s="42"/>
      <c r="M23" s="135" t="s">
        <v>102</v>
      </c>
      <c r="N23" s="131" t="s">
        <v>110</v>
      </c>
      <c r="O23" s="131"/>
      <c r="P23" s="131"/>
      <c r="Q23" s="329"/>
      <c r="R23" s="329"/>
      <c r="S23" s="329"/>
      <c r="T23" s="329"/>
      <c r="U23" s="329"/>
      <c r="V23" s="329"/>
      <c r="W23" s="329"/>
      <c r="X23" s="329"/>
      <c r="Y23" s="329"/>
      <c r="Z23" s="329"/>
      <c r="AA23" s="23" t="s">
        <v>98</v>
      </c>
      <c r="AB23" s="330"/>
      <c r="AC23" s="242"/>
      <c r="AD23" s="242"/>
      <c r="AE23" s="242"/>
      <c r="AF23" s="242"/>
      <c r="AG23" s="242"/>
      <c r="AH23" s="23" t="s">
        <v>102</v>
      </c>
      <c r="AI23" s="23" t="s">
        <v>98</v>
      </c>
      <c r="AJ23" s="23"/>
    </row>
    <row r="24" spans="1:36" s="9" customFormat="1" ht="28">
      <c r="A24" s="23" t="s">
        <v>150</v>
      </c>
      <c r="B24" s="8" t="s">
        <v>88</v>
      </c>
      <c r="C24" s="13" t="s">
        <v>124</v>
      </c>
      <c r="D24" s="7" t="s">
        <v>31</v>
      </c>
      <c r="E24" s="7" t="s">
        <v>8</v>
      </c>
      <c r="F24" s="7" t="s">
        <v>33</v>
      </c>
      <c r="G24" s="7" t="s">
        <v>32</v>
      </c>
      <c r="H24" s="7"/>
      <c r="I24" s="7"/>
      <c r="J24" s="44" t="s">
        <v>102</v>
      </c>
      <c r="K24" s="42" t="s">
        <v>204</v>
      </c>
      <c r="L24" s="42"/>
      <c r="M24" s="135" t="s">
        <v>102</v>
      </c>
      <c r="N24" s="131" t="s">
        <v>110</v>
      </c>
      <c r="O24" s="131"/>
      <c r="P24" s="131"/>
      <c r="Q24" s="329"/>
      <c r="R24" s="329"/>
      <c r="S24" s="329"/>
      <c r="T24" s="329"/>
      <c r="U24" s="329"/>
      <c r="V24" s="329"/>
      <c r="W24" s="329"/>
      <c r="X24" s="329"/>
      <c r="Y24" s="329"/>
      <c r="Z24" s="329"/>
      <c r="AA24" s="23" t="s">
        <v>98</v>
      </c>
      <c r="AB24" s="330"/>
      <c r="AC24" s="242"/>
      <c r="AD24" s="242"/>
      <c r="AE24" s="242"/>
      <c r="AF24" s="242"/>
      <c r="AG24" s="242"/>
      <c r="AH24" s="23" t="s">
        <v>171</v>
      </c>
      <c r="AI24" s="23" t="s">
        <v>98</v>
      </c>
      <c r="AJ24" s="23" t="s">
        <v>1789</v>
      </c>
    </row>
    <row r="25" spans="1:36" s="9" customFormat="1" ht="42">
      <c r="A25" s="23" t="s">
        <v>151</v>
      </c>
      <c r="B25" s="8" t="s">
        <v>89</v>
      </c>
      <c r="C25" s="13" t="s">
        <v>124</v>
      </c>
      <c r="D25" s="7" t="s">
        <v>34</v>
      </c>
      <c r="E25" s="7" t="s">
        <v>8</v>
      </c>
      <c r="F25" s="7" t="s">
        <v>35</v>
      </c>
      <c r="G25" s="7" t="s">
        <v>36</v>
      </c>
      <c r="H25" s="7"/>
      <c r="I25" s="7"/>
      <c r="J25" s="44"/>
      <c r="K25" s="42"/>
      <c r="L25" s="42"/>
      <c r="M25" s="135" t="s">
        <v>102</v>
      </c>
      <c r="N25" s="131" t="s">
        <v>110</v>
      </c>
      <c r="O25" s="131"/>
      <c r="P25" s="131"/>
      <c r="Q25" s="329" t="s">
        <v>2255</v>
      </c>
      <c r="R25" s="329" t="s">
        <v>100</v>
      </c>
      <c r="S25" s="325" t="s">
        <v>98</v>
      </c>
      <c r="T25" s="368" t="s">
        <v>2267</v>
      </c>
      <c r="U25" s="329"/>
      <c r="V25" s="329"/>
      <c r="W25" s="329"/>
      <c r="X25" s="329"/>
      <c r="Y25" s="160"/>
      <c r="Z25" s="329"/>
      <c r="AA25" s="23" t="s">
        <v>98</v>
      </c>
      <c r="AB25" s="330"/>
      <c r="AC25" s="242"/>
      <c r="AD25" s="242"/>
      <c r="AE25" s="242"/>
      <c r="AF25" s="242"/>
      <c r="AG25" s="242"/>
      <c r="AH25" s="23" t="s">
        <v>102</v>
      </c>
      <c r="AI25" s="23" t="s">
        <v>98</v>
      </c>
      <c r="AJ25" s="23"/>
    </row>
    <row r="26" spans="1:36" s="18" customFormat="1">
      <c r="A26" s="23" t="s">
        <v>152</v>
      </c>
      <c r="B26" s="17" t="s">
        <v>90</v>
      </c>
      <c r="C26" s="13" t="s">
        <v>124</v>
      </c>
      <c r="D26" s="4" t="s">
        <v>37</v>
      </c>
      <c r="E26" s="4" t="s">
        <v>37</v>
      </c>
      <c r="F26" s="4" t="s">
        <v>37</v>
      </c>
      <c r="G26" s="4" t="s">
        <v>37</v>
      </c>
      <c r="H26" s="4"/>
      <c r="I26" s="4"/>
      <c r="J26" s="46" t="s">
        <v>102</v>
      </c>
      <c r="K26" s="55"/>
      <c r="L26" s="55"/>
      <c r="M26" s="136" t="s">
        <v>322</v>
      </c>
      <c r="N26" s="133" t="s">
        <v>204</v>
      </c>
      <c r="O26" s="133" t="s">
        <v>264</v>
      </c>
      <c r="P26" s="133"/>
      <c r="Q26" s="162" t="s">
        <v>2255</v>
      </c>
      <c r="R26" s="325" t="s">
        <v>100</v>
      </c>
      <c r="S26" s="325" t="s">
        <v>98</v>
      </c>
      <c r="T26" s="162"/>
      <c r="U26" s="162"/>
      <c r="V26" s="162"/>
      <c r="W26" s="162"/>
      <c r="X26" s="162"/>
      <c r="Y26" s="160"/>
      <c r="Z26" s="162" t="s">
        <v>102</v>
      </c>
      <c r="AA26" s="23" t="s">
        <v>98</v>
      </c>
      <c r="AB26" s="328"/>
      <c r="AC26" s="242"/>
      <c r="AD26" s="242"/>
      <c r="AE26" s="242"/>
      <c r="AF26" s="242"/>
      <c r="AG26" s="242"/>
      <c r="AH26" s="23" t="s">
        <v>102</v>
      </c>
      <c r="AI26" s="23" t="s">
        <v>98</v>
      </c>
      <c r="AJ26" s="23"/>
    </row>
    <row r="27" spans="1:36" s="9" customFormat="1" ht="42">
      <c r="A27" s="23" t="s">
        <v>153</v>
      </c>
      <c r="B27" s="8" t="s">
        <v>91</v>
      </c>
      <c r="C27" s="13" t="s">
        <v>124</v>
      </c>
      <c r="D27" s="7" t="s">
        <v>39</v>
      </c>
      <c r="E27" s="7" t="s">
        <v>38</v>
      </c>
      <c r="F27" s="25" t="s">
        <v>40</v>
      </c>
      <c r="G27" s="7" t="s">
        <v>41</v>
      </c>
      <c r="H27" s="7"/>
      <c r="I27" s="7"/>
      <c r="J27" s="42" t="s">
        <v>176</v>
      </c>
      <c r="K27" s="42"/>
      <c r="L27" s="42" t="s">
        <v>271</v>
      </c>
      <c r="M27" s="135" t="s">
        <v>322</v>
      </c>
      <c r="N27" s="131" t="s">
        <v>125</v>
      </c>
      <c r="O27" s="131" t="s">
        <v>271</v>
      </c>
      <c r="P27" s="131"/>
      <c r="Q27" s="329"/>
      <c r="R27" s="329"/>
      <c r="S27" s="329"/>
      <c r="T27" s="329"/>
      <c r="U27" s="329"/>
      <c r="V27" s="329"/>
      <c r="W27" s="329"/>
      <c r="X27" s="329"/>
      <c r="Y27" s="329"/>
      <c r="Z27" s="329" t="s">
        <v>102</v>
      </c>
      <c r="AA27" s="23" t="s">
        <v>98</v>
      </c>
      <c r="AB27" s="330"/>
      <c r="AC27" s="242"/>
      <c r="AD27" s="242"/>
      <c r="AE27" s="242"/>
      <c r="AF27" s="242"/>
      <c r="AG27" s="242"/>
      <c r="AH27" s="248" t="s">
        <v>341</v>
      </c>
      <c r="AI27" s="23"/>
      <c r="AJ27" s="23" t="s">
        <v>1934</v>
      </c>
    </row>
    <row r="28" spans="1:36" s="9" customFormat="1" ht="42">
      <c r="A28" s="23" t="s">
        <v>154</v>
      </c>
      <c r="B28" s="8" t="s">
        <v>92</v>
      </c>
      <c r="C28" s="13" t="s">
        <v>124</v>
      </c>
      <c r="D28" s="7" t="s">
        <v>42</v>
      </c>
      <c r="E28" s="7" t="s">
        <v>43</v>
      </c>
      <c r="F28" s="25" t="s">
        <v>45</v>
      </c>
      <c r="G28" s="7" t="s">
        <v>44</v>
      </c>
      <c r="H28" s="7"/>
      <c r="I28" s="7"/>
      <c r="J28" s="42" t="s">
        <v>176</v>
      </c>
      <c r="K28" s="42"/>
      <c r="L28" s="42" t="s">
        <v>271</v>
      </c>
      <c r="M28" s="135" t="s">
        <v>322</v>
      </c>
      <c r="N28" s="131" t="s">
        <v>125</v>
      </c>
      <c r="O28" s="131" t="s">
        <v>271</v>
      </c>
      <c r="P28" s="131"/>
      <c r="Q28" s="329"/>
      <c r="R28" s="329"/>
      <c r="S28" s="329"/>
      <c r="T28" s="329"/>
      <c r="U28" s="329"/>
      <c r="V28" s="329"/>
      <c r="W28" s="329"/>
      <c r="X28" s="329"/>
      <c r="Y28" s="329"/>
      <c r="Z28" s="329"/>
      <c r="AA28" s="23" t="s">
        <v>98</v>
      </c>
      <c r="AB28" s="330"/>
      <c r="AC28" s="242"/>
      <c r="AD28" s="242"/>
      <c r="AE28" s="242"/>
      <c r="AF28" s="242"/>
      <c r="AG28" s="242"/>
      <c r="AH28" s="248" t="s">
        <v>341</v>
      </c>
      <c r="AI28" s="23"/>
      <c r="AJ28" s="23" t="s">
        <v>1934</v>
      </c>
    </row>
    <row r="29" spans="1:36" s="9" customFormat="1" ht="42">
      <c r="A29" s="23" t="s">
        <v>155</v>
      </c>
      <c r="B29" s="8" t="s">
        <v>93</v>
      </c>
      <c r="C29" s="13" t="s">
        <v>124</v>
      </c>
      <c r="D29" s="7" t="s">
        <v>46</v>
      </c>
      <c r="E29" s="7" t="s">
        <v>43</v>
      </c>
      <c r="F29" s="25" t="s">
        <v>47</v>
      </c>
      <c r="G29" s="8" t="s">
        <v>48</v>
      </c>
      <c r="H29" s="8"/>
      <c r="I29" s="8"/>
      <c r="J29" s="42" t="s">
        <v>176</v>
      </c>
      <c r="K29" s="42"/>
      <c r="L29" s="42" t="s">
        <v>271</v>
      </c>
      <c r="M29" s="135" t="s">
        <v>322</v>
      </c>
      <c r="N29" s="131" t="s">
        <v>125</v>
      </c>
      <c r="O29" s="131" t="s">
        <v>271</v>
      </c>
      <c r="P29" s="131"/>
      <c r="Q29" s="329"/>
      <c r="R29" s="329"/>
      <c r="S29" s="329"/>
      <c r="T29" s="329"/>
      <c r="U29" s="329"/>
      <c r="V29" s="329"/>
      <c r="W29" s="329"/>
      <c r="X29" s="329"/>
      <c r="Y29" s="329"/>
      <c r="Z29" s="329"/>
      <c r="AA29" s="23" t="s">
        <v>98</v>
      </c>
      <c r="AB29" s="330"/>
      <c r="AC29" s="242"/>
      <c r="AD29" s="242"/>
      <c r="AE29" s="242"/>
      <c r="AF29" s="242"/>
      <c r="AG29" s="242"/>
      <c r="AH29" s="248" t="s">
        <v>341</v>
      </c>
      <c r="AI29" s="23"/>
      <c r="AJ29" s="23" t="s">
        <v>1934</v>
      </c>
    </row>
    <row r="30" spans="1:36" s="9" customFormat="1" ht="56">
      <c r="A30" s="23" t="s">
        <v>156</v>
      </c>
      <c r="B30" s="8" t="s">
        <v>94</v>
      </c>
      <c r="C30" s="13" t="s">
        <v>124</v>
      </c>
      <c r="D30" s="7" t="s">
        <v>172</v>
      </c>
      <c r="E30" s="7" t="s">
        <v>38</v>
      </c>
      <c r="F30" s="7" t="s">
        <v>50</v>
      </c>
      <c r="G30" s="7" t="s">
        <v>49</v>
      </c>
      <c r="H30" s="7"/>
      <c r="I30" s="7"/>
      <c r="J30" s="44" t="s">
        <v>102</v>
      </c>
      <c r="K30" s="44" t="s">
        <v>110</v>
      </c>
      <c r="L30" s="44"/>
      <c r="M30" s="135" t="s">
        <v>102</v>
      </c>
      <c r="N30" s="130" t="s">
        <v>204</v>
      </c>
      <c r="O30" s="130" t="s">
        <v>125</v>
      </c>
      <c r="P30" s="366"/>
      <c r="Q30" s="368"/>
      <c r="R30" s="368"/>
      <c r="S30" s="368"/>
      <c r="T30" s="368"/>
      <c r="U30" s="367"/>
      <c r="V30" s="367"/>
      <c r="W30" s="367"/>
      <c r="X30" s="367"/>
      <c r="Y30" s="367"/>
      <c r="Z30" s="367" t="s">
        <v>102</v>
      </c>
      <c r="AA30" s="23" t="s">
        <v>98</v>
      </c>
      <c r="AB30" s="327"/>
      <c r="AC30" s="242"/>
      <c r="AD30" s="242"/>
      <c r="AE30" s="242"/>
      <c r="AF30" s="242"/>
      <c r="AG30" s="242"/>
      <c r="AH30" s="23" t="s">
        <v>102</v>
      </c>
      <c r="AI30" s="23" t="s">
        <v>98</v>
      </c>
      <c r="AJ30" s="23"/>
    </row>
    <row r="31" spans="1:36" s="9" customFormat="1" ht="56">
      <c r="A31" s="23" t="s">
        <v>157</v>
      </c>
      <c r="B31" s="8" t="s">
        <v>95</v>
      </c>
      <c r="C31" s="13" t="s">
        <v>124</v>
      </c>
      <c r="D31" s="7" t="s">
        <v>51</v>
      </c>
      <c r="E31" s="7" t="s">
        <v>38</v>
      </c>
      <c r="F31" s="7" t="s">
        <v>52</v>
      </c>
      <c r="G31" s="7" t="s">
        <v>53</v>
      </c>
      <c r="H31" s="7"/>
      <c r="I31" s="7"/>
      <c r="J31" s="44" t="s">
        <v>272</v>
      </c>
      <c r="K31" s="42"/>
      <c r="L31" s="42" t="s">
        <v>272</v>
      </c>
      <c r="M31" s="135" t="s">
        <v>322</v>
      </c>
      <c r="N31" s="131" t="s">
        <v>274</v>
      </c>
      <c r="O31" s="131" t="s">
        <v>125</v>
      </c>
      <c r="P31" s="131"/>
      <c r="Q31" s="329"/>
      <c r="R31" s="329"/>
      <c r="S31" s="329"/>
      <c r="T31" s="329"/>
      <c r="U31" s="329"/>
      <c r="V31" s="329"/>
      <c r="W31" s="329"/>
      <c r="X31" s="329"/>
      <c r="Y31" s="329"/>
      <c r="Z31" s="329"/>
      <c r="AA31" s="23" t="s">
        <v>98</v>
      </c>
      <c r="AB31" s="330"/>
      <c r="AC31" s="242"/>
      <c r="AD31" s="242"/>
      <c r="AE31" s="242"/>
      <c r="AF31" s="242"/>
      <c r="AG31" s="242"/>
      <c r="AH31" s="23" t="s">
        <v>102</v>
      </c>
      <c r="AI31" s="23" t="s">
        <v>98</v>
      </c>
      <c r="AJ31" s="23"/>
    </row>
    <row r="32" spans="1:36" s="9" customFormat="1" ht="28">
      <c r="A32" s="23" t="s">
        <v>158</v>
      </c>
      <c r="B32" s="8" t="s">
        <v>66</v>
      </c>
      <c r="C32" s="13" t="s">
        <v>124</v>
      </c>
      <c r="D32" s="7" t="s">
        <v>67</v>
      </c>
      <c r="E32" s="7"/>
      <c r="F32" s="7" t="s">
        <v>68</v>
      </c>
      <c r="G32" s="7" t="s">
        <v>69</v>
      </c>
      <c r="H32" s="7"/>
      <c r="I32" s="7"/>
      <c r="J32" s="44" t="s">
        <v>272</v>
      </c>
      <c r="K32" s="42"/>
      <c r="L32" s="42" t="s">
        <v>272</v>
      </c>
      <c r="M32" s="135" t="s">
        <v>322</v>
      </c>
      <c r="N32" s="131" t="s">
        <v>125</v>
      </c>
      <c r="O32" s="131" t="s">
        <v>125</v>
      </c>
      <c r="P32" s="131"/>
      <c r="Q32" s="329"/>
      <c r="R32" s="329"/>
      <c r="S32" s="329"/>
      <c r="T32" s="329"/>
      <c r="U32" s="329"/>
      <c r="V32" s="329"/>
      <c r="W32" s="329"/>
      <c r="X32" s="329"/>
      <c r="Y32" s="329"/>
      <c r="Z32" s="329"/>
      <c r="AA32" s="23" t="s">
        <v>98</v>
      </c>
      <c r="AB32" s="330"/>
      <c r="AC32" s="242"/>
      <c r="AD32" s="242"/>
      <c r="AE32" s="242"/>
      <c r="AF32" s="242"/>
      <c r="AG32" s="242"/>
      <c r="AH32" s="23" t="s">
        <v>100</v>
      </c>
      <c r="AI32" s="23" t="s">
        <v>98</v>
      </c>
      <c r="AJ32" s="23"/>
    </row>
    <row r="33" spans="1:38" s="18" customFormat="1" ht="70">
      <c r="A33" s="23" t="s">
        <v>159</v>
      </c>
      <c r="B33" s="17" t="s">
        <v>61</v>
      </c>
      <c r="C33" s="13" t="s">
        <v>124</v>
      </c>
      <c r="D33" s="4" t="s">
        <v>126</v>
      </c>
      <c r="E33" s="4" t="s">
        <v>54</v>
      </c>
      <c r="F33" s="4" t="s">
        <v>62</v>
      </c>
      <c r="G33" s="4" t="s">
        <v>63</v>
      </c>
      <c r="H33" s="4"/>
      <c r="I33" s="4"/>
      <c r="J33" s="46" t="s">
        <v>102</v>
      </c>
      <c r="K33" s="47" t="s">
        <v>204</v>
      </c>
      <c r="L33" s="47"/>
      <c r="M33" s="136" t="s">
        <v>322</v>
      </c>
      <c r="N33" s="137" t="s">
        <v>125</v>
      </c>
      <c r="O33" s="137" t="s">
        <v>337</v>
      </c>
      <c r="P33" s="137"/>
      <c r="Q33" s="373"/>
      <c r="R33" s="373"/>
      <c r="S33" s="373"/>
      <c r="T33" s="373"/>
      <c r="U33" s="373"/>
      <c r="V33" s="373"/>
      <c r="W33" s="373"/>
      <c r="X33" s="373"/>
      <c r="Y33" s="373"/>
      <c r="Z33" s="137"/>
      <c r="AA33" s="23" t="s">
        <v>98</v>
      </c>
      <c r="AB33" s="331"/>
      <c r="AC33" s="242"/>
      <c r="AD33" s="242"/>
      <c r="AE33" s="242"/>
      <c r="AF33" s="242"/>
      <c r="AG33" s="242"/>
      <c r="AH33" s="248" t="s">
        <v>341</v>
      </c>
      <c r="AI33" s="248"/>
      <c r="AJ33" s="23" t="s">
        <v>1934</v>
      </c>
    </row>
    <row r="34" spans="1:38" s="18" customFormat="1" ht="56">
      <c r="A34" s="23" t="s">
        <v>160</v>
      </c>
      <c r="B34" s="17" t="s">
        <v>64</v>
      </c>
      <c r="C34" s="13" t="s">
        <v>124</v>
      </c>
      <c r="D34" s="4" t="s">
        <v>205</v>
      </c>
      <c r="E34" s="4" t="s">
        <v>54</v>
      </c>
      <c r="F34" s="4" t="s">
        <v>62</v>
      </c>
      <c r="G34" s="4" t="s">
        <v>63</v>
      </c>
      <c r="H34" s="4"/>
      <c r="I34" s="4"/>
      <c r="J34" s="46" t="s">
        <v>102</v>
      </c>
      <c r="K34" s="47" t="s">
        <v>204</v>
      </c>
      <c r="L34" s="47"/>
      <c r="M34" s="136" t="s">
        <v>322</v>
      </c>
      <c r="N34" s="137" t="s">
        <v>125</v>
      </c>
      <c r="O34" s="137" t="s">
        <v>337</v>
      </c>
      <c r="P34" s="137"/>
      <c r="Q34" s="373"/>
      <c r="R34" s="373"/>
      <c r="S34" s="373"/>
      <c r="T34" s="373"/>
      <c r="U34" s="373"/>
      <c r="V34" s="373"/>
      <c r="W34" s="373"/>
      <c r="X34" s="373"/>
      <c r="Y34" s="373"/>
      <c r="Z34" s="137"/>
      <c r="AA34" s="23" t="s">
        <v>98</v>
      </c>
      <c r="AB34" s="331"/>
      <c r="AC34" s="242"/>
      <c r="AD34" s="242"/>
      <c r="AE34" s="242"/>
      <c r="AF34" s="242"/>
      <c r="AG34" s="242"/>
      <c r="AH34" s="248" t="s">
        <v>341</v>
      </c>
      <c r="AI34" s="248"/>
      <c r="AJ34" s="23" t="s">
        <v>1934</v>
      </c>
    </row>
    <row r="35" spans="1:38" s="97" customFormat="1" ht="40" customHeight="1">
      <c r="A35" s="23" t="s">
        <v>161</v>
      </c>
      <c r="B35" s="96"/>
      <c r="C35" s="13" t="s">
        <v>124</v>
      </c>
      <c r="D35" s="4" t="s">
        <v>127</v>
      </c>
      <c r="E35" s="96"/>
      <c r="F35" s="96"/>
      <c r="G35" s="96"/>
      <c r="H35" s="96" t="s">
        <v>267</v>
      </c>
      <c r="I35" s="96"/>
      <c r="J35" s="121" t="s">
        <v>102</v>
      </c>
      <c r="K35" s="98" t="s">
        <v>98</v>
      </c>
      <c r="L35" s="98"/>
      <c r="M35" s="138" t="s">
        <v>322</v>
      </c>
      <c r="N35" s="137" t="s">
        <v>98</v>
      </c>
      <c r="O35" s="133" t="s">
        <v>819</v>
      </c>
      <c r="P35" s="133"/>
      <c r="Q35" s="162"/>
      <c r="R35" s="162"/>
      <c r="S35" s="162"/>
      <c r="T35" s="162"/>
      <c r="U35" s="162"/>
      <c r="V35" s="162"/>
      <c r="W35" s="162"/>
      <c r="X35" s="162"/>
      <c r="Y35" s="162"/>
      <c r="Z35" s="162" t="s">
        <v>102</v>
      </c>
      <c r="AA35" s="23" t="s">
        <v>98</v>
      </c>
      <c r="AB35" s="328"/>
      <c r="AC35" s="242"/>
      <c r="AD35" s="242"/>
      <c r="AE35" s="242"/>
      <c r="AF35" s="242"/>
      <c r="AG35" s="242"/>
      <c r="AH35" s="23" t="s">
        <v>102</v>
      </c>
      <c r="AI35" s="23" t="s">
        <v>98</v>
      </c>
      <c r="AJ35" s="23"/>
    </row>
    <row r="36" spans="1:38" ht="84">
      <c r="A36" s="23" t="s">
        <v>273</v>
      </c>
      <c r="B36" s="24"/>
      <c r="C36" s="13" t="s">
        <v>124</v>
      </c>
      <c r="D36" s="3" t="s">
        <v>261</v>
      </c>
      <c r="E36" s="24"/>
      <c r="F36" s="24"/>
      <c r="G36" s="24"/>
      <c r="H36" s="24"/>
      <c r="I36" s="24"/>
      <c r="J36" s="48" t="s">
        <v>176</v>
      </c>
      <c r="K36" s="47" t="s">
        <v>204</v>
      </c>
      <c r="L36" s="40" t="s">
        <v>264</v>
      </c>
      <c r="M36" s="139" t="s">
        <v>102</v>
      </c>
      <c r="N36" s="137" t="s">
        <v>204</v>
      </c>
      <c r="O36" s="128" t="s">
        <v>264</v>
      </c>
      <c r="P36" s="128"/>
      <c r="Q36" s="236"/>
      <c r="R36" s="236"/>
      <c r="S36" s="236"/>
      <c r="T36" s="236"/>
      <c r="U36" s="236"/>
      <c r="V36" s="236"/>
      <c r="W36" s="236"/>
      <c r="X36" s="236"/>
      <c r="Y36" s="236"/>
      <c r="Z36" s="236" t="s">
        <v>100</v>
      </c>
      <c r="AA36" s="23" t="s">
        <v>98</v>
      </c>
      <c r="AB36" s="239"/>
      <c r="AC36" s="242"/>
      <c r="AD36" s="242"/>
      <c r="AE36" s="242"/>
      <c r="AF36" s="242"/>
      <c r="AG36" s="242"/>
      <c r="AH36" s="23" t="s">
        <v>102</v>
      </c>
      <c r="AI36" s="23" t="s">
        <v>98</v>
      </c>
      <c r="AJ36" s="23"/>
      <c r="AL36" s="59" t="s">
        <v>125</v>
      </c>
    </row>
    <row r="37" spans="1:38" ht="70">
      <c r="A37" s="23" t="s">
        <v>202</v>
      </c>
      <c r="B37" s="24"/>
      <c r="C37" s="13" t="s">
        <v>124</v>
      </c>
      <c r="D37" s="3" t="s">
        <v>262</v>
      </c>
      <c r="E37" s="24"/>
      <c r="F37" s="24"/>
      <c r="G37" s="24"/>
      <c r="H37" s="24"/>
      <c r="I37" s="24"/>
      <c r="J37" s="48" t="s">
        <v>176</v>
      </c>
      <c r="K37" s="47" t="s">
        <v>204</v>
      </c>
      <c r="L37" s="40" t="s">
        <v>264</v>
      </c>
      <c r="M37" s="139" t="s">
        <v>102</v>
      </c>
      <c r="N37" s="137" t="s">
        <v>204</v>
      </c>
      <c r="O37" s="128" t="s">
        <v>264</v>
      </c>
      <c r="P37" s="128"/>
      <c r="Q37" s="236"/>
      <c r="R37" s="236"/>
      <c r="S37" s="236"/>
      <c r="T37" s="236"/>
      <c r="U37" s="236"/>
      <c r="V37" s="236"/>
      <c r="W37" s="236"/>
      <c r="X37" s="236"/>
      <c r="Y37" s="236"/>
      <c r="Z37" s="236"/>
      <c r="AA37" s="23" t="s">
        <v>98</v>
      </c>
      <c r="AB37" s="239"/>
      <c r="AC37" s="242"/>
      <c r="AD37" s="242"/>
      <c r="AE37" s="242"/>
      <c r="AF37" s="242"/>
      <c r="AG37" s="242"/>
      <c r="AH37" s="23" t="s">
        <v>102</v>
      </c>
      <c r="AI37" s="23" t="s">
        <v>98</v>
      </c>
      <c r="AJ37" s="23"/>
      <c r="AK37" t="s">
        <v>125</v>
      </c>
      <c r="AL37" s="59" t="s">
        <v>125</v>
      </c>
    </row>
    <row r="38" spans="1:38" ht="70">
      <c r="A38" s="23" t="s">
        <v>203</v>
      </c>
      <c r="B38" s="24"/>
      <c r="C38" s="13" t="s">
        <v>124</v>
      </c>
      <c r="D38" s="3" t="s">
        <v>263</v>
      </c>
      <c r="E38" s="24"/>
      <c r="F38" s="24"/>
      <c r="G38" s="24"/>
      <c r="H38" s="24"/>
      <c r="I38" s="24"/>
      <c r="J38" s="48" t="s">
        <v>176</v>
      </c>
      <c r="K38" s="47" t="s">
        <v>204</v>
      </c>
      <c r="L38" s="40" t="s">
        <v>265</v>
      </c>
      <c r="M38" s="139" t="s">
        <v>102</v>
      </c>
      <c r="N38" s="137" t="s">
        <v>204</v>
      </c>
      <c r="O38" s="128" t="s">
        <v>265</v>
      </c>
      <c r="P38" s="128"/>
      <c r="Q38" s="236"/>
      <c r="R38" s="236"/>
      <c r="S38" s="236"/>
      <c r="T38" s="236"/>
      <c r="U38" s="236"/>
      <c r="V38" s="236"/>
      <c r="W38" s="236"/>
      <c r="X38" s="236"/>
      <c r="Y38" s="236"/>
      <c r="Z38" s="236"/>
      <c r="AA38" s="23" t="s">
        <v>98</v>
      </c>
      <c r="AB38" s="239"/>
      <c r="AC38" s="242"/>
      <c r="AD38" s="242"/>
      <c r="AE38" s="242"/>
      <c r="AF38" s="242"/>
      <c r="AG38" s="242"/>
      <c r="AH38" s="23" t="s">
        <v>102</v>
      </c>
      <c r="AI38" s="23" t="s">
        <v>98</v>
      </c>
      <c r="AJ38" s="23"/>
      <c r="AL38" s="59" t="s">
        <v>347</v>
      </c>
    </row>
    <row r="39" spans="1:38" ht="28">
      <c r="A39" s="23" t="s">
        <v>279</v>
      </c>
      <c r="B39" s="24"/>
      <c r="C39" s="13" t="s">
        <v>124</v>
      </c>
      <c r="D39" s="3" t="s">
        <v>280</v>
      </c>
      <c r="E39" s="24"/>
      <c r="F39" s="24"/>
      <c r="G39" s="24"/>
      <c r="H39" s="24"/>
      <c r="I39" s="24"/>
      <c r="J39" s="49"/>
      <c r="K39" s="49"/>
      <c r="L39" s="49"/>
      <c r="M39" s="139" t="s">
        <v>322</v>
      </c>
      <c r="N39" s="131" t="s">
        <v>98</v>
      </c>
      <c r="O39" s="128" t="s">
        <v>294</v>
      </c>
      <c r="P39" s="128"/>
      <c r="Q39" s="236"/>
      <c r="R39" s="236"/>
      <c r="S39" s="236"/>
      <c r="T39" s="236"/>
      <c r="U39" s="236"/>
      <c r="V39" s="236"/>
      <c r="W39" s="236"/>
      <c r="X39" s="236"/>
      <c r="Y39" s="236"/>
      <c r="Z39" s="236"/>
      <c r="AA39" s="23" t="s">
        <v>98</v>
      </c>
      <c r="AB39" s="239"/>
      <c r="AC39" s="242"/>
      <c r="AD39" s="242"/>
      <c r="AE39" s="242"/>
      <c r="AF39" s="242"/>
      <c r="AG39" s="242"/>
      <c r="AH39" s="23" t="s">
        <v>102</v>
      </c>
      <c r="AI39" s="23" t="s">
        <v>98</v>
      </c>
      <c r="AJ39" s="23"/>
      <c r="AK39" t="s">
        <v>125</v>
      </c>
    </row>
    <row r="40" spans="1:38" ht="28">
      <c r="A40" s="23" t="s">
        <v>281</v>
      </c>
      <c r="B40" s="24"/>
      <c r="C40" s="13" t="s">
        <v>124</v>
      </c>
      <c r="D40" s="3" t="s">
        <v>282</v>
      </c>
      <c r="E40" s="24"/>
      <c r="F40" s="24"/>
      <c r="G40" s="24"/>
      <c r="H40" s="24"/>
      <c r="I40" s="24"/>
      <c r="J40" s="49"/>
      <c r="K40" s="49"/>
      <c r="L40" s="49"/>
      <c r="M40" s="139" t="s">
        <v>322</v>
      </c>
      <c r="N40" s="131" t="s">
        <v>98</v>
      </c>
      <c r="O40" s="130" t="s">
        <v>298</v>
      </c>
      <c r="P40" s="366"/>
      <c r="Q40" s="368"/>
      <c r="R40" s="368"/>
      <c r="S40" s="368"/>
      <c r="T40" s="368"/>
      <c r="U40" s="367"/>
      <c r="V40" s="367"/>
      <c r="W40" s="367"/>
      <c r="X40" s="367"/>
      <c r="Y40" s="367"/>
      <c r="Z40" s="367" t="s">
        <v>102</v>
      </c>
      <c r="AA40" s="23" t="s">
        <v>98</v>
      </c>
      <c r="AB40" s="327"/>
      <c r="AC40" s="242"/>
      <c r="AD40" s="242"/>
      <c r="AE40" s="242"/>
      <c r="AF40" s="242"/>
      <c r="AG40" s="242"/>
      <c r="AH40" s="23" t="s">
        <v>102</v>
      </c>
      <c r="AI40" s="23" t="s">
        <v>98</v>
      </c>
      <c r="AJ40" s="23"/>
    </row>
    <row r="41" spans="1:38" ht="42">
      <c r="A41" s="23" t="s">
        <v>283</v>
      </c>
      <c r="B41" s="24"/>
      <c r="C41" s="13" t="s">
        <v>124</v>
      </c>
      <c r="D41" s="3" t="s">
        <v>284</v>
      </c>
      <c r="E41" s="24"/>
      <c r="F41" s="24"/>
      <c r="G41" s="24"/>
      <c r="H41" s="24"/>
      <c r="I41" s="24"/>
      <c r="J41" s="49"/>
      <c r="K41" s="49"/>
      <c r="L41" s="49"/>
      <c r="M41" s="139" t="s">
        <v>102</v>
      </c>
      <c r="N41" s="131" t="s">
        <v>98</v>
      </c>
      <c r="O41" s="140" t="s">
        <v>295</v>
      </c>
      <c r="P41" s="140"/>
      <c r="Q41" s="374"/>
      <c r="R41" s="374"/>
      <c r="S41" s="374"/>
      <c r="T41" s="374"/>
      <c r="U41" s="374"/>
      <c r="V41" s="374"/>
      <c r="W41" s="374"/>
      <c r="X41" s="374"/>
      <c r="Y41" s="160"/>
      <c r="Z41" s="160" t="s">
        <v>102</v>
      </c>
      <c r="AA41" s="23" t="s">
        <v>98</v>
      </c>
      <c r="AB41" s="240"/>
      <c r="AC41" s="242"/>
      <c r="AD41" s="242"/>
      <c r="AE41" s="242"/>
      <c r="AF41" s="242"/>
      <c r="AG41" s="242"/>
      <c r="AH41" s="23" t="s">
        <v>100</v>
      </c>
      <c r="AI41" s="23" t="s">
        <v>98</v>
      </c>
      <c r="AJ41" s="23"/>
    </row>
    <row r="42" spans="1:38" ht="42">
      <c r="A42" s="23" t="s">
        <v>285</v>
      </c>
      <c r="B42" s="24"/>
      <c r="C42" s="13" t="s">
        <v>124</v>
      </c>
      <c r="D42" s="7" t="s">
        <v>286</v>
      </c>
      <c r="E42" s="24"/>
      <c r="F42" s="24"/>
      <c r="G42" s="24"/>
      <c r="H42" s="24"/>
      <c r="I42" s="24"/>
      <c r="J42" s="49"/>
      <c r="K42" s="49"/>
      <c r="L42" s="49"/>
      <c r="M42" s="139" t="s">
        <v>102</v>
      </c>
      <c r="N42" s="131" t="s">
        <v>98</v>
      </c>
      <c r="O42" s="140" t="s">
        <v>296</v>
      </c>
      <c r="P42" s="140"/>
      <c r="Q42" s="374"/>
      <c r="R42" s="374"/>
      <c r="S42" s="374"/>
      <c r="T42" s="374"/>
      <c r="U42" s="374"/>
      <c r="V42" s="374"/>
      <c r="W42" s="374"/>
      <c r="X42" s="374"/>
      <c r="Y42" s="160"/>
      <c r="Z42" s="160" t="s">
        <v>102</v>
      </c>
      <c r="AA42" s="23" t="s">
        <v>98</v>
      </c>
      <c r="AB42" s="240"/>
      <c r="AC42" s="242"/>
      <c r="AD42" s="242"/>
      <c r="AE42" s="242"/>
      <c r="AF42" s="242"/>
      <c r="AG42" s="242"/>
      <c r="AH42" s="23" t="s">
        <v>171</v>
      </c>
      <c r="AI42" s="23" t="s">
        <v>98</v>
      </c>
      <c r="AJ42" s="23" t="s">
        <v>1935</v>
      </c>
    </row>
    <row r="43" spans="1:38" ht="28">
      <c r="A43" s="23" t="s">
        <v>287</v>
      </c>
      <c r="B43" s="24"/>
      <c r="C43" s="13" t="s">
        <v>124</v>
      </c>
      <c r="D43" s="3" t="s">
        <v>288</v>
      </c>
      <c r="E43" s="24"/>
      <c r="F43" s="24"/>
      <c r="G43" s="24"/>
      <c r="H43" s="24"/>
      <c r="I43" s="24"/>
      <c r="J43" s="49"/>
      <c r="K43" s="49"/>
      <c r="L43" s="49"/>
      <c r="M43" s="141" t="s">
        <v>102</v>
      </c>
      <c r="N43" s="131" t="s">
        <v>98</v>
      </c>
      <c r="O43" s="131"/>
      <c r="P43" s="131"/>
      <c r="Q43" s="329"/>
      <c r="R43" s="329"/>
      <c r="S43" s="329"/>
      <c r="T43" s="329"/>
      <c r="U43" s="329"/>
      <c r="V43" s="329"/>
      <c r="W43" s="329"/>
      <c r="X43" s="329"/>
      <c r="Y43" s="160"/>
      <c r="Z43" s="160" t="s">
        <v>102</v>
      </c>
      <c r="AA43" s="23" t="s">
        <v>98</v>
      </c>
      <c r="AB43" s="330"/>
      <c r="AC43" s="242"/>
      <c r="AD43" s="242"/>
      <c r="AE43" s="242"/>
      <c r="AF43" s="242"/>
      <c r="AG43" s="242"/>
      <c r="AH43" s="23" t="s">
        <v>100</v>
      </c>
      <c r="AI43" s="23" t="s">
        <v>98</v>
      </c>
      <c r="AJ43" s="23"/>
    </row>
    <row r="44" spans="1:38" s="97" customFormat="1" ht="42">
      <c r="A44" s="23" t="s">
        <v>289</v>
      </c>
      <c r="B44" s="96"/>
      <c r="C44" s="13" t="s">
        <v>124</v>
      </c>
      <c r="D44" s="60" t="s">
        <v>290</v>
      </c>
      <c r="E44" s="96"/>
      <c r="F44" s="96"/>
      <c r="G44" s="96"/>
      <c r="H44" s="96"/>
      <c r="I44" s="96"/>
      <c r="J44" s="98"/>
      <c r="K44" s="98"/>
      <c r="L44" s="98"/>
      <c r="M44" s="138" t="s">
        <v>322</v>
      </c>
      <c r="N44" s="137" t="s">
        <v>98</v>
      </c>
      <c r="O44" s="142" t="s">
        <v>297</v>
      </c>
      <c r="P44" s="142"/>
      <c r="Q44" s="375"/>
      <c r="R44" s="375"/>
      <c r="S44" s="375"/>
      <c r="T44" s="375"/>
      <c r="U44" s="375"/>
      <c r="V44" s="375"/>
      <c r="W44" s="375"/>
      <c r="X44" s="375"/>
      <c r="Y44" s="160"/>
      <c r="Z44" s="160" t="s">
        <v>102</v>
      </c>
      <c r="AA44" s="23" t="s">
        <v>98</v>
      </c>
      <c r="AB44" s="241"/>
      <c r="AC44" s="242"/>
      <c r="AD44" s="242"/>
      <c r="AE44" s="242"/>
      <c r="AF44" s="242"/>
      <c r="AG44" s="242"/>
      <c r="AH44" s="23" t="s">
        <v>102</v>
      </c>
      <c r="AI44" s="23" t="s">
        <v>98</v>
      </c>
      <c r="AJ44" s="23"/>
    </row>
    <row r="45" spans="1:38" ht="56">
      <c r="A45" s="23" t="s">
        <v>291</v>
      </c>
      <c r="B45" s="24"/>
      <c r="C45" s="13" t="s">
        <v>124</v>
      </c>
      <c r="D45" s="3" t="s">
        <v>292</v>
      </c>
      <c r="E45" s="24"/>
      <c r="F45" s="24"/>
      <c r="G45" s="24"/>
      <c r="H45" s="24"/>
      <c r="I45" s="24"/>
      <c r="J45" s="49"/>
      <c r="K45" s="49"/>
      <c r="L45" s="49"/>
      <c r="M45" s="141" t="s">
        <v>102</v>
      </c>
      <c r="N45" s="131" t="s">
        <v>98</v>
      </c>
      <c r="O45" s="131"/>
      <c r="P45" s="131"/>
      <c r="Q45" s="329"/>
      <c r="R45" s="329"/>
      <c r="S45" s="329"/>
      <c r="T45" s="329"/>
      <c r="U45" s="329"/>
      <c r="V45" s="329"/>
      <c r="W45" s="329"/>
      <c r="X45" s="329"/>
      <c r="Y45" s="160"/>
      <c r="Z45" s="160"/>
      <c r="AA45" s="23" t="s">
        <v>98</v>
      </c>
      <c r="AB45" s="330"/>
      <c r="AC45" s="242"/>
      <c r="AD45" s="242"/>
      <c r="AE45" s="242"/>
      <c r="AF45" s="242"/>
      <c r="AG45" s="242"/>
      <c r="AH45" s="23" t="s">
        <v>102</v>
      </c>
      <c r="AI45" s="23" t="s">
        <v>98</v>
      </c>
      <c r="AJ45" s="23"/>
    </row>
    <row r="46" spans="1:38" ht="56">
      <c r="A46" s="23" t="s">
        <v>325</v>
      </c>
      <c r="B46" s="24"/>
      <c r="C46" s="13" t="s">
        <v>124</v>
      </c>
      <c r="D46" s="3" t="s">
        <v>292</v>
      </c>
      <c r="E46" s="24"/>
      <c r="F46" s="24"/>
      <c r="G46" s="24"/>
      <c r="H46" s="24"/>
      <c r="I46" s="24"/>
      <c r="J46" s="49"/>
      <c r="K46" s="49"/>
      <c r="L46" s="49"/>
      <c r="M46" s="141" t="s">
        <v>102</v>
      </c>
      <c r="N46" s="131" t="s">
        <v>98</v>
      </c>
      <c r="O46" s="131"/>
      <c r="P46" s="131"/>
      <c r="Q46" s="329"/>
      <c r="R46" s="329"/>
      <c r="S46" s="329"/>
      <c r="T46" s="329"/>
      <c r="U46" s="329"/>
      <c r="V46" s="329"/>
      <c r="W46" s="329"/>
      <c r="X46" s="329"/>
      <c r="Y46" s="160"/>
      <c r="Z46" s="160"/>
      <c r="AA46" s="23" t="s">
        <v>98</v>
      </c>
      <c r="AB46" s="330"/>
      <c r="AC46" s="242"/>
      <c r="AD46" s="242"/>
      <c r="AE46" s="242"/>
      <c r="AF46" s="242"/>
      <c r="AG46" s="242"/>
      <c r="AH46" s="23" t="s">
        <v>102</v>
      </c>
      <c r="AI46" s="23" t="s">
        <v>98</v>
      </c>
      <c r="AJ46" s="23"/>
    </row>
    <row r="47" spans="1:38" ht="28">
      <c r="A47" s="23" t="s">
        <v>327</v>
      </c>
      <c r="B47" s="24"/>
      <c r="C47" s="24" t="s">
        <v>124</v>
      </c>
      <c r="D47" s="3" t="s">
        <v>326</v>
      </c>
      <c r="E47" s="24"/>
      <c r="F47" s="24"/>
      <c r="G47" s="24"/>
      <c r="H47" s="24"/>
      <c r="I47" s="24"/>
      <c r="J47" s="49"/>
      <c r="K47" s="49"/>
      <c r="L47" s="49"/>
      <c r="M47" s="139" t="s">
        <v>102</v>
      </c>
      <c r="N47" s="131" t="s">
        <v>98</v>
      </c>
      <c r="O47" s="131"/>
      <c r="P47" s="131"/>
      <c r="Q47" s="329"/>
      <c r="R47" s="329"/>
      <c r="S47" s="329"/>
      <c r="T47" s="329"/>
      <c r="U47" s="329"/>
      <c r="V47" s="329"/>
      <c r="W47" s="329"/>
      <c r="X47" s="329"/>
      <c r="Y47" s="160"/>
      <c r="Z47" s="160" t="s">
        <v>102</v>
      </c>
      <c r="AA47" s="23" t="s">
        <v>98</v>
      </c>
      <c r="AB47" s="330"/>
      <c r="AC47" s="242"/>
      <c r="AD47" s="242"/>
      <c r="AE47" s="242"/>
      <c r="AF47" s="242"/>
      <c r="AG47" s="242"/>
      <c r="AH47" s="23" t="s">
        <v>102</v>
      </c>
      <c r="AI47" s="23" t="s">
        <v>98</v>
      </c>
      <c r="AJ47" s="23"/>
    </row>
    <row r="48" spans="1:38" ht="42">
      <c r="A48" s="23" t="s">
        <v>329</v>
      </c>
      <c r="B48" s="24"/>
      <c r="C48" s="24" t="s">
        <v>124</v>
      </c>
      <c r="D48" s="3" t="s">
        <v>328</v>
      </c>
      <c r="E48" s="24"/>
      <c r="F48" s="24"/>
      <c r="G48" s="24"/>
      <c r="H48" s="24"/>
      <c r="I48" s="24"/>
      <c r="J48" s="49"/>
      <c r="K48" s="49"/>
      <c r="L48" s="49"/>
      <c r="M48" s="139" t="s">
        <v>102</v>
      </c>
      <c r="N48" s="131" t="s">
        <v>98</v>
      </c>
      <c r="O48" s="131"/>
      <c r="P48" s="131"/>
      <c r="Q48" s="329"/>
      <c r="R48" s="329"/>
      <c r="S48" s="329"/>
      <c r="T48" s="329"/>
      <c r="U48" s="329"/>
      <c r="V48" s="329"/>
      <c r="W48" s="329"/>
      <c r="X48" s="329"/>
      <c r="Y48" s="160"/>
      <c r="Z48" s="160"/>
      <c r="AA48" s="23" t="s">
        <v>98</v>
      </c>
      <c r="AB48" s="330"/>
      <c r="AC48" s="242"/>
      <c r="AD48" s="242"/>
      <c r="AE48" s="242"/>
      <c r="AF48" s="242"/>
      <c r="AG48" s="242"/>
      <c r="AH48" s="23" t="s">
        <v>341</v>
      </c>
      <c r="AI48" s="23" t="s">
        <v>98</v>
      </c>
      <c r="AJ48" s="23"/>
    </row>
    <row r="49" spans="1:36" ht="56">
      <c r="A49" s="23" t="s">
        <v>331</v>
      </c>
      <c r="B49" s="24"/>
      <c r="C49" s="24" t="s">
        <v>124</v>
      </c>
      <c r="D49" s="3" t="s">
        <v>330</v>
      </c>
      <c r="E49" s="24"/>
      <c r="F49" s="24"/>
      <c r="G49" s="24"/>
      <c r="H49" s="24"/>
      <c r="I49" s="24"/>
      <c r="J49" s="49"/>
      <c r="K49" s="49"/>
      <c r="L49" s="49"/>
      <c r="M49" s="139" t="s">
        <v>102</v>
      </c>
      <c r="N49" s="131" t="s">
        <v>98</v>
      </c>
      <c r="O49" s="131"/>
      <c r="P49" s="131"/>
      <c r="Q49" s="329"/>
      <c r="R49" s="329"/>
      <c r="S49" s="329"/>
      <c r="T49" s="329"/>
      <c r="U49" s="329"/>
      <c r="V49" s="329"/>
      <c r="W49" s="329"/>
      <c r="X49" s="329"/>
      <c r="Y49" s="160"/>
      <c r="Z49" s="160" t="s">
        <v>171</v>
      </c>
      <c r="AA49" s="23" t="s">
        <v>98</v>
      </c>
      <c r="AB49" s="327" t="s">
        <v>2070</v>
      </c>
      <c r="AC49" s="242"/>
      <c r="AD49" s="242"/>
      <c r="AE49" s="242"/>
      <c r="AF49" s="242"/>
      <c r="AG49" s="242"/>
      <c r="AH49" s="23" t="s">
        <v>102</v>
      </c>
      <c r="AI49" s="23" t="s">
        <v>98</v>
      </c>
      <c r="AJ49" s="23"/>
    </row>
    <row r="50" spans="1:36" ht="28">
      <c r="A50" s="23" t="s">
        <v>333</v>
      </c>
      <c r="B50" s="24"/>
      <c r="C50" s="24" t="s">
        <v>124</v>
      </c>
      <c r="D50" s="3" t="s">
        <v>332</v>
      </c>
      <c r="E50" s="24"/>
      <c r="F50" s="24"/>
      <c r="G50" s="24"/>
      <c r="H50" s="24"/>
      <c r="I50" s="24"/>
      <c r="J50" s="49"/>
      <c r="K50" s="49"/>
      <c r="L50" s="49"/>
      <c r="M50" s="139" t="s">
        <v>102</v>
      </c>
      <c r="N50" s="131" t="s">
        <v>98</v>
      </c>
      <c r="O50" s="131"/>
      <c r="P50" s="131"/>
      <c r="Q50" s="329"/>
      <c r="R50" s="329"/>
      <c r="S50" s="329"/>
      <c r="T50" s="329"/>
      <c r="U50" s="329"/>
      <c r="V50" s="329"/>
      <c r="W50" s="329"/>
      <c r="X50" s="329"/>
      <c r="Y50" s="160"/>
      <c r="Z50" s="160" t="s">
        <v>102</v>
      </c>
      <c r="AA50" s="23" t="s">
        <v>98</v>
      </c>
      <c r="AB50" s="330"/>
      <c r="AC50" s="242"/>
      <c r="AD50" s="242"/>
      <c r="AE50" s="242"/>
      <c r="AF50" s="242"/>
      <c r="AG50" s="242"/>
      <c r="AH50" s="23" t="s">
        <v>100</v>
      </c>
      <c r="AI50" s="23" t="s">
        <v>98</v>
      </c>
      <c r="AJ50" s="23"/>
    </row>
    <row r="51" spans="1:36" ht="42">
      <c r="A51" s="23" t="s">
        <v>1476</v>
      </c>
      <c r="B51" s="24"/>
      <c r="C51" s="24" t="s">
        <v>124</v>
      </c>
      <c r="D51" s="3" t="s">
        <v>334</v>
      </c>
      <c r="E51" s="24"/>
      <c r="F51" s="24"/>
      <c r="G51" s="24"/>
      <c r="H51" s="24"/>
      <c r="I51" s="24"/>
      <c r="J51" s="49"/>
      <c r="K51" s="49"/>
      <c r="L51" s="49"/>
      <c r="M51" s="139" t="s">
        <v>102</v>
      </c>
      <c r="N51" s="131" t="s">
        <v>98</v>
      </c>
      <c r="O51" s="131"/>
      <c r="P51" s="131"/>
      <c r="Q51" s="329"/>
      <c r="R51" s="329"/>
      <c r="S51" s="329"/>
      <c r="T51" s="329"/>
      <c r="U51" s="329"/>
      <c r="V51" s="329"/>
      <c r="W51" s="329"/>
      <c r="X51" s="329"/>
      <c r="Y51" s="160"/>
      <c r="Z51" s="160"/>
      <c r="AA51" s="23" t="s">
        <v>98</v>
      </c>
      <c r="AB51" s="330"/>
      <c r="AC51" s="242"/>
      <c r="AD51" s="242"/>
      <c r="AE51" s="242"/>
      <c r="AF51" s="242"/>
      <c r="AG51" s="242"/>
      <c r="AH51" s="23" t="s">
        <v>102</v>
      </c>
      <c r="AI51" s="23" t="s">
        <v>98</v>
      </c>
      <c r="AJ51" s="23"/>
    </row>
    <row r="52" spans="1:36" ht="56">
      <c r="A52" s="23" t="s">
        <v>1478</v>
      </c>
      <c r="B52" s="24"/>
      <c r="C52" s="24" t="s">
        <v>124</v>
      </c>
      <c r="D52" s="3" t="s">
        <v>335</v>
      </c>
      <c r="E52" s="24"/>
      <c r="F52" s="24"/>
      <c r="G52" s="24"/>
      <c r="H52" s="24"/>
      <c r="I52" s="24"/>
      <c r="J52" s="49"/>
      <c r="K52" s="49"/>
      <c r="L52" s="49"/>
      <c r="M52" s="139"/>
      <c r="N52" s="131"/>
      <c r="O52" s="131" t="s">
        <v>336</v>
      </c>
      <c r="P52" s="131"/>
      <c r="Q52" s="329"/>
      <c r="R52" s="329"/>
      <c r="S52" s="329"/>
      <c r="T52" s="329"/>
      <c r="U52" s="329"/>
      <c r="V52" s="329"/>
      <c r="W52" s="329"/>
      <c r="X52" s="329"/>
      <c r="Y52" s="160"/>
      <c r="Z52" s="160"/>
      <c r="AA52" s="23" t="s">
        <v>98</v>
      </c>
      <c r="AB52" s="330"/>
      <c r="AC52" s="242"/>
      <c r="AD52" s="242"/>
      <c r="AE52" s="242"/>
      <c r="AF52" s="242"/>
      <c r="AG52" s="242"/>
      <c r="AH52" s="23" t="s">
        <v>102</v>
      </c>
      <c r="AI52" s="23" t="s">
        <v>98</v>
      </c>
      <c r="AJ52" s="23"/>
    </row>
    <row r="53" spans="1:36" ht="42">
      <c r="A53" s="23" t="s">
        <v>1480</v>
      </c>
      <c r="B53" s="24"/>
      <c r="C53" s="24" t="s">
        <v>124</v>
      </c>
      <c r="D53" s="3" t="s">
        <v>1477</v>
      </c>
      <c r="E53" s="24"/>
      <c r="F53" s="24"/>
      <c r="G53" s="24"/>
      <c r="H53" s="24"/>
      <c r="I53" s="24"/>
      <c r="J53" s="49"/>
      <c r="K53" s="49"/>
      <c r="L53" s="49"/>
      <c r="M53" s="139"/>
      <c r="N53" s="131"/>
      <c r="O53" s="131"/>
      <c r="P53" s="131"/>
      <c r="Q53" s="329"/>
      <c r="R53" s="329"/>
      <c r="S53" s="329"/>
      <c r="T53" s="329"/>
      <c r="U53" s="329"/>
      <c r="V53" s="329"/>
      <c r="W53" s="329"/>
      <c r="X53" s="329"/>
      <c r="Y53" s="160"/>
      <c r="Z53" s="160"/>
      <c r="AA53" s="23" t="s">
        <v>98</v>
      </c>
      <c r="AB53" s="330"/>
      <c r="AC53" s="242"/>
      <c r="AD53" s="242"/>
      <c r="AE53" s="242"/>
      <c r="AF53" s="242"/>
      <c r="AG53" s="242"/>
      <c r="AH53" s="23" t="s">
        <v>102</v>
      </c>
      <c r="AI53" s="23" t="s">
        <v>98</v>
      </c>
      <c r="AJ53" s="23"/>
    </row>
    <row r="54" spans="1:36" ht="42">
      <c r="A54" s="23" t="s">
        <v>1482</v>
      </c>
      <c r="B54" s="24"/>
      <c r="C54" s="24" t="s">
        <v>124</v>
      </c>
      <c r="D54" s="3" t="s">
        <v>1479</v>
      </c>
      <c r="E54" s="24"/>
      <c r="F54" s="24"/>
      <c r="G54" s="24"/>
      <c r="H54" s="24"/>
      <c r="I54" s="24"/>
      <c r="J54" s="49"/>
      <c r="K54" s="49"/>
      <c r="L54" s="49"/>
      <c r="M54" s="139"/>
      <c r="N54" s="131"/>
      <c r="O54" s="131"/>
      <c r="P54" s="131"/>
      <c r="Q54" s="329"/>
      <c r="R54" s="329"/>
      <c r="S54" s="329"/>
      <c r="T54" s="329"/>
      <c r="U54" s="329"/>
      <c r="V54" s="329"/>
      <c r="W54" s="329"/>
      <c r="X54" s="329"/>
      <c r="Y54" s="160"/>
      <c r="Z54" s="160"/>
      <c r="AA54" s="23" t="s">
        <v>98</v>
      </c>
      <c r="AB54" s="330"/>
      <c r="AC54" s="242"/>
      <c r="AD54" s="242"/>
      <c r="AE54" s="242"/>
      <c r="AF54" s="242"/>
      <c r="AG54" s="242"/>
      <c r="AH54" s="23" t="s">
        <v>100</v>
      </c>
      <c r="AI54" s="23" t="s">
        <v>98</v>
      </c>
      <c r="AJ54" s="23"/>
    </row>
    <row r="55" spans="1:36" ht="42">
      <c r="A55" s="23" t="s">
        <v>1484</v>
      </c>
      <c r="B55" s="24"/>
      <c r="C55" s="24" t="s">
        <v>124</v>
      </c>
      <c r="D55" s="3" t="s">
        <v>1481</v>
      </c>
      <c r="E55" s="24"/>
      <c r="F55" s="24"/>
      <c r="G55" s="24"/>
      <c r="H55" s="24"/>
      <c r="I55" s="24"/>
      <c r="J55" s="49"/>
      <c r="K55" s="49"/>
      <c r="L55" s="49"/>
      <c r="M55" s="139"/>
      <c r="N55" s="131"/>
      <c r="O55" s="131"/>
      <c r="P55" s="131"/>
      <c r="Q55" s="329"/>
      <c r="R55" s="329"/>
      <c r="S55" s="329"/>
      <c r="T55" s="329"/>
      <c r="U55" s="329"/>
      <c r="V55" s="329"/>
      <c r="W55" s="329"/>
      <c r="X55" s="329"/>
      <c r="Y55" s="160"/>
      <c r="Z55" s="160" t="s">
        <v>102</v>
      </c>
      <c r="AA55" s="23" t="s">
        <v>98</v>
      </c>
      <c r="AB55" s="330" t="s">
        <v>2106</v>
      </c>
      <c r="AC55" s="242"/>
      <c r="AD55" s="242"/>
      <c r="AE55" s="242"/>
      <c r="AF55" s="242"/>
      <c r="AG55" s="242"/>
      <c r="AH55" s="23" t="s">
        <v>102</v>
      </c>
      <c r="AI55" s="23" t="s">
        <v>98</v>
      </c>
      <c r="AJ55" s="23"/>
    </row>
    <row r="56" spans="1:36" ht="56">
      <c r="A56" s="23" t="s">
        <v>1486</v>
      </c>
      <c r="B56" s="24"/>
      <c r="C56" s="24" t="s">
        <v>124</v>
      </c>
      <c r="D56" s="3" t="s">
        <v>1483</v>
      </c>
      <c r="E56" s="24"/>
      <c r="F56" s="24"/>
      <c r="G56" s="24"/>
      <c r="H56" s="24"/>
      <c r="I56" s="24"/>
      <c r="J56" s="49"/>
      <c r="K56" s="49"/>
      <c r="L56" s="49"/>
      <c r="M56" s="139"/>
      <c r="N56" s="131"/>
      <c r="O56" s="131"/>
      <c r="P56" s="131"/>
      <c r="Q56" s="329"/>
      <c r="R56" s="329"/>
      <c r="S56" s="329"/>
      <c r="T56" s="329"/>
      <c r="U56" s="329"/>
      <c r="V56" s="329"/>
      <c r="W56" s="329"/>
      <c r="X56" s="329"/>
      <c r="Y56" s="160"/>
      <c r="Z56" s="160"/>
      <c r="AA56" s="23" t="s">
        <v>98</v>
      </c>
      <c r="AB56" s="330"/>
      <c r="AC56" s="242"/>
      <c r="AD56" s="242"/>
      <c r="AE56" s="242"/>
      <c r="AF56" s="242"/>
      <c r="AG56" s="242"/>
      <c r="AH56" s="23" t="s">
        <v>171</v>
      </c>
      <c r="AI56" s="23" t="s">
        <v>98</v>
      </c>
      <c r="AJ56" s="23" t="s">
        <v>1790</v>
      </c>
    </row>
    <row r="57" spans="1:36" ht="42">
      <c r="A57" s="23" t="s">
        <v>1488</v>
      </c>
      <c r="C57" s="24" t="s">
        <v>124</v>
      </c>
      <c r="D57" s="3" t="s">
        <v>1485</v>
      </c>
      <c r="Q57" s="332"/>
      <c r="R57" s="332"/>
      <c r="S57" s="332"/>
      <c r="T57" s="332"/>
      <c r="U57" s="332"/>
      <c r="V57" s="332"/>
      <c r="W57" s="332"/>
      <c r="X57" s="332"/>
      <c r="Y57" s="160"/>
      <c r="Z57" s="160"/>
      <c r="AA57" s="23" t="s">
        <v>98</v>
      </c>
      <c r="AB57" s="332"/>
      <c r="AC57" s="242"/>
      <c r="AD57" s="242"/>
      <c r="AE57" s="242"/>
      <c r="AF57" s="242"/>
      <c r="AG57" s="242"/>
      <c r="AH57" s="23" t="s">
        <v>102</v>
      </c>
      <c r="AI57" s="23" t="s">
        <v>98</v>
      </c>
      <c r="AJ57" s="23"/>
    </row>
    <row r="58" spans="1:36" ht="28">
      <c r="A58" s="23" t="s">
        <v>1490</v>
      </c>
      <c r="C58" s="24" t="s">
        <v>124</v>
      </c>
      <c r="D58" s="3" t="s">
        <v>1487</v>
      </c>
      <c r="Q58" s="332"/>
      <c r="R58" s="332"/>
      <c r="S58" s="332"/>
      <c r="T58" s="332"/>
      <c r="U58" s="332"/>
      <c r="V58" s="332"/>
      <c r="W58" s="332"/>
      <c r="X58" s="332"/>
      <c r="Y58" s="160"/>
      <c r="Z58" s="160" t="s">
        <v>102</v>
      </c>
      <c r="AA58" s="23" t="s">
        <v>98</v>
      </c>
      <c r="AB58" s="332"/>
      <c r="AC58" s="242"/>
      <c r="AD58" s="242"/>
      <c r="AE58" s="242"/>
      <c r="AF58" s="242"/>
      <c r="AG58" s="242"/>
      <c r="AH58" s="23" t="s">
        <v>171</v>
      </c>
      <c r="AI58" s="23" t="s">
        <v>98</v>
      </c>
      <c r="AJ58" s="23"/>
    </row>
    <row r="59" spans="1:36" ht="28">
      <c r="A59" s="23" t="s">
        <v>1492</v>
      </c>
      <c r="C59" s="24" t="s">
        <v>124</v>
      </c>
      <c r="D59" s="3" t="s">
        <v>1489</v>
      </c>
      <c r="Q59" s="332"/>
      <c r="R59" s="332"/>
      <c r="S59" s="332"/>
      <c r="T59" s="332"/>
      <c r="U59" s="332"/>
      <c r="V59" s="332"/>
      <c r="W59" s="332"/>
      <c r="X59" s="332"/>
      <c r="Y59" s="160"/>
      <c r="Z59" s="160"/>
      <c r="AA59" s="23" t="s">
        <v>98</v>
      </c>
      <c r="AB59" s="332"/>
      <c r="AC59" s="242"/>
      <c r="AD59" s="242"/>
      <c r="AE59" s="242"/>
      <c r="AF59" s="242"/>
      <c r="AG59" s="242"/>
      <c r="AH59" s="23" t="s">
        <v>100</v>
      </c>
      <c r="AI59" s="23" t="s">
        <v>98</v>
      </c>
      <c r="AJ59" s="23"/>
    </row>
    <row r="60" spans="1:36" ht="28">
      <c r="A60" s="23" t="s">
        <v>1494</v>
      </c>
      <c r="C60" s="24" t="s">
        <v>124</v>
      </c>
      <c r="D60" s="3" t="s">
        <v>1491</v>
      </c>
      <c r="Q60" s="332"/>
      <c r="R60" s="332"/>
      <c r="S60" s="332"/>
      <c r="T60" s="332"/>
      <c r="U60" s="332"/>
      <c r="V60" s="332"/>
      <c r="W60" s="332"/>
      <c r="X60" s="332"/>
      <c r="Y60" s="160"/>
      <c r="Z60" s="160" t="s">
        <v>102</v>
      </c>
      <c r="AA60" s="23" t="s">
        <v>98</v>
      </c>
      <c r="AB60" s="332"/>
      <c r="AC60" s="242"/>
      <c r="AD60" s="242"/>
      <c r="AE60" s="242"/>
      <c r="AF60" s="242"/>
      <c r="AG60" s="242"/>
      <c r="AH60" s="23" t="s">
        <v>102</v>
      </c>
      <c r="AI60" s="23" t="s">
        <v>98</v>
      </c>
      <c r="AJ60" s="23"/>
    </row>
    <row r="61" spans="1:36" ht="28">
      <c r="A61" s="23" t="s">
        <v>1496</v>
      </c>
      <c r="C61" s="24" t="s">
        <v>124</v>
      </c>
      <c r="D61" s="3" t="s">
        <v>1493</v>
      </c>
      <c r="Q61" s="332"/>
      <c r="R61" s="332"/>
      <c r="S61" s="332"/>
      <c r="T61" s="332"/>
      <c r="U61" s="332"/>
      <c r="V61" s="332"/>
      <c r="W61" s="332"/>
      <c r="X61" s="332"/>
      <c r="Y61" s="160"/>
      <c r="Z61" s="160" t="s">
        <v>102</v>
      </c>
      <c r="AA61" s="23" t="s">
        <v>98</v>
      </c>
      <c r="AB61" s="332"/>
      <c r="AC61" s="242"/>
      <c r="AD61" s="242"/>
      <c r="AE61" s="242"/>
      <c r="AF61" s="242"/>
      <c r="AG61" s="242"/>
      <c r="AH61" s="23" t="s">
        <v>100</v>
      </c>
      <c r="AI61" s="23" t="s">
        <v>98</v>
      </c>
      <c r="AJ61" s="23"/>
    </row>
    <row r="62" spans="1:36" ht="28">
      <c r="A62" s="23" t="s">
        <v>1497</v>
      </c>
      <c r="C62" s="24" t="s">
        <v>124</v>
      </c>
      <c r="D62" s="3" t="s">
        <v>1495</v>
      </c>
      <c r="Q62" s="332"/>
      <c r="R62" s="332"/>
      <c r="S62" s="332"/>
      <c r="T62" s="332"/>
      <c r="U62" s="332"/>
      <c r="V62" s="332"/>
      <c r="W62" s="332"/>
      <c r="X62" s="332"/>
      <c r="Y62" s="160"/>
      <c r="Z62" s="160"/>
      <c r="AA62" s="23" t="s">
        <v>98</v>
      </c>
      <c r="AB62" s="332"/>
      <c r="AC62" s="242"/>
      <c r="AD62" s="242"/>
      <c r="AE62" s="242"/>
      <c r="AF62" s="242"/>
      <c r="AG62" s="242"/>
      <c r="AH62" s="23" t="s">
        <v>100</v>
      </c>
      <c r="AI62" s="23" t="s">
        <v>98</v>
      </c>
      <c r="AJ62" s="23"/>
    </row>
    <row r="63" spans="1:36" ht="28">
      <c r="A63" s="23" t="s">
        <v>1498</v>
      </c>
      <c r="C63" s="24" t="s">
        <v>124</v>
      </c>
      <c r="D63" s="3" t="s">
        <v>1398</v>
      </c>
      <c r="Q63" s="332"/>
      <c r="R63" s="332"/>
      <c r="S63" s="332"/>
      <c r="T63" s="332"/>
      <c r="U63" s="332"/>
      <c r="V63" s="332"/>
      <c r="W63" s="332"/>
      <c r="X63" s="332"/>
      <c r="Y63" s="160"/>
      <c r="Z63" s="160" t="s">
        <v>102</v>
      </c>
      <c r="AA63" s="23" t="s">
        <v>98</v>
      </c>
      <c r="AB63" s="332"/>
      <c r="AC63" s="242"/>
      <c r="AD63" s="242"/>
      <c r="AE63" s="242"/>
      <c r="AF63" s="242"/>
      <c r="AG63" s="242"/>
      <c r="AH63" s="23" t="s">
        <v>100</v>
      </c>
      <c r="AI63" s="23" t="s">
        <v>98</v>
      </c>
      <c r="AJ63" s="23"/>
    </row>
    <row r="64" spans="1:36" ht="28">
      <c r="A64" s="23" t="s">
        <v>1499</v>
      </c>
      <c r="C64" s="24" t="s">
        <v>124</v>
      </c>
      <c r="D64" s="3" t="s">
        <v>1401</v>
      </c>
      <c r="Q64" s="332"/>
      <c r="R64" s="332"/>
      <c r="S64" s="332"/>
      <c r="T64" s="332"/>
      <c r="U64" s="332"/>
      <c r="V64" s="332"/>
      <c r="W64" s="332"/>
      <c r="X64" s="332"/>
      <c r="Y64" s="160"/>
      <c r="Z64" s="160"/>
      <c r="AA64" s="23" t="s">
        <v>98</v>
      </c>
      <c r="AB64" s="332"/>
      <c r="AC64" s="242"/>
      <c r="AD64" s="242"/>
      <c r="AE64" s="242"/>
      <c r="AF64" s="242"/>
      <c r="AG64" s="242"/>
      <c r="AH64" s="23" t="s">
        <v>100</v>
      </c>
      <c r="AI64" s="23" t="s">
        <v>98</v>
      </c>
      <c r="AJ64" s="23"/>
    </row>
    <row r="65" spans="1:36" ht="28">
      <c r="A65" s="23" t="s">
        <v>1500</v>
      </c>
      <c r="C65" s="24" t="s">
        <v>124</v>
      </c>
      <c r="D65" s="3" t="s">
        <v>1404</v>
      </c>
      <c r="Q65" s="332" t="s">
        <v>2255</v>
      </c>
      <c r="R65" s="329" t="s">
        <v>100</v>
      </c>
      <c r="S65" s="325" t="s">
        <v>98</v>
      </c>
      <c r="T65" s="332"/>
      <c r="U65" s="332"/>
      <c r="V65" s="332"/>
      <c r="W65" s="332"/>
      <c r="X65" s="332"/>
      <c r="Y65" s="160"/>
      <c r="Z65" s="160" t="s">
        <v>102</v>
      </c>
      <c r="AA65" s="23" t="s">
        <v>98</v>
      </c>
      <c r="AB65" s="332"/>
      <c r="AC65" s="242"/>
      <c r="AD65" s="242"/>
      <c r="AE65" s="242"/>
      <c r="AF65" s="242"/>
      <c r="AG65" s="242"/>
      <c r="AH65" s="23" t="s">
        <v>100</v>
      </c>
      <c r="AI65" s="23" t="s">
        <v>98</v>
      </c>
      <c r="AJ65" s="23"/>
    </row>
    <row r="66" spans="1:36" ht="28">
      <c r="A66" s="23" t="s">
        <v>1501</v>
      </c>
      <c r="C66" s="24" t="s">
        <v>124</v>
      </c>
      <c r="D66" s="3" t="s">
        <v>1407</v>
      </c>
      <c r="Q66" s="332" t="s">
        <v>2255</v>
      </c>
      <c r="R66" s="329" t="s">
        <v>100</v>
      </c>
      <c r="S66" s="325" t="s">
        <v>98</v>
      </c>
      <c r="T66" s="332"/>
      <c r="U66" s="332"/>
      <c r="V66" s="332"/>
      <c r="W66" s="332"/>
      <c r="X66" s="332"/>
      <c r="Y66" s="160"/>
      <c r="Z66" s="160" t="s">
        <v>102</v>
      </c>
      <c r="AA66" s="23" t="s">
        <v>98</v>
      </c>
      <c r="AB66" s="332"/>
      <c r="AC66" s="242"/>
      <c r="AD66" s="242"/>
      <c r="AE66" s="242"/>
      <c r="AF66" s="242"/>
      <c r="AG66" s="242"/>
      <c r="AH66" s="23" t="s">
        <v>171</v>
      </c>
      <c r="AI66" s="23" t="s">
        <v>98</v>
      </c>
      <c r="AJ66" s="23" t="s">
        <v>1545</v>
      </c>
    </row>
    <row r="67" spans="1:36" ht="28">
      <c r="A67" s="23" t="s">
        <v>1502</v>
      </c>
      <c r="C67" s="24" t="s">
        <v>124</v>
      </c>
      <c r="D67" s="3" t="s">
        <v>1410</v>
      </c>
      <c r="Q67" s="332"/>
      <c r="R67" s="332"/>
      <c r="S67" s="332"/>
      <c r="T67" s="332"/>
      <c r="U67" s="332"/>
      <c r="V67" s="332"/>
      <c r="W67" s="332"/>
      <c r="X67" s="332"/>
      <c r="Y67" s="160"/>
      <c r="Z67" s="160" t="s">
        <v>102</v>
      </c>
      <c r="AA67" s="23" t="s">
        <v>98</v>
      </c>
      <c r="AB67" s="332"/>
      <c r="AC67" s="242"/>
      <c r="AD67" s="242"/>
      <c r="AE67" s="242"/>
      <c r="AF67" s="242"/>
      <c r="AG67" s="242"/>
      <c r="AH67" s="23" t="s">
        <v>102</v>
      </c>
      <c r="AI67" s="23" t="s">
        <v>98</v>
      </c>
      <c r="AJ67" s="23"/>
    </row>
    <row r="68" spans="1:36" ht="28">
      <c r="A68" s="23" t="s">
        <v>1503</v>
      </c>
      <c r="C68" s="24" t="s">
        <v>124</v>
      </c>
      <c r="D68" s="3" t="s">
        <v>1412</v>
      </c>
      <c r="Q68" s="332"/>
      <c r="R68" s="332"/>
      <c r="S68" s="332"/>
      <c r="T68" s="332"/>
      <c r="U68" s="332"/>
      <c r="V68" s="332"/>
      <c r="W68" s="332"/>
      <c r="X68" s="332"/>
      <c r="Y68" s="160"/>
      <c r="Z68" s="160" t="s">
        <v>102</v>
      </c>
      <c r="AA68" s="23" t="s">
        <v>98</v>
      </c>
      <c r="AB68" s="332"/>
      <c r="AC68" s="242"/>
      <c r="AD68" s="242"/>
      <c r="AE68" s="242"/>
      <c r="AF68" s="242"/>
      <c r="AG68" s="242"/>
      <c r="AH68" s="23" t="s">
        <v>100</v>
      </c>
      <c r="AI68" s="23" t="s">
        <v>98</v>
      </c>
      <c r="AJ68" s="23"/>
    </row>
    <row r="69" spans="1:36" ht="28">
      <c r="A69" s="23" t="s">
        <v>1504</v>
      </c>
      <c r="C69" s="24" t="s">
        <v>124</v>
      </c>
      <c r="D69" s="3" t="s">
        <v>1415</v>
      </c>
      <c r="Q69" s="332"/>
      <c r="R69" s="332"/>
      <c r="S69" s="332"/>
      <c r="T69" s="332"/>
      <c r="U69" s="332"/>
      <c r="V69" s="332"/>
      <c r="W69" s="332"/>
      <c r="X69" s="332"/>
      <c r="Y69" s="160"/>
      <c r="Z69" s="160" t="s">
        <v>102</v>
      </c>
      <c r="AA69" s="23" t="s">
        <v>98</v>
      </c>
      <c r="AB69" s="332"/>
      <c r="AC69" s="242"/>
      <c r="AD69" s="242"/>
      <c r="AE69" s="242"/>
      <c r="AF69" s="242"/>
      <c r="AG69" s="242"/>
      <c r="AH69" s="23" t="s">
        <v>100</v>
      </c>
      <c r="AI69" s="23" t="s">
        <v>98</v>
      </c>
      <c r="AJ69" s="23"/>
    </row>
    <row r="70" spans="1:36" ht="42">
      <c r="A70" s="23" t="s">
        <v>1505</v>
      </c>
      <c r="C70" s="24" t="s">
        <v>124</v>
      </c>
      <c r="D70" s="3" t="s">
        <v>1417</v>
      </c>
      <c r="Q70" s="332"/>
      <c r="R70" s="332"/>
      <c r="S70" s="332"/>
      <c r="T70" s="332"/>
      <c r="U70" s="332"/>
      <c r="V70" s="332"/>
      <c r="W70" s="332"/>
      <c r="X70" s="332"/>
      <c r="Y70" s="160"/>
      <c r="Z70" s="160"/>
      <c r="AA70" s="23" t="s">
        <v>98</v>
      </c>
      <c r="AB70" s="332"/>
      <c r="AC70" s="242"/>
      <c r="AD70" s="242"/>
      <c r="AE70" s="242"/>
      <c r="AF70" s="242"/>
      <c r="AG70" s="242"/>
      <c r="AH70" s="23" t="s">
        <v>100</v>
      </c>
      <c r="AI70" s="23" t="s">
        <v>98</v>
      </c>
      <c r="AJ70" s="23"/>
    </row>
    <row r="71" spans="1:36" ht="70">
      <c r="A71" s="23" t="s">
        <v>1506</v>
      </c>
      <c r="C71" s="24" t="s">
        <v>124</v>
      </c>
      <c r="D71" s="3" t="s">
        <v>1420</v>
      </c>
      <c r="Q71" s="332"/>
      <c r="R71" s="332"/>
      <c r="S71" s="332"/>
      <c r="T71" s="332"/>
      <c r="U71" s="332"/>
      <c r="V71" s="332"/>
      <c r="W71" s="332"/>
      <c r="X71" s="332"/>
      <c r="Y71" s="160"/>
      <c r="Z71" s="160" t="s">
        <v>102</v>
      </c>
      <c r="AA71" s="23" t="s">
        <v>98</v>
      </c>
      <c r="AB71" s="332"/>
      <c r="AC71" s="242"/>
      <c r="AD71" s="242"/>
      <c r="AE71" s="242"/>
      <c r="AF71" s="242"/>
      <c r="AG71" s="242"/>
      <c r="AH71" s="23" t="s">
        <v>102</v>
      </c>
      <c r="AI71" s="23" t="s">
        <v>98</v>
      </c>
      <c r="AJ71" s="23"/>
    </row>
    <row r="72" spans="1:36" ht="42">
      <c r="A72" s="23" t="s">
        <v>1507</v>
      </c>
      <c r="C72" s="24" t="s">
        <v>124</v>
      </c>
      <c r="D72" s="3" t="s">
        <v>1423</v>
      </c>
      <c r="Q72" s="332"/>
      <c r="R72" s="332"/>
      <c r="S72" s="332"/>
      <c r="T72" s="332"/>
      <c r="U72" s="332"/>
      <c r="V72" s="332"/>
      <c r="W72" s="332"/>
      <c r="X72" s="332"/>
      <c r="Y72" s="160"/>
      <c r="Z72" s="160"/>
      <c r="AA72" s="23" t="s">
        <v>98</v>
      </c>
      <c r="AB72" s="332"/>
      <c r="AC72" s="242"/>
      <c r="AD72" s="242"/>
      <c r="AE72" s="242"/>
      <c r="AF72" s="242"/>
      <c r="AG72" s="242"/>
      <c r="AH72" s="23" t="s">
        <v>102</v>
      </c>
      <c r="AI72" s="23" t="s">
        <v>98</v>
      </c>
      <c r="AJ72" s="23"/>
    </row>
    <row r="73" spans="1:36" ht="42">
      <c r="A73" s="23" t="s">
        <v>1508</v>
      </c>
      <c r="C73" s="24" t="s">
        <v>124</v>
      </c>
      <c r="D73" s="3" t="s">
        <v>1425</v>
      </c>
      <c r="Q73" s="332"/>
      <c r="R73" s="332"/>
      <c r="S73" s="332"/>
      <c r="T73" s="332"/>
      <c r="U73" s="332"/>
      <c r="V73" s="332"/>
      <c r="W73" s="332"/>
      <c r="X73" s="332"/>
      <c r="Y73" s="160"/>
      <c r="Z73" s="160" t="s">
        <v>102</v>
      </c>
      <c r="AA73" s="23" t="s">
        <v>98</v>
      </c>
      <c r="AB73" s="332"/>
      <c r="AC73" s="242"/>
      <c r="AD73" s="242"/>
      <c r="AE73" s="242"/>
      <c r="AF73" s="242"/>
      <c r="AG73" s="242"/>
      <c r="AH73" s="23" t="s">
        <v>100</v>
      </c>
      <c r="AI73" s="23" t="s">
        <v>98</v>
      </c>
      <c r="AJ73" s="23"/>
    </row>
    <row r="74" spans="1:36" ht="28">
      <c r="A74" s="23" t="s">
        <v>1509</v>
      </c>
      <c r="C74" s="24" t="s">
        <v>124</v>
      </c>
      <c r="D74" s="3" t="s">
        <v>1428</v>
      </c>
      <c r="Q74" s="332" t="s">
        <v>2255</v>
      </c>
      <c r="R74" s="329" t="s">
        <v>100</v>
      </c>
      <c r="S74" s="325" t="s">
        <v>98</v>
      </c>
      <c r="T74" s="332"/>
      <c r="U74" s="332"/>
      <c r="V74" s="332"/>
      <c r="W74" s="332"/>
      <c r="X74" s="332"/>
      <c r="Y74" s="160"/>
      <c r="Z74" s="160" t="s">
        <v>102</v>
      </c>
      <c r="AA74" s="23" t="s">
        <v>98</v>
      </c>
      <c r="AB74" s="332"/>
      <c r="AC74" s="242"/>
      <c r="AD74" s="242"/>
      <c r="AE74" s="242"/>
      <c r="AF74" s="242"/>
      <c r="AG74" s="242"/>
      <c r="AH74" s="23" t="s">
        <v>102</v>
      </c>
      <c r="AI74" s="23" t="s">
        <v>98</v>
      </c>
      <c r="AJ74" s="23"/>
    </row>
    <row r="75" spans="1:36" ht="28">
      <c r="A75" s="23" t="s">
        <v>1510</v>
      </c>
      <c r="C75" s="24" t="s">
        <v>124</v>
      </c>
      <c r="D75" s="3" t="s">
        <v>1431</v>
      </c>
      <c r="Q75" s="332"/>
      <c r="R75" s="332"/>
      <c r="S75" s="332"/>
      <c r="T75" s="332"/>
      <c r="U75" s="332"/>
      <c r="V75" s="332"/>
      <c r="W75" s="332"/>
      <c r="X75" s="332"/>
      <c r="Y75" s="160"/>
      <c r="Z75" s="164" t="s">
        <v>171</v>
      </c>
      <c r="AA75" s="370" t="s">
        <v>98</v>
      </c>
      <c r="AB75" s="332"/>
      <c r="AC75" s="242"/>
      <c r="AD75" s="242"/>
      <c r="AE75" s="242"/>
      <c r="AF75" s="242"/>
      <c r="AG75" s="242"/>
      <c r="AH75" s="23" t="s">
        <v>102</v>
      </c>
      <c r="AI75" s="23" t="s">
        <v>98</v>
      </c>
      <c r="AJ75" s="23"/>
    </row>
    <row r="76" spans="1:36" ht="28">
      <c r="A76" s="23" t="s">
        <v>1511</v>
      </c>
      <c r="C76" s="24" t="s">
        <v>124</v>
      </c>
      <c r="D76" s="3" t="s">
        <v>1433</v>
      </c>
      <c r="Q76" s="332" t="s">
        <v>2255</v>
      </c>
      <c r="R76" s="332" t="s">
        <v>100</v>
      </c>
      <c r="S76" s="325" t="s">
        <v>98</v>
      </c>
      <c r="T76" s="332"/>
      <c r="U76" s="332"/>
      <c r="V76" s="332"/>
      <c r="W76" s="332"/>
      <c r="X76" s="332"/>
      <c r="Y76" s="160"/>
      <c r="Z76" s="160" t="s">
        <v>102</v>
      </c>
      <c r="AA76" s="23" t="s">
        <v>98</v>
      </c>
      <c r="AB76" s="332"/>
      <c r="AC76" s="242"/>
      <c r="AD76" s="242"/>
      <c r="AE76" s="242"/>
      <c r="AF76" s="242"/>
      <c r="AG76" s="242"/>
      <c r="AH76" s="23" t="s">
        <v>102</v>
      </c>
      <c r="AI76" s="23" t="s">
        <v>98</v>
      </c>
      <c r="AJ76" s="23"/>
    </row>
    <row r="77" spans="1:36" ht="28">
      <c r="A77" s="23" t="s">
        <v>1512</v>
      </c>
      <c r="C77" s="24" t="s">
        <v>124</v>
      </c>
      <c r="D77" s="3" t="s">
        <v>1435</v>
      </c>
      <c r="Q77" s="332"/>
      <c r="R77" s="332"/>
      <c r="S77" s="332"/>
      <c r="T77" s="332"/>
      <c r="U77" s="332"/>
      <c r="V77" s="332"/>
      <c r="W77" s="332"/>
      <c r="X77" s="332"/>
      <c r="Y77" s="160"/>
      <c r="Z77" s="160" t="s">
        <v>102</v>
      </c>
      <c r="AA77" s="23" t="s">
        <v>98</v>
      </c>
      <c r="AB77" s="332"/>
      <c r="AC77" s="242"/>
      <c r="AD77" s="242"/>
      <c r="AE77" s="242"/>
      <c r="AF77" s="242"/>
      <c r="AG77" s="242"/>
      <c r="AH77" s="23" t="s">
        <v>102</v>
      </c>
      <c r="AI77" s="23" t="s">
        <v>98</v>
      </c>
      <c r="AJ77" s="23"/>
    </row>
    <row r="78" spans="1:36" ht="28">
      <c r="A78" s="23" t="s">
        <v>1513</v>
      </c>
      <c r="C78" s="24" t="s">
        <v>124</v>
      </c>
      <c r="D78" s="3" t="s">
        <v>1438</v>
      </c>
      <c r="Q78" s="332"/>
      <c r="R78" s="332"/>
      <c r="S78" s="332"/>
      <c r="T78" s="332"/>
      <c r="U78" s="332"/>
      <c r="V78" s="332"/>
      <c r="W78" s="332"/>
      <c r="X78" s="332"/>
      <c r="Y78" s="160"/>
      <c r="Z78" s="160" t="s">
        <v>102</v>
      </c>
      <c r="AA78" s="23" t="s">
        <v>98</v>
      </c>
      <c r="AB78" s="332"/>
      <c r="AC78" s="242"/>
      <c r="AD78" s="242"/>
      <c r="AE78" s="242"/>
      <c r="AF78" s="242"/>
      <c r="AG78" s="242"/>
      <c r="AH78" s="23" t="s">
        <v>102</v>
      </c>
      <c r="AI78" s="23" t="s">
        <v>98</v>
      </c>
      <c r="AJ78" s="23"/>
    </row>
    <row r="79" spans="1:36" ht="28">
      <c r="A79" s="23" t="s">
        <v>1514</v>
      </c>
      <c r="C79" s="24" t="s">
        <v>124</v>
      </c>
      <c r="D79" s="3" t="s">
        <v>1441</v>
      </c>
      <c r="Q79" s="332" t="s">
        <v>2255</v>
      </c>
      <c r="R79" s="332" t="s">
        <v>100</v>
      </c>
      <c r="S79" s="325" t="s">
        <v>98</v>
      </c>
      <c r="T79" s="332"/>
      <c r="U79" s="332"/>
      <c r="V79" s="332"/>
      <c r="W79" s="332"/>
      <c r="X79" s="332"/>
      <c r="Y79" s="160"/>
      <c r="Z79" s="160" t="s">
        <v>102</v>
      </c>
      <c r="AA79" s="23" t="s">
        <v>98</v>
      </c>
      <c r="AB79" s="332"/>
      <c r="AC79" s="242"/>
      <c r="AD79" s="242"/>
      <c r="AE79" s="242"/>
      <c r="AF79" s="242"/>
      <c r="AG79" s="242"/>
      <c r="AH79" s="23" t="s">
        <v>102</v>
      </c>
      <c r="AI79" s="23" t="s">
        <v>98</v>
      </c>
      <c r="AJ79" s="23"/>
    </row>
    <row r="80" spans="1:36" ht="56">
      <c r="A80" s="23" t="s">
        <v>1515</v>
      </c>
      <c r="C80" s="24" t="s">
        <v>124</v>
      </c>
      <c r="D80" s="3" t="s">
        <v>1443</v>
      </c>
      <c r="Q80" s="332" t="s">
        <v>2255</v>
      </c>
      <c r="R80" s="332" t="s">
        <v>100</v>
      </c>
      <c r="S80" s="325" t="s">
        <v>98</v>
      </c>
      <c r="T80" s="332"/>
      <c r="U80" s="332"/>
      <c r="V80" s="332"/>
      <c r="W80" s="332"/>
      <c r="X80" s="332"/>
      <c r="Y80" s="160"/>
      <c r="Z80" s="160" t="s">
        <v>102</v>
      </c>
      <c r="AA80" s="23" t="s">
        <v>98</v>
      </c>
      <c r="AB80" s="332"/>
      <c r="AC80" s="242"/>
      <c r="AD80" s="242"/>
      <c r="AE80" s="242"/>
      <c r="AF80" s="242"/>
      <c r="AG80" s="242"/>
      <c r="AH80" s="23" t="s">
        <v>102</v>
      </c>
      <c r="AI80" s="23" t="s">
        <v>98</v>
      </c>
      <c r="AJ80" s="23"/>
    </row>
    <row r="81" spans="1:36" ht="28">
      <c r="A81" s="23" t="s">
        <v>1516</v>
      </c>
      <c r="C81" s="24" t="s">
        <v>124</v>
      </c>
      <c r="D81" s="3" t="s">
        <v>1446</v>
      </c>
      <c r="Q81" s="332"/>
      <c r="R81" s="332"/>
      <c r="S81" s="332"/>
      <c r="T81" s="332"/>
      <c r="U81" s="332"/>
      <c r="V81" s="332"/>
      <c r="W81" s="332"/>
      <c r="X81" s="332"/>
      <c r="Y81" s="160"/>
      <c r="Z81" s="160"/>
      <c r="AA81" s="23" t="s">
        <v>98</v>
      </c>
      <c r="AB81" s="332"/>
      <c r="AC81" s="242"/>
      <c r="AD81" s="242"/>
      <c r="AE81" s="242"/>
      <c r="AF81" s="242"/>
      <c r="AG81" s="242"/>
      <c r="AH81" s="23" t="s">
        <v>102</v>
      </c>
      <c r="AI81" s="23" t="s">
        <v>98</v>
      </c>
      <c r="AJ81" s="23"/>
    </row>
    <row r="82" spans="1:36" ht="28">
      <c r="A82" s="23" t="s">
        <v>1518</v>
      </c>
      <c r="C82" s="24" t="s">
        <v>124</v>
      </c>
      <c r="D82" s="3" t="s">
        <v>1449</v>
      </c>
      <c r="Q82" s="332" t="s">
        <v>2255</v>
      </c>
      <c r="R82" s="332" t="s">
        <v>100</v>
      </c>
      <c r="S82" s="325" t="s">
        <v>98</v>
      </c>
      <c r="T82" s="332"/>
      <c r="U82" s="332"/>
      <c r="V82" s="332"/>
      <c r="W82" s="332"/>
      <c r="X82" s="332"/>
      <c r="Y82" s="160"/>
      <c r="Z82" s="160" t="s">
        <v>102</v>
      </c>
      <c r="AA82" s="23" t="s">
        <v>98</v>
      </c>
      <c r="AB82" s="332"/>
      <c r="AC82" s="242"/>
      <c r="AD82" s="242"/>
      <c r="AE82" s="242"/>
      <c r="AF82" s="242"/>
      <c r="AG82" s="242"/>
      <c r="AH82" s="23" t="s">
        <v>102</v>
      </c>
      <c r="AI82" s="23" t="s">
        <v>98</v>
      </c>
      <c r="AJ82" s="23"/>
    </row>
    <row r="83" spans="1:36" ht="56">
      <c r="A83" s="23" t="s">
        <v>1519</v>
      </c>
      <c r="C83" s="24" t="s">
        <v>124</v>
      </c>
      <c r="D83" s="3" t="s">
        <v>1517</v>
      </c>
      <c r="Q83" s="332"/>
      <c r="R83" s="332"/>
      <c r="S83" s="332"/>
      <c r="T83" s="332"/>
      <c r="U83" s="332"/>
      <c r="V83" s="332"/>
      <c r="W83" s="332"/>
      <c r="X83" s="332"/>
      <c r="Y83" s="160"/>
      <c r="Z83" s="160"/>
      <c r="AA83" s="23" t="s">
        <v>98</v>
      </c>
      <c r="AB83" s="332"/>
      <c r="AC83" s="242"/>
      <c r="AD83" s="242"/>
      <c r="AE83" s="242"/>
      <c r="AF83" s="242"/>
      <c r="AG83" s="242"/>
      <c r="AH83" s="23" t="s">
        <v>102</v>
      </c>
      <c r="AI83" s="23" t="s">
        <v>98</v>
      </c>
      <c r="AJ83" s="23"/>
    </row>
    <row r="84" spans="1:36" ht="28">
      <c r="A84" s="23" t="s">
        <v>1520</v>
      </c>
      <c r="C84" s="24" t="s">
        <v>124</v>
      </c>
      <c r="D84" s="3" t="s">
        <v>1455</v>
      </c>
      <c r="Q84" s="332"/>
      <c r="R84" s="332"/>
      <c r="S84" s="332"/>
      <c r="T84" s="332"/>
      <c r="U84" s="332"/>
      <c r="V84" s="332"/>
      <c r="W84" s="332"/>
      <c r="X84" s="332"/>
      <c r="Y84" s="160"/>
      <c r="Z84" s="160"/>
      <c r="AA84" s="23" t="s">
        <v>98</v>
      </c>
      <c r="AB84" s="332"/>
      <c r="AC84" s="242"/>
      <c r="AD84" s="242"/>
      <c r="AE84" s="242"/>
      <c r="AF84" s="242"/>
      <c r="AG84" s="242"/>
      <c r="AH84" s="23" t="s">
        <v>171</v>
      </c>
      <c r="AI84" s="23" t="s">
        <v>98</v>
      </c>
      <c r="AJ84" s="23" t="s">
        <v>1887</v>
      </c>
    </row>
    <row r="85" spans="1:36" ht="28">
      <c r="A85" s="23" t="s">
        <v>1521</v>
      </c>
      <c r="C85" s="24" t="s">
        <v>124</v>
      </c>
      <c r="D85" s="3" t="s">
        <v>1458</v>
      </c>
      <c r="Q85" s="332"/>
      <c r="R85" s="332"/>
      <c r="S85" s="332"/>
      <c r="T85" s="332"/>
      <c r="U85" s="332"/>
      <c r="V85" s="332"/>
      <c r="W85" s="332"/>
      <c r="X85" s="332"/>
      <c r="Y85" s="160"/>
      <c r="Z85" s="160"/>
      <c r="AA85" s="23" t="s">
        <v>98</v>
      </c>
      <c r="AB85" s="332"/>
      <c r="AC85" s="242"/>
      <c r="AD85" s="242"/>
      <c r="AE85" s="242"/>
      <c r="AF85" s="242"/>
      <c r="AG85" s="242"/>
      <c r="AH85" s="23" t="s">
        <v>100</v>
      </c>
      <c r="AI85" s="23" t="s">
        <v>98</v>
      </c>
      <c r="AJ85" s="23"/>
    </row>
    <row r="86" spans="1:36" ht="28">
      <c r="A86" s="23" t="s">
        <v>1522</v>
      </c>
      <c r="C86" s="24" t="s">
        <v>124</v>
      </c>
      <c r="D86" s="3" t="s">
        <v>1461</v>
      </c>
      <c r="Q86" s="332"/>
      <c r="R86" s="332"/>
      <c r="S86" s="332"/>
      <c r="T86" s="332"/>
      <c r="U86" s="332"/>
      <c r="V86" s="332"/>
      <c r="W86" s="332"/>
      <c r="X86" s="332"/>
      <c r="Y86" s="160"/>
      <c r="Z86" s="160" t="s">
        <v>100</v>
      </c>
      <c r="AA86" s="23" t="s">
        <v>98</v>
      </c>
      <c r="AB86" s="332"/>
      <c r="AC86" s="242"/>
      <c r="AD86" s="242"/>
      <c r="AE86" s="242"/>
      <c r="AF86" s="242"/>
      <c r="AG86" s="242"/>
      <c r="AH86" s="23" t="s">
        <v>100</v>
      </c>
      <c r="AI86" s="23" t="s">
        <v>98</v>
      </c>
      <c r="AJ86" s="23"/>
    </row>
    <row r="87" spans="1:36" ht="42">
      <c r="A87" s="23" t="s">
        <v>1523</v>
      </c>
      <c r="C87" s="24" t="s">
        <v>124</v>
      </c>
      <c r="D87" s="3" t="s">
        <v>1464</v>
      </c>
      <c r="Q87" s="332"/>
      <c r="R87" s="332"/>
      <c r="S87" s="332"/>
      <c r="T87" s="332"/>
      <c r="U87" s="332"/>
      <c r="V87" s="332"/>
      <c r="W87" s="332"/>
      <c r="X87" s="332"/>
      <c r="Y87" s="160"/>
      <c r="Z87" s="160"/>
      <c r="AA87" s="23" t="s">
        <v>98</v>
      </c>
      <c r="AB87" s="332"/>
      <c r="AC87" s="242"/>
      <c r="AD87" s="242"/>
      <c r="AE87" s="242"/>
      <c r="AF87" s="242"/>
      <c r="AG87" s="242"/>
      <c r="AH87" s="23" t="s">
        <v>102</v>
      </c>
      <c r="AI87" s="23" t="s">
        <v>98</v>
      </c>
      <c r="AJ87" s="23"/>
    </row>
    <row r="88" spans="1:36" ht="42">
      <c r="A88" s="23" t="s">
        <v>1524</v>
      </c>
      <c r="C88" s="24" t="s">
        <v>124</v>
      </c>
      <c r="D88" s="3" t="s">
        <v>1467</v>
      </c>
      <c r="Q88" s="332" t="s">
        <v>2255</v>
      </c>
      <c r="R88" s="332" t="s">
        <v>100</v>
      </c>
      <c r="S88" s="325" t="s">
        <v>98</v>
      </c>
      <c r="T88" s="332"/>
      <c r="U88" s="332"/>
      <c r="V88" s="332"/>
      <c r="W88" s="332"/>
      <c r="X88" s="332"/>
      <c r="Y88" s="160"/>
      <c r="Z88" s="160" t="s">
        <v>102</v>
      </c>
      <c r="AA88" s="23" t="s">
        <v>98</v>
      </c>
      <c r="AB88" s="332"/>
      <c r="AC88" s="242"/>
      <c r="AD88" s="242"/>
      <c r="AE88" s="242"/>
      <c r="AF88" s="242"/>
      <c r="AG88" s="242"/>
      <c r="AH88" s="23" t="s">
        <v>102</v>
      </c>
      <c r="AI88" s="23" t="s">
        <v>98</v>
      </c>
      <c r="AJ88" s="23"/>
    </row>
    <row r="89" spans="1:36" ht="28">
      <c r="A89" s="23" t="s">
        <v>1525</v>
      </c>
      <c r="C89" s="24" t="s">
        <v>124</v>
      </c>
      <c r="D89" s="3" t="s">
        <v>1469</v>
      </c>
      <c r="Q89" s="332"/>
      <c r="R89" s="332"/>
      <c r="S89" s="332"/>
      <c r="T89" s="332"/>
      <c r="U89" s="332"/>
      <c r="V89" s="332"/>
      <c r="W89" s="332"/>
      <c r="X89" s="332"/>
      <c r="Y89" s="160"/>
      <c r="Z89" s="160" t="s">
        <v>102</v>
      </c>
      <c r="AA89" s="23" t="s">
        <v>98</v>
      </c>
      <c r="AB89" s="332"/>
      <c r="AC89" s="242"/>
      <c r="AD89" s="242"/>
      <c r="AE89" s="242"/>
      <c r="AF89" s="242"/>
      <c r="AG89" s="242"/>
      <c r="AH89" s="23" t="s">
        <v>102</v>
      </c>
      <c r="AI89" s="23" t="s">
        <v>98</v>
      </c>
      <c r="AJ89" s="23"/>
    </row>
    <row r="90" spans="1:36" ht="42">
      <c r="A90" s="23" t="s">
        <v>1526</v>
      </c>
      <c r="C90" s="24" t="s">
        <v>124</v>
      </c>
      <c r="D90" s="3" t="s">
        <v>1471</v>
      </c>
      <c r="Q90" s="332" t="s">
        <v>2255</v>
      </c>
      <c r="R90" s="332" t="s">
        <v>100</v>
      </c>
      <c r="S90" s="325" t="s">
        <v>98</v>
      </c>
      <c r="T90" s="332"/>
      <c r="U90" s="332"/>
      <c r="V90" s="332"/>
      <c r="W90" s="332"/>
      <c r="X90" s="332"/>
      <c r="Y90" s="160"/>
      <c r="Z90" s="160"/>
      <c r="AA90" s="23" t="s">
        <v>98</v>
      </c>
      <c r="AB90" s="332"/>
      <c r="AC90" s="242"/>
      <c r="AD90" s="242"/>
      <c r="AE90" s="242"/>
      <c r="AF90" s="242"/>
      <c r="AG90" s="242"/>
      <c r="AH90" s="23" t="s">
        <v>102</v>
      </c>
      <c r="AI90" s="23" t="s">
        <v>98</v>
      </c>
      <c r="AJ90" s="23"/>
    </row>
    <row r="91" spans="1:36" ht="42">
      <c r="A91" s="23" t="s">
        <v>1528</v>
      </c>
      <c r="B91" s="24"/>
      <c r="C91" s="24" t="s">
        <v>124</v>
      </c>
      <c r="D91" s="3" t="s">
        <v>1474</v>
      </c>
      <c r="Q91" s="332"/>
      <c r="R91" s="332"/>
      <c r="S91" s="332"/>
      <c r="T91" s="332"/>
      <c r="U91" s="332"/>
      <c r="V91" s="332"/>
      <c r="W91" s="332"/>
      <c r="X91" s="332"/>
      <c r="Y91" s="160"/>
      <c r="Z91" s="160"/>
      <c r="AA91" s="23" t="s">
        <v>98</v>
      </c>
      <c r="AB91" s="332"/>
      <c r="AC91" s="242"/>
      <c r="AD91" s="242"/>
      <c r="AE91" s="242"/>
      <c r="AF91" s="242"/>
      <c r="AG91" s="242"/>
      <c r="AH91" s="23" t="s">
        <v>102</v>
      </c>
      <c r="AI91" s="23" t="s">
        <v>98</v>
      </c>
      <c r="AJ91" s="23"/>
    </row>
    <row r="92" spans="1:36" ht="28">
      <c r="A92" s="23" t="s">
        <v>1530</v>
      </c>
      <c r="B92" s="24"/>
      <c r="C92" s="24" t="s">
        <v>124</v>
      </c>
      <c r="D92" s="3" t="s">
        <v>1527</v>
      </c>
      <c r="Q92" s="332"/>
      <c r="R92" s="332"/>
      <c r="S92" s="332"/>
      <c r="T92" s="332"/>
      <c r="U92" s="332"/>
      <c r="V92" s="332"/>
      <c r="W92" s="332"/>
      <c r="X92" s="332"/>
      <c r="Y92" s="160"/>
      <c r="Z92" s="160" t="s">
        <v>102</v>
      </c>
      <c r="AA92" s="23" t="s">
        <v>98</v>
      </c>
      <c r="AB92" s="332"/>
      <c r="AC92" s="242"/>
      <c r="AD92" s="242"/>
      <c r="AE92" s="242"/>
      <c r="AF92" s="242"/>
      <c r="AG92" s="242"/>
      <c r="AH92" s="23"/>
      <c r="AI92" s="23" t="s">
        <v>98</v>
      </c>
      <c r="AJ92" s="23"/>
    </row>
    <row r="93" spans="1:36">
      <c r="A93" s="23" t="s">
        <v>1734</v>
      </c>
      <c r="B93" s="24"/>
      <c r="C93" s="24" t="s">
        <v>124</v>
      </c>
      <c r="D93" s="3" t="s">
        <v>1529</v>
      </c>
      <c r="Q93" s="332"/>
      <c r="R93" s="332"/>
      <c r="S93" s="332"/>
      <c r="T93" s="332"/>
      <c r="U93" s="332"/>
      <c r="V93" s="332"/>
      <c r="W93" s="332"/>
      <c r="X93" s="332"/>
      <c r="Y93" s="160"/>
      <c r="Z93" s="160"/>
      <c r="AA93" s="23" t="s">
        <v>98</v>
      </c>
      <c r="AB93" s="332"/>
      <c r="AC93" s="242"/>
      <c r="AD93" s="242"/>
      <c r="AE93" s="242"/>
      <c r="AF93" s="242"/>
      <c r="AG93" s="242"/>
      <c r="AH93" s="23" t="s">
        <v>100</v>
      </c>
      <c r="AI93" s="23" t="s">
        <v>98</v>
      </c>
      <c r="AJ93" s="23"/>
    </row>
    <row r="94" spans="1:36" ht="28">
      <c r="A94" s="23" t="s">
        <v>1736</v>
      </c>
      <c r="B94" s="24"/>
      <c r="C94" s="24" t="s">
        <v>124</v>
      </c>
      <c r="D94" s="3" t="s">
        <v>1531</v>
      </c>
      <c r="Q94" s="332"/>
      <c r="R94" s="332"/>
      <c r="S94" s="332"/>
      <c r="T94" s="332"/>
      <c r="U94" s="332"/>
      <c r="V94" s="332"/>
      <c r="W94" s="332"/>
      <c r="X94" s="332"/>
      <c r="Y94" s="160"/>
      <c r="Z94" s="160" t="s">
        <v>102</v>
      </c>
      <c r="AA94" s="23" t="s">
        <v>98</v>
      </c>
      <c r="AB94" s="332"/>
      <c r="AC94" s="242"/>
      <c r="AD94" s="242"/>
      <c r="AE94" s="242"/>
      <c r="AF94" s="242"/>
      <c r="AG94" s="242"/>
      <c r="AH94" s="23"/>
      <c r="AI94" s="23" t="s">
        <v>110</v>
      </c>
      <c r="AJ94" s="23"/>
    </row>
    <row r="95" spans="1:36" ht="28">
      <c r="A95" s="23" t="s">
        <v>1738</v>
      </c>
      <c r="B95" s="24"/>
      <c r="C95" s="24" t="s">
        <v>124</v>
      </c>
      <c r="D95" s="3" t="s">
        <v>1531</v>
      </c>
      <c r="Q95" s="332"/>
      <c r="R95" s="332"/>
      <c r="S95" s="332"/>
      <c r="T95" s="332"/>
      <c r="U95" s="332"/>
      <c r="V95" s="332"/>
      <c r="W95" s="332"/>
      <c r="X95" s="332"/>
      <c r="Y95" s="160"/>
      <c r="Z95" s="160"/>
      <c r="AA95" s="23" t="s">
        <v>98</v>
      </c>
      <c r="AB95" s="332"/>
      <c r="AC95" s="242"/>
      <c r="AD95" s="242"/>
      <c r="AE95" s="242"/>
      <c r="AF95" s="242"/>
      <c r="AG95" s="242"/>
      <c r="AH95" s="23"/>
      <c r="AI95" s="23" t="s">
        <v>110</v>
      </c>
      <c r="AJ95" s="23"/>
    </row>
    <row r="96" spans="1:36" ht="28">
      <c r="A96" s="23" t="s">
        <v>1740</v>
      </c>
      <c r="B96" s="24"/>
      <c r="C96" s="24"/>
      <c r="D96" s="3" t="s">
        <v>1735</v>
      </c>
      <c r="Q96" s="332"/>
      <c r="R96" s="332"/>
      <c r="S96" s="332"/>
      <c r="T96" s="332"/>
      <c r="U96" s="332"/>
      <c r="V96" s="332"/>
      <c r="W96" s="332"/>
      <c r="X96" s="332"/>
      <c r="Y96" s="160"/>
      <c r="Z96" s="160" t="s">
        <v>102</v>
      </c>
      <c r="AA96" s="23" t="s">
        <v>98</v>
      </c>
      <c r="AB96" s="332"/>
      <c r="AC96" s="242"/>
      <c r="AD96" s="242"/>
      <c r="AE96" s="242"/>
      <c r="AF96" s="242"/>
      <c r="AG96" s="242"/>
      <c r="AH96" s="23" t="s">
        <v>102</v>
      </c>
      <c r="AI96" s="23" t="s">
        <v>98</v>
      </c>
      <c r="AJ96" s="23"/>
    </row>
    <row r="97" spans="1:36" ht="28">
      <c r="A97" s="23" t="s">
        <v>1742</v>
      </c>
      <c r="B97" s="24"/>
      <c r="C97" s="24"/>
      <c r="D97" s="3" t="s">
        <v>1737</v>
      </c>
      <c r="Q97" s="332"/>
      <c r="R97" s="332"/>
      <c r="S97" s="332"/>
      <c r="T97" s="332"/>
      <c r="U97" s="332"/>
      <c r="V97" s="332"/>
      <c r="W97" s="332"/>
      <c r="X97" s="332"/>
      <c r="Y97" s="160"/>
      <c r="Z97" s="160" t="s">
        <v>102</v>
      </c>
      <c r="AA97" s="23" t="s">
        <v>98</v>
      </c>
      <c r="AB97" s="332"/>
      <c r="AC97" s="242"/>
      <c r="AD97" s="242"/>
      <c r="AE97" s="242"/>
      <c r="AF97" s="242"/>
      <c r="AG97" s="242"/>
      <c r="AH97" s="23" t="s">
        <v>102</v>
      </c>
      <c r="AI97" s="23" t="s">
        <v>98</v>
      </c>
      <c r="AJ97" s="23"/>
    </row>
    <row r="98" spans="1:36" ht="28">
      <c r="A98" s="23" t="s">
        <v>1743</v>
      </c>
      <c r="B98" s="24"/>
      <c r="C98" s="24"/>
      <c r="D98" s="3" t="s">
        <v>1739</v>
      </c>
      <c r="Q98" s="332"/>
      <c r="R98" s="332"/>
      <c r="S98" s="332"/>
      <c r="T98" s="332"/>
      <c r="U98" s="332"/>
      <c r="V98" s="332"/>
      <c r="W98" s="332"/>
      <c r="X98" s="332"/>
      <c r="Y98" s="160"/>
      <c r="Z98" s="160" t="s">
        <v>102</v>
      </c>
      <c r="AA98" s="23" t="s">
        <v>98</v>
      </c>
      <c r="AB98" s="332"/>
      <c r="AC98" s="242"/>
      <c r="AD98" s="242"/>
      <c r="AE98" s="242"/>
      <c r="AF98" s="242"/>
      <c r="AG98" s="242"/>
      <c r="AH98" s="23" t="s">
        <v>102</v>
      </c>
      <c r="AI98" s="23" t="s">
        <v>98</v>
      </c>
      <c r="AJ98" s="23"/>
    </row>
    <row r="99" spans="1:36" ht="28">
      <c r="A99" s="23" t="s">
        <v>1745</v>
      </c>
      <c r="B99" s="24"/>
      <c r="C99" s="24"/>
      <c r="D99" s="3" t="s">
        <v>1741</v>
      </c>
      <c r="Q99" s="332"/>
      <c r="R99" s="332"/>
      <c r="S99" s="332"/>
      <c r="T99" s="332"/>
      <c r="U99" s="332"/>
      <c r="V99" s="332"/>
      <c r="W99" s="332"/>
      <c r="X99" s="332"/>
      <c r="Y99" s="160"/>
      <c r="Z99" s="160" t="s">
        <v>102</v>
      </c>
      <c r="AA99" s="23" t="s">
        <v>98</v>
      </c>
      <c r="AB99" s="332"/>
      <c r="AC99" s="242"/>
      <c r="AD99" s="242"/>
      <c r="AE99" s="242"/>
      <c r="AF99" s="242"/>
      <c r="AG99" s="242"/>
      <c r="AH99" s="23" t="s">
        <v>102</v>
      </c>
      <c r="AI99" s="23" t="s">
        <v>98</v>
      </c>
      <c r="AJ99" s="23"/>
    </row>
    <row r="100" spans="1:36" ht="84">
      <c r="A100" s="23" t="s">
        <v>1747</v>
      </c>
      <c r="B100" s="24"/>
      <c r="C100" s="24"/>
      <c r="D100" s="23" t="s">
        <v>2018</v>
      </c>
      <c r="Q100" s="332"/>
      <c r="R100" s="332"/>
      <c r="S100" s="332"/>
      <c r="T100" s="332"/>
      <c r="U100" s="332"/>
      <c r="V100" s="332"/>
      <c r="W100" s="332"/>
      <c r="X100" s="332"/>
      <c r="Y100" s="160"/>
      <c r="Z100" s="160"/>
      <c r="AA100" s="23" t="s">
        <v>98</v>
      </c>
      <c r="AB100" s="332"/>
      <c r="AC100" s="242"/>
      <c r="AD100" s="242"/>
      <c r="AE100" s="242"/>
      <c r="AF100" s="242"/>
      <c r="AG100" s="242"/>
      <c r="AH100" s="23" t="s">
        <v>171</v>
      </c>
      <c r="AI100" s="23" t="s">
        <v>98</v>
      </c>
      <c r="AJ100" s="23" t="s">
        <v>1888</v>
      </c>
    </row>
    <row r="101" spans="1:36" ht="28">
      <c r="A101" s="23" t="s">
        <v>1749</v>
      </c>
      <c r="B101" s="24"/>
      <c r="C101" s="24"/>
      <c r="D101" s="3" t="s">
        <v>1744</v>
      </c>
      <c r="Q101" s="332"/>
      <c r="R101" s="332"/>
      <c r="S101" s="332"/>
      <c r="T101" s="332"/>
      <c r="U101" s="332"/>
      <c r="V101" s="332"/>
      <c r="W101" s="332"/>
      <c r="X101" s="332"/>
      <c r="Y101" s="160"/>
      <c r="Z101" s="160"/>
      <c r="AA101" s="23" t="s">
        <v>98</v>
      </c>
      <c r="AB101" s="332"/>
      <c r="AC101" s="242"/>
      <c r="AD101" s="242"/>
      <c r="AE101" s="242"/>
      <c r="AF101" s="242"/>
      <c r="AG101" s="242"/>
      <c r="AH101" s="23" t="s">
        <v>102</v>
      </c>
      <c r="AI101" s="23" t="s">
        <v>98</v>
      </c>
      <c r="AJ101" s="23"/>
    </row>
    <row r="102" spans="1:36" ht="28">
      <c r="A102" s="23" t="s">
        <v>1751</v>
      </c>
      <c r="B102" s="24"/>
      <c r="C102" s="24"/>
      <c r="D102" s="3" t="s">
        <v>1746</v>
      </c>
      <c r="Q102" s="332"/>
      <c r="R102" s="332"/>
      <c r="S102" s="332"/>
      <c r="T102" s="332"/>
      <c r="U102" s="332"/>
      <c r="V102" s="332"/>
      <c r="W102" s="332"/>
      <c r="X102" s="332"/>
      <c r="Y102" s="160"/>
      <c r="Z102" s="160"/>
      <c r="AA102" s="23" t="s">
        <v>98</v>
      </c>
      <c r="AB102" s="332"/>
      <c r="AC102" s="242"/>
      <c r="AD102" s="242"/>
      <c r="AE102" s="242"/>
      <c r="AF102" s="242"/>
      <c r="AG102" s="242"/>
      <c r="AH102" s="23" t="s">
        <v>102</v>
      </c>
      <c r="AI102" s="23" t="s">
        <v>98</v>
      </c>
      <c r="AJ102" s="23"/>
    </row>
    <row r="103" spans="1:36" ht="28">
      <c r="A103" s="23" t="s">
        <v>1753</v>
      </c>
      <c r="B103" s="24"/>
      <c r="C103" s="24"/>
      <c r="D103" s="3" t="s">
        <v>1748</v>
      </c>
      <c r="Q103" s="332"/>
      <c r="R103" s="332"/>
      <c r="S103" s="332"/>
      <c r="T103" s="332"/>
      <c r="U103" s="332"/>
      <c r="V103" s="332"/>
      <c r="W103" s="332"/>
      <c r="X103" s="332"/>
      <c r="Y103" s="160"/>
      <c r="Z103" s="160"/>
      <c r="AA103" s="23" t="s">
        <v>98</v>
      </c>
      <c r="AB103" s="332"/>
      <c r="AC103" s="242"/>
      <c r="AD103" s="242"/>
      <c r="AE103" s="242"/>
      <c r="AF103" s="242"/>
      <c r="AG103" s="242"/>
      <c r="AH103" s="23" t="s">
        <v>102</v>
      </c>
      <c r="AI103" s="23" t="s">
        <v>98</v>
      </c>
      <c r="AJ103" s="23"/>
    </row>
    <row r="104" spans="1:36" ht="28">
      <c r="A104" s="23" t="s">
        <v>1755</v>
      </c>
      <c r="B104" s="24"/>
      <c r="C104" s="24"/>
      <c r="D104" s="3" t="s">
        <v>1750</v>
      </c>
      <c r="Q104" s="332"/>
      <c r="R104" s="332"/>
      <c r="S104" s="332"/>
      <c r="T104" s="332"/>
      <c r="U104" s="332"/>
      <c r="V104" s="332"/>
      <c r="W104" s="332"/>
      <c r="X104" s="332"/>
      <c r="Y104" s="160"/>
      <c r="Z104" s="160"/>
      <c r="AA104" s="23" t="s">
        <v>98</v>
      </c>
      <c r="AB104" s="332"/>
      <c r="AC104" s="242"/>
      <c r="AD104" s="242"/>
      <c r="AE104" s="242"/>
      <c r="AF104" s="242"/>
      <c r="AG104" s="242"/>
      <c r="AH104" s="23" t="s">
        <v>100</v>
      </c>
      <c r="AI104" s="23" t="s">
        <v>98</v>
      </c>
      <c r="AJ104" s="23"/>
    </row>
    <row r="105" spans="1:36" ht="28">
      <c r="A105" s="23" t="s">
        <v>1757</v>
      </c>
      <c r="B105" s="24"/>
      <c r="C105" s="24"/>
      <c r="D105" s="3" t="s">
        <v>1752</v>
      </c>
      <c r="Q105" s="332"/>
      <c r="R105" s="332"/>
      <c r="S105" s="332"/>
      <c r="T105" s="332"/>
      <c r="U105" s="332"/>
      <c r="V105" s="332"/>
      <c r="W105" s="332"/>
      <c r="X105" s="332"/>
      <c r="Y105" s="160"/>
      <c r="Z105" s="160"/>
      <c r="AA105" s="23" t="s">
        <v>98</v>
      </c>
      <c r="AB105" s="332"/>
      <c r="AC105" s="242"/>
      <c r="AD105" s="242"/>
      <c r="AE105" s="242"/>
      <c r="AF105" s="242"/>
      <c r="AG105" s="242"/>
      <c r="AH105" s="23" t="s">
        <v>100</v>
      </c>
      <c r="AI105" s="23" t="s">
        <v>98</v>
      </c>
      <c r="AJ105" s="23"/>
    </row>
    <row r="106" spans="1:36" ht="28">
      <c r="A106" s="23" t="s">
        <v>1759</v>
      </c>
      <c r="B106" s="24"/>
      <c r="C106" s="24"/>
      <c r="D106" s="3" t="s">
        <v>1754</v>
      </c>
      <c r="Q106" s="332"/>
      <c r="R106" s="332"/>
      <c r="S106" s="332"/>
      <c r="T106" s="332"/>
      <c r="U106" s="332"/>
      <c r="V106" s="332"/>
      <c r="W106" s="332"/>
      <c r="X106" s="332"/>
      <c r="Y106" s="160"/>
      <c r="Z106" s="160"/>
      <c r="AA106" s="23" t="s">
        <v>98</v>
      </c>
      <c r="AB106" s="332"/>
      <c r="AC106" s="242"/>
      <c r="AD106" s="242"/>
      <c r="AE106" s="242"/>
      <c r="AF106" s="242"/>
      <c r="AG106" s="242"/>
      <c r="AH106" s="23" t="s">
        <v>102</v>
      </c>
      <c r="AI106" s="23" t="s">
        <v>98</v>
      </c>
      <c r="AJ106" s="23"/>
    </row>
    <row r="107" spans="1:36" ht="28">
      <c r="A107" s="23" t="s">
        <v>1761</v>
      </c>
      <c r="B107" s="24"/>
      <c r="C107" s="24"/>
      <c r="D107" s="3" t="s">
        <v>1756</v>
      </c>
      <c r="Q107" s="332"/>
      <c r="R107" s="332"/>
      <c r="S107" s="332"/>
      <c r="T107" s="332"/>
      <c r="U107" s="332"/>
      <c r="V107" s="332"/>
      <c r="W107" s="332"/>
      <c r="X107" s="332"/>
      <c r="Y107" s="160"/>
      <c r="Z107" s="160"/>
      <c r="AA107" s="23" t="s">
        <v>98</v>
      </c>
      <c r="AB107" s="332"/>
      <c r="AC107" s="242"/>
      <c r="AD107" s="242"/>
      <c r="AE107" s="242"/>
      <c r="AF107" s="242"/>
      <c r="AG107" s="242"/>
      <c r="AH107" s="23" t="s">
        <v>100</v>
      </c>
      <c r="AI107" s="23" t="s">
        <v>98</v>
      </c>
      <c r="AJ107" s="23"/>
    </row>
    <row r="108" spans="1:36" ht="28">
      <c r="A108" s="23" t="s">
        <v>1763</v>
      </c>
      <c r="B108" s="24"/>
      <c r="C108" s="24"/>
      <c r="D108" s="3" t="s">
        <v>1758</v>
      </c>
      <c r="Q108" s="332"/>
      <c r="R108" s="332"/>
      <c r="S108" s="332"/>
      <c r="T108" s="332"/>
      <c r="U108" s="332"/>
      <c r="V108" s="332"/>
      <c r="W108" s="332"/>
      <c r="X108" s="332"/>
      <c r="Y108" s="160"/>
      <c r="Z108" s="160"/>
      <c r="AA108" s="23" t="s">
        <v>98</v>
      </c>
      <c r="AB108" s="332"/>
      <c r="AC108" s="242"/>
      <c r="AD108" s="242"/>
      <c r="AE108" s="242"/>
      <c r="AF108" s="242"/>
      <c r="AG108" s="242"/>
      <c r="AH108" s="23" t="s">
        <v>100</v>
      </c>
      <c r="AI108" s="23" t="s">
        <v>98</v>
      </c>
      <c r="AJ108" s="23"/>
    </row>
    <row r="109" spans="1:36" ht="56">
      <c r="A109" s="23" t="s">
        <v>1765</v>
      </c>
      <c r="B109" s="24"/>
      <c r="C109" s="24"/>
      <c r="D109" s="3" t="s">
        <v>1760</v>
      </c>
      <c r="Q109" s="332"/>
      <c r="R109" s="332"/>
      <c r="S109" s="332"/>
      <c r="T109" s="332"/>
      <c r="U109" s="332"/>
      <c r="V109" s="332"/>
      <c r="W109" s="332"/>
      <c r="X109" s="332"/>
      <c r="Y109" s="160"/>
      <c r="Z109" s="160" t="s">
        <v>102</v>
      </c>
      <c r="AA109" s="23" t="s">
        <v>98</v>
      </c>
      <c r="AB109" s="332"/>
      <c r="AC109" s="242"/>
      <c r="AD109" s="242"/>
      <c r="AE109" s="242"/>
      <c r="AF109" s="242"/>
      <c r="AG109" s="242"/>
      <c r="AH109" s="23" t="s">
        <v>102</v>
      </c>
      <c r="AI109" s="23" t="s">
        <v>98</v>
      </c>
      <c r="AJ109" s="23"/>
    </row>
    <row r="110" spans="1:36" ht="42">
      <c r="A110" s="23" t="s">
        <v>1767</v>
      </c>
      <c r="B110" s="24"/>
      <c r="C110" s="24"/>
      <c r="D110" s="3" t="s">
        <v>1762</v>
      </c>
      <c r="Q110" s="332"/>
      <c r="R110" s="332"/>
      <c r="S110" s="332"/>
      <c r="T110" s="332"/>
      <c r="U110" s="332"/>
      <c r="V110" s="332"/>
      <c r="W110" s="332"/>
      <c r="X110" s="332"/>
      <c r="Y110" s="160"/>
      <c r="Z110" s="160"/>
      <c r="AA110" s="23" t="s">
        <v>98</v>
      </c>
      <c r="AB110" s="332"/>
      <c r="AC110" s="242"/>
      <c r="AD110" s="242"/>
      <c r="AE110" s="242"/>
      <c r="AF110" s="242"/>
      <c r="AG110" s="242"/>
      <c r="AH110" s="23" t="s">
        <v>171</v>
      </c>
      <c r="AI110" s="23" t="s">
        <v>98</v>
      </c>
      <c r="AJ110" s="23" t="s">
        <v>1889</v>
      </c>
    </row>
    <row r="111" spans="1:36" ht="42">
      <c r="A111" s="23" t="s">
        <v>1769</v>
      </c>
      <c r="B111" s="24"/>
      <c r="C111" s="24"/>
      <c r="D111" s="3" t="s">
        <v>1764</v>
      </c>
      <c r="Q111" s="332"/>
      <c r="R111" s="332"/>
      <c r="S111" s="332"/>
      <c r="T111" s="332"/>
      <c r="U111" s="332"/>
      <c r="V111" s="332"/>
      <c r="W111" s="332"/>
      <c r="X111" s="332"/>
      <c r="Y111" s="160"/>
      <c r="Z111" s="160"/>
      <c r="AA111" s="23" t="s">
        <v>98</v>
      </c>
      <c r="AB111" s="332"/>
      <c r="AC111" s="242"/>
      <c r="AD111" s="242"/>
      <c r="AE111" s="242"/>
      <c r="AF111" s="242"/>
      <c r="AG111" s="242"/>
      <c r="AH111" s="23" t="s">
        <v>171</v>
      </c>
      <c r="AI111" s="23" t="s">
        <v>98</v>
      </c>
      <c r="AJ111" s="23" t="s">
        <v>1890</v>
      </c>
    </row>
    <row r="112" spans="1:36" ht="42">
      <c r="A112" s="23" t="s">
        <v>1771</v>
      </c>
      <c r="B112" s="24"/>
      <c r="C112" s="24"/>
      <c r="D112" s="3" t="s">
        <v>1766</v>
      </c>
      <c r="Q112" s="332"/>
      <c r="R112" s="332"/>
      <c r="S112" s="332"/>
      <c r="T112" s="332"/>
      <c r="U112" s="332"/>
      <c r="V112" s="332"/>
      <c r="W112" s="332"/>
      <c r="X112" s="332"/>
      <c r="Y112" s="160"/>
      <c r="Z112" s="160"/>
      <c r="AA112" s="23" t="s">
        <v>98</v>
      </c>
      <c r="AB112" s="332"/>
      <c r="AC112" s="242"/>
      <c r="AD112" s="242"/>
      <c r="AE112" s="242"/>
      <c r="AF112" s="242"/>
      <c r="AG112" s="242"/>
      <c r="AH112" s="23"/>
      <c r="AI112" s="23" t="s">
        <v>98</v>
      </c>
      <c r="AJ112" s="23"/>
    </row>
    <row r="113" spans="1:36" ht="42">
      <c r="A113" s="23" t="s">
        <v>1773</v>
      </c>
      <c r="B113" s="24"/>
      <c r="C113" s="24"/>
      <c r="D113" s="3" t="s">
        <v>1768</v>
      </c>
      <c r="Q113" s="332"/>
      <c r="R113" s="332"/>
      <c r="S113" s="332"/>
      <c r="T113" s="332"/>
      <c r="U113" s="332"/>
      <c r="V113" s="332"/>
      <c r="W113" s="332"/>
      <c r="X113" s="332"/>
      <c r="Y113" s="160"/>
      <c r="Z113" s="160" t="s">
        <v>102</v>
      </c>
      <c r="AA113" s="23" t="s">
        <v>98</v>
      </c>
      <c r="AB113" s="332"/>
      <c r="AC113" s="242"/>
      <c r="AD113" s="242"/>
      <c r="AE113" s="242"/>
      <c r="AF113" s="242"/>
      <c r="AG113" s="242"/>
      <c r="AH113" s="23" t="s">
        <v>102</v>
      </c>
      <c r="AI113" s="23" t="s">
        <v>98</v>
      </c>
      <c r="AJ113" s="23"/>
    </row>
    <row r="114" spans="1:36" ht="42">
      <c r="A114" s="23" t="s">
        <v>1775</v>
      </c>
      <c r="B114" s="24"/>
      <c r="C114" s="24"/>
      <c r="D114" s="3" t="s">
        <v>1770</v>
      </c>
      <c r="Q114" s="332"/>
      <c r="R114" s="332"/>
      <c r="S114" s="332"/>
      <c r="T114" s="332"/>
      <c r="U114" s="332"/>
      <c r="V114" s="332"/>
      <c r="W114" s="332"/>
      <c r="X114" s="332"/>
      <c r="Y114" s="160"/>
      <c r="Z114" s="160"/>
      <c r="AA114" s="23" t="s">
        <v>98</v>
      </c>
      <c r="AB114" s="332"/>
      <c r="AC114" s="242"/>
      <c r="AD114" s="242"/>
      <c r="AE114" s="242"/>
      <c r="AF114" s="242"/>
      <c r="AG114" s="242"/>
      <c r="AH114" s="23" t="s">
        <v>102</v>
      </c>
      <c r="AI114" s="23" t="s">
        <v>98</v>
      </c>
      <c r="AJ114" s="23"/>
    </row>
    <row r="115" spans="1:36" ht="42">
      <c r="A115" s="23" t="s">
        <v>1777</v>
      </c>
      <c r="B115" s="24"/>
      <c r="C115" s="24"/>
      <c r="D115" s="3" t="s">
        <v>1772</v>
      </c>
      <c r="Q115" s="332"/>
      <c r="R115" s="332"/>
      <c r="S115" s="332"/>
      <c r="T115" s="332"/>
      <c r="U115" s="332"/>
      <c r="V115" s="332"/>
      <c r="W115" s="332"/>
      <c r="X115" s="332"/>
      <c r="Y115" s="160"/>
      <c r="Z115" s="160"/>
      <c r="AA115" s="23" t="s">
        <v>98</v>
      </c>
      <c r="AB115" s="332"/>
      <c r="AC115" s="242"/>
      <c r="AD115" s="242"/>
      <c r="AE115" s="242"/>
      <c r="AF115" s="242"/>
      <c r="AG115" s="242"/>
      <c r="AH115" s="23" t="s">
        <v>102</v>
      </c>
      <c r="AI115" s="23" t="s">
        <v>98</v>
      </c>
      <c r="AJ115" s="23"/>
    </row>
    <row r="116" spans="1:36" ht="28">
      <c r="A116" s="23" t="s">
        <v>1779</v>
      </c>
      <c r="B116" s="24"/>
      <c r="C116" s="24"/>
      <c r="D116" s="3" t="s">
        <v>1774</v>
      </c>
      <c r="Q116" s="332"/>
      <c r="R116" s="332"/>
      <c r="S116" s="332"/>
      <c r="T116" s="332"/>
      <c r="U116" s="332"/>
      <c r="V116" s="332"/>
      <c r="W116" s="332"/>
      <c r="X116" s="332"/>
      <c r="Y116" s="160"/>
      <c r="Z116" s="160"/>
      <c r="AA116" s="23" t="s">
        <v>98</v>
      </c>
      <c r="AB116" s="332"/>
      <c r="AC116" s="242"/>
      <c r="AD116" s="242"/>
      <c r="AE116" s="242"/>
      <c r="AF116" s="242"/>
      <c r="AG116" s="242"/>
      <c r="AH116" s="23" t="s">
        <v>102</v>
      </c>
      <c r="AI116" s="23" t="s">
        <v>98</v>
      </c>
      <c r="AJ116" s="23"/>
    </row>
    <row r="117" spans="1:36" ht="28">
      <c r="A117" s="23" t="s">
        <v>1781</v>
      </c>
      <c r="B117" s="24"/>
      <c r="C117" s="24"/>
      <c r="D117" s="3" t="s">
        <v>1776</v>
      </c>
      <c r="Q117" s="332"/>
      <c r="R117" s="332"/>
      <c r="S117" s="332"/>
      <c r="T117" s="332"/>
      <c r="U117" s="332"/>
      <c r="V117" s="332"/>
      <c r="W117" s="332"/>
      <c r="X117" s="332"/>
      <c r="Y117" s="160"/>
      <c r="Z117" s="160"/>
      <c r="AA117" s="23" t="s">
        <v>98</v>
      </c>
      <c r="AB117" s="332"/>
      <c r="AC117" s="242"/>
      <c r="AD117" s="242"/>
      <c r="AE117" s="242"/>
      <c r="AF117" s="242"/>
      <c r="AG117" s="242"/>
      <c r="AH117" s="23" t="s">
        <v>100</v>
      </c>
      <c r="AI117" s="23" t="s">
        <v>98</v>
      </c>
      <c r="AJ117" s="23"/>
    </row>
    <row r="118" spans="1:36" ht="28">
      <c r="A118" s="23" t="s">
        <v>1782</v>
      </c>
      <c r="B118" s="24"/>
      <c r="C118" s="24"/>
      <c r="D118" s="3" t="s">
        <v>1778</v>
      </c>
      <c r="Q118" s="332"/>
      <c r="R118" s="332"/>
      <c r="S118" s="332"/>
      <c r="T118" s="332"/>
      <c r="U118" s="332"/>
      <c r="V118" s="332"/>
      <c r="W118" s="332"/>
      <c r="X118" s="332"/>
      <c r="Y118" s="160"/>
      <c r="Z118" s="160"/>
      <c r="AA118" s="23" t="s">
        <v>98</v>
      </c>
      <c r="AB118" s="332"/>
      <c r="AC118" s="242"/>
      <c r="AD118" s="242"/>
      <c r="AE118" s="242"/>
      <c r="AF118" s="242"/>
      <c r="AG118" s="242"/>
      <c r="AH118" s="23" t="s">
        <v>100</v>
      </c>
      <c r="AI118" s="23" t="s">
        <v>98</v>
      </c>
      <c r="AJ118" s="23"/>
    </row>
    <row r="119" spans="1:36" ht="28">
      <c r="A119" s="23" t="s">
        <v>1783</v>
      </c>
      <c r="B119" s="24"/>
      <c r="C119" s="24"/>
      <c r="D119" s="3" t="s">
        <v>1780</v>
      </c>
      <c r="Q119" s="332"/>
      <c r="R119" s="332"/>
      <c r="S119" s="332"/>
      <c r="T119" s="332"/>
      <c r="U119" s="332"/>
      <c r="V119" s="332"/>
      <c r="W119" s="332"/>
      <c r="X119" s="332"/>
      <c r="Y119" s="160"/>
      <c r="Z119" s="160"/>
      <c r="AA119" s="23" t="s">
        <v>98</v>
      </c>
      <c r="AB119" s="332"/>
      <c r="AC119" s="242"/>
      <c r="AD119" s="242"/>
      <c r="AE119" s="242"/>
      <c r="AF119" s="242"/>
      <c r="AG119" s="242"/>
      <c r="AH119" s="23" t="s">
        <v>171</v>
      </c>
      <c r="AI119" s="23" t="s">
        <v>98</v>
      </c>
      <c r="AJ119" s="23" t="s">
        <v>1791</v>
      </c>
    </row>
    <row r="120" spans="1:36" ht="42">
      <c r="A120" s="23" t="s">
        <v>1861</v>
      </c>
      <c r="B120" s="24"/>
      <c r="C120" s="24" t="s">
        <v>124</v>
      </c>
      <c r="D120" s="7" t="s">
        <v>1862</v>
      </c>
      <c r="E120" s="24"/>
      <c r="F120" s="24"/>
      <c r="G120" s="24"/>
      <c r="H120" s="24"/>
      <c r="I120" s="24"/>
      <c r="Q120" s="332"/>
      <c r="R120" s="332"/>
      <c r="S120" s="332"/>
      <c r="T120" s="332"/>
      <c r="U120" s="332"/>
      <c r="V120" s="332"/>
      <c r="W120" s="332"/>
      <c r="X120" s="332"/>
      <c r="Y120" s="160"/>
      <c r="Z120" s="160" t="s">
        <v>102</v>
      </c>
      <c r="AA120" s="23" t="s">
        <v>98</v>
      </c>
      <c r="AB120" s="332"/>
      <c r="AC120" s="242"/>
      <c r="AD120" s="242"/>
      <c r="AE120" s="242"/>
      <c r="AF120" s="242"/>
      <c r="AG120" s="242"/>
      <c r="AH120" s="23" t="s">
        <v>171</v>
      </c>
      <c r="AI120" s="23" t="s">
        <v>98</v>
      </c>
      <c r="AJ120" s="23" t="s">
        <v>1792</v>
      </c>
    </row>
    <row r="121" spans="1:36" ht="42">
      <c r="A121" s="23" t="s">
        <v>1863</v>
      </c>
      <c r="B121" s="23"/>
      <c r="C121" s="24" t="s">
        <v>124</v>
      </c>
      <c r="D121" s="23" t="s">
        <v>1864</v>
      </c>
      <c r="E121" s="23"/>
      <c r="F121" s="23"/>
      <c r="G121" s="23"/>
      <c r="H121" s="23"/>
      <c r="I121" s="23"/>
      <c r="Q121" s="332"/>
      <c r="R121" s="332"/>
      <c r="S121" s="332"/>
      <c r="T121" s="332"/>
      <c r="U121" s="332"/>
      <c r="V121" s="332"/>
      <c r="W121" s="332"/>
      <c r="X121" s="332"/>
      <c r="Y121" s="160"/>
      <c r="Z121" s="160"/>
      <c r="AA121" s="23" t="s">
        <v>98</v>
      </c>
      <c r="AB121" s="332"/>
      <c r="AC121" s="242"/>
      <c r="AD121" s="242"/>
      <c r="AE121" s="242"/>
      <c r="AF121" s="242"/>
      <c r="AG121" s="242"/>
      <c r="AH121" s="23" t="s">
        <v>100</v>
      </c>
      <c r="AI121" s="23" t="s">
        <v>98</v>
      </c>
      <c r="AJ121" s="23"/>
    </row>
    <row r="122" spans="1:36" ht="30">
      <c r="A122" s="23" t="s">
        <v>1865</v>
      </c>
      <c r="B122" s="23"/>
      <c r="C122" s="24" t="s">
        <v>124</v>
      </c>
      <c r="D122" s="23" t="s">
        <v>1866</v>
      </c>
      <c r="E122" s="23"/>
      <c r="F122" s="23"/>
      <c r="G122" s="23"/>
      <c r="H122" s="23"/>
      <c r="I122" s="23"/>
      <c r="Q122" s="332" t="s">
        <v>2255</v>
      </c>
      <c r="R122" s="332" t="s">
        <v>100</v>
      </c>
      <c r="S122" s="325" t="s">
        <v>98</v>
      </c>
      <c r="T122" s="332"/>
      <c r="U122" s="332"/>
      <c r="V122" s="332"/>
      <c r="W122" s="332"/>
      <c r="X122" s="332"/>
      <c r="Y122" s="160"/>
      <c r="Z122" s="160" t="s">
        <v>102</v>
      </c>
      <c r="AA122" s="23" t="s">
        <v>98</v>
      </c>
      <c r="AB122" s="344" t="s">
        <v>2107</v>
      </c>
      <c r="AC122" s="242"/>
      <c r="AD122" s="242"/>
      <c r="AE122" s="242"/>
      <c r="AF122" s="242"/>
      <c r="AG122" s="242"/>
      <c r="AH122" s="23" t="s">
        <v>100</v>
      </c>
      <c r="AI122" s="23" t="s">
        <v>98</v>
      </c>
      <c r="AJ122" s="23"/>
    </row>
    <row r="123" spans="1:36" ht="42">
      <c r="A123" s="23" t="s">
        <v>1867</v>
      </c>
      <c r="B123" s="23"/>
      <c r="C123" s="24" t="s">
        <v>124</v>
      </c>
      <c r="D123" s="23" t="s">
        <v>1868</v>
      </c>
      <c r="E123" s="23"/>
      <c r="F123" s="23"/>
      <c r="G123" s="23"/>
      <c r="H123" s="23"/>
      <c r="I123" s="23"/>
      <c r="Q123" s="332" t="s">
        <v>2255</v>
      </c>
      <c r="R123" s="332" t="s">
        <v>100</v>
      </c>
      <c r="S123" s="325" t="s">
        <v>98</v>
      </c>
      <c r="T123" s="332"/>
      <c r="U123" s="332"/>
      <c r="V123" s="332"/>
      <c r="W123" s="332"/>
      <c r="X123" s="332"/>
      <c r="Y123" s="160"/>
      <c r="Z123" s="160"/>
      <c r="AA123" s="23" t="s">
        <v>98</v>
      </c>
      <c r="AB123" s="332"/>
      <c r="AC123" s="242"/>
      <c r="AD123" s="242"/>
      <c r="AE123" s="242"/>
      <c r="AF123" s="242"/>
      <c r="AG123" s="242"/>
      <c r="AH123" s="23" t="s">
        <v>171</v>
      </c>
      <c r="AI123" s="23" t="s">
        <v>98</v>
      </c>
      <c r="AJ123" s="23" t="s">
        <v>1891</v>
      </c>
    </row>
    <row r="124" spans="1:36" ht="42">
      <c r="A124" s="23" t="s">
        <v>1869</v>
      </c>
      <c r="B124" s="23"/>
      <c r="C124" s="24" t="s">
        <v>124</v>
      </c>
      <c r="D124" s="23" t="s">
        <v>1870</v>
      </c>
      <c r="E124" s="23"/>
      <c r="F124" s="23"/>
      <c r="G124" s="23"/>
      <c r="H124" s="23"/>
      <c r="I124" s="23"/>
      <c r="Q124" s="332"/>
      <c r="R124" s="332"/>
      <c r="S124" s="332"/>
      <c r="T124" s="332"/>
      <c r="U124" s="332"/>
      <c r="V124" s="332"/>
      <c r="W124" s="332"/>
      <c r="X124" s="332"/>
      <c r="Y124" s="160"/>
      <c r="Z124" s="160" t="s">
        <v>102</v>
      </c>
      <c r="AA124" s="23" t="s">
        <v>98</v>
      </c>
      <c r="AB124" s="344" t="s">
        <v>2108</v>
      </c>
      <c r="AC124" s="242"/>
      <c r="AD124" s="242"/>
      <c r="AE124" s="242"/>
      <c r="AF124" s="242"/>
      <c r="AG124" s="242"/>
      <c r="AH124" s="23" t="s">
        <v>171</v>
      </c>
      <c r="AI124" s="23" t="s">
        <v>98</v>
      </c>
      <c r="AJ124" s="23" t="s">
        <v>1891</v>
      </c>
    </row>
    <row r="125" spans="1:36" ht="42">
      <c r="A125" s="23" t="s">
        <v>1871</v>
      </c>
      <c r="B125" s="23"/>
      <c r="C125" s="24" t="s">
        <v>124</v>
      </c>
      <c r="D125" s="23" t="s">
        <v>1872</v>
      </c>
      <c r="E125" s="23"/>
      <c r="F125" s="23"/>
      <c r="G125" s="23"/>
      <c r="H125" s="23"/>
      <c r="I125" s="23"/>
      <c r="Q125" s="332"/>
      <c r="R125" s="332"/>
      <c r="S125" s="332"/>
      <c r="T125" s="332"/>
      <c r="U125" s="332"/>
      <c r="V125" s="332"/>
      <c r="W125" s="332"/>
      <c r="X125" s="332"/>
      <c r="Y125" s="160"/>
      <c r="Z125" s="160"/>
      <c r="AA125" s="23" t="s">
        <v>98</v>
      </c>
      <c r="AB125" s="332"/>
      <c r="AC125" s="242"/>
      <c r="AD125" s="242"/>
      <c r="AE125" s="242"/>
      <c r="AF125" s="242"/>
      <c r="AG125" s="242"/>
      <c r="AH125" s="23" t="s">
        <v>171</v>
      </c>
      <c r="AI125" s="23" t="s">
        <v>98</v>
      </c>
      <c r="AJ125" s="23" t="s">
        <v>1891</v>
      </c>
    </row>
    <row r="126" spans="1:36" ht="42">
      <c r="A126" s="23" t="s">
        <v>1873</v>
      </c>
      <c r="B126" s="23"/>
      <c r="C126" s="24" t="s">
        <v>124</v>
      </c>
      <c r="D126" s="23" t="s">
        <v>1874</v>
      </c>
      <c r="E126" s="23"/>
      <c r="F126" s="23"/>
      <c r="G126" s="23"/>
      <c r="H126" s="23"/>
      <c r="I126" s="23"/>
      <c r="Q126" s="332"/>
      <c r="R126" s="332"/>
      <c r="S126" s="332"/>
      <c r="T126" s="332"/>
      <c r="U126" s="332"/>
      <c r="V126" s="332"/>
      <c r="W126" s="332"/>
      <c r="X126" s="332"/>
      <c r="Y126" s="160"/>
      <c r="Z126" s="160" t="s">
        <v>102</v>
      </c>
      <c r="AA126" s="23" t="s">
        <v>98</v>
      </c>
      <c r="AB126" s="332"/>
      <c r="AC126" s="242"/>
      <c r="AD126" s="242"/>
      <c r="AE126" s="242"/>
      <c r="AF126" s="242"/>
      <c r="AG126" s="242"/>
      <c r="AH126" s="23" t="s">
        <v>171</v>
      </c>
      <c r="AI126" s="23" t="s">
        <v>98</v>
      </c>
      <c r="AJ126" s="23" t="s">
        <v>1891</v>
      </c>
    </row>
    <row r="127" spans="1:36" ht="42">
      <c r="A127" s="23" t="s">
        <v>1875</v>
      </c>
      <c r="B127" s="23"/>
      <c r="C127" s="24" t="s">
        <v>124</v>
      </c>
      <c r="D127" s="23" t="s">
        <v>1876</v>
      </c>
      <c r="E127" s="23"/>
      <c r="F127" s="23"/>
      <c r="G127" s="23"/>
      <c r="H127" s="23"/>
      <c r="I127" s="23"/>
      <c r="Q127" s="332"/>
      <c r="R127" s="332"/>
      <c r="S127" s="332"/>
      <c r="T127" s="332"/>
      <c r="U127" s="332"/>
      <c r="V127" s="332"/>
      <c r="W127" s="332"/>
      <c r="X127" s="332"/>
      <c r="Y127" s="160"/>
      <c r="Z127" s="160"/>
      <c r="AA127" s="23" t="s">
        <v>98</v>
      </c>
      <c r="AB127" s="332"/>
      <c r="AC127" s="242"/>
      <c r="AD127" s="242"/>
      <c r="AE127" s="242"/>
      <c r="AF127" s="242"/>
      <c r="AG127" s="242"/>
      <c r="AH127" s="23" t="s">
        <v>171</v>
      </c>
      <c r="AI127" s="23" t="s">
        <v>98</v>
      </c>
      <c r="AJ127" s="23" t="s">
        <v>1891</v>
      </c>
    </row>
    <row r="128" spans="1:36" ht="42">
      <c r="A128" s="23" t="s">
        <v>1877</v>
      </c>
      <c r="B128" s="23"/>
      <c r="C128" s="24" t="s">
        <v>124</v>
      </c>
      <c r="D128" s="23" t="s">
        <v>1878</v>
      </c>
      <c r="E128" s="23"/>
      <c r="F128" s="23"/>
      <c r="G128" s="23"/>
      <c r="H128" s="23"/>
      <c r="I128" s="23"/>
      <c r="Q128" s="332"/>
      <c r="R128" s="332"/>
      <c r="S128" s="332"/>
      <c r="T128" s="332"/>
      <c r="U128" s="332"/>
      <c r="V128" s="332"/>
      <c r="W128" s="332"/>
      <c r="X128" s="332"/>
      <c r="Y128" s="160"/>
      <c r="Z128" s="160"/>
      <c r="AA128" s="23" t="s">
        <v>98</v>
      </c>
      <c r="AB128" s="332"/>
      <c r="AC128" s="242"/>
      <c r="AD128" s="242"/>
      <c r="AE128" s="242"/>
      <c r="AF128" s="242"/>
      <c r="AG128" s="242"/>
      <c r="AH128" s="23" t="s">
        <v>1456</v>
      </c>
      <c r="AI128" s="23" t="s">
        <v>98</v>
      </c>
      <c r="AJ128" s="23" t="s">
        <v>1793</v>
      </c>
    </row>
    <row r="129" spans="1:50" ht="56">
      <c r="A129" s="23" t="s">
        <v>1879</v>
      </c>
      <c r="B129" s="23"/>
      <c r="C129" s="24" t="s">
        <v>124</v>
      </c>
      <c r="D129" s="23" t="s">
        <v>1880</v>
      </c>
      <c r="E129" s="23"/>
      <c r="F129" s="23"/>
      <c r="G129" s="23"/>
      <c r="H129" s="23"/>
      <c r="I129" s="23"/>
      <c r="Q129" s="332"/>
      <c r="R129" s="332"/>
      <c r="S129" s="332"/>
      <c r="T129" s="332"/>
      <c r="U129" s="332"/>
      <c r="V129" s="332"/>
      <c r="W129" s="332"/>
      <c r="X129" s="332"/>
      <c r="Y129" s="160"/>
      <c r="Z129" s="160"/>
      <c r="AA129" s="23" t="s">
        <v>98</v>
      </c>
      <c r="AB129" s="332"/>
      <c r="AC129" s="242"/>
      <c r="AD129" s="242"/>
      <c r="AE129" s="242"/>
      <c r="AF129" s="242"/>
      <c r="AG129" s="242"/>
      <c r="AH129" s="23" t="s">
        <v>100</v>
      </c>
      <c r="AI129" s="23" t="s">
        <v>98</v>
      </c>
      <c r="AJ129" s="23"/>
    </row>
    <row r="130" spans="1:50" ht="42">
      <c r="A130" s="23" t="s">
        <v>1881</v>
      </c>
      <c r="B130" s="23"/>
      <c r="C130" s="24" t="s">
        <v>124</v>
      </c>
      <c r="D130" s="23" t="s">
        <v>1882</v>
      </c>
      <c r="E130" s="23"/>
      <c r="F130" s="23"/>
      <c r="G130" s="23"/>
      <c r="H130" s="23"/>
      <c r="I130" s="23"/>
      <c r="Q130" s="332"/>
      <c r="R130" s="332"/>
      <c r="S130" s="332"/>
      <c r="T130" s="332"/>
      <c r="U130" s="332"/>
      <c r="V130" s="332"/>
      <c r="W130" s="332"/>
      <c r="X130" s="332"/>
      <c r="Y130" s="160"/>
      <c r="Z130" s="160"/>
      <c r="AA130" s="23" t="s">
        <v>98</v>
      </c>
      <c r="AB130" s="332"/>
      <c r="AC130" s="242"/>
      <c r="AD130" s="242"/>
      <c r="AE130" s="242"/>
      <c r="AF130" s="242"/>
      <c r="AG130" s="242"/>
      <c r="AH130" s="23" t="s">
        <v>102</v>
      </c>
      <c r="AI130" s="23" t="s">
        <v>98</v>
      </c>
      <c r="AJ130" s="23" t="s">
        <v>1794</v>
      </c>
    </row>
    <row r="131" spans="1:50" ht="42">
      <c r="A131" s="23" t="s">
        <v>1883</v>
      </c>
      <c r="B131" s="23"/>
      <c r="C131" s="24" t="s">
        <v>124</v>
      </c>
      <c r="D131" s="23" t="s">
        <v>1884</v>
      </c>
      <c r="E131" s="23"/>
      <c r="F131" s="23"/>
      <c r="G131" s="23"/>
      <c r="H131" s="23"/>
      <c r="I131" s="23"/>
      <c r="Q131" s="332"/>
      <c r="R131" s="332"/>
      <c r="S131" s="332"/>
      <c r="T131" s="332"/>
      <c r="U131" s="332"/>
      <c r="V131" s="332"/>
      <c r="W131" s="332"/>
      <c r="X131" s="332"/>
      <c r="Y131" s="160"/>
      <c r="Z131" s="160"/>
      <c r="AA131" s="23" t="s">
        <v>98</v>
      </c>
      <c r="AB131" s="332"/>
      <c r="AC131" s="242"/>
      <c r="AD131" s="242"/>
      <c r="AE131" s="242"/>
      <c r="AF131" s="242"/>
      <c r="AG131" s="242"/>
      <c r="AH131" s="23" t="s">
        <v>102</v>
      </c>
      <c r="AI131" s="23" t="s">
        <v>98</v>
      </c>
      <c r="AJ131" s="23"/>
    </row>
    <row r="132" spans="1:50" ht="56">
      <c r="A132" s="23" t="s">
        <v>1885</v>
      </c>
      <c r="B132" s="23"/>
      <c r="C132" s="24" t="s">
        <v>124</v>
      </c>
      <c r="D132" s="23" t="s">
        <v>1886</v>
      </c>
      <c r="E132" s="23"/>
      <c r="F132" s="23"/>
      <c r="G132" s="23"/>
      <c r="H132" s="23"/>
      <c r="I132" s="23"/>
      <c r="Q132" s="332"/>
      <c r="R132" s="332"/>
      <c r="S132" s="332"/>
      <c r="T132" s="332"/>
      <c r="U132" s="332"/>
      <c r="V132" s="332"/>
      <c r="W132" s="332"/>
      <c r="X132" s="332"/>
      <c r="Y132" s="160"/>
      <c r="Z132" s="160"/>
      <c r="AA132" s="23" t="s">
        <v>98</v>
      </c>
      <c r="AB132" s="332"/>
      <c r="AC132" s="242"/>
      <c r="AD132" s="242"/>
      <c r="AE132" s="242"/>
      <c r="AF132" s="242"/>
      <c r="AG132" s="242"/>
      <c r="AH132" s="23" t="s">
        <v>171</v>
      </c>
      <c r="AI132" s="23" t="s">
        <v>98</v>
      </c>
      <c r="AJ132" s="23" t="s">
        <v>1892</v>
      </c>
    </row>
    <row r="133" spans="1:50" ht="42">
      <c r="A133" s="23" t="s">
        <v>1924</v>
      </c>
      <c r="B133" s="23"/>
      <c r="C133" s="23" t="s">
        <v>124</v>
      </c>
      <c r="D133" s="23" t="s">
        <v>1925</v>
      </c>
      <c r="E133" s="23"/>
      <c r="F133" s="23"/>
      <c r="G133" s="23"/>
      <c r="H133" s="23"/>
      <c r="I133" s="23"/>
      <c r="J133" s="23"/>
      <c r="K133" s="23"/>
      <c r="L133" s="23"/>
      <c r="M133" s="23"/>
      <c r="N133" s="23"/>
      <c r="O133" s="23"/>
      <c r="P133" s="23"/>
      <c r="Q133" s="360"/>
      <c r="R133" s="360"/>
      <c r="S133" s="360"/>
      <c r="T133" s="360"/>
      <c r="U133" s="360"/>
      <c r="V133" s="360"/>
      <c r="W133" s="360"/>
      <c r="X133" s="360"/>
      <c r="Y133" s="160"/>
      <c r="Z133" s="160" t="s">
        <v>102</v>
      </c>
      <c r="AA133" s="23" t="s">
        <v>98</v>
      </c>
      <c r="AB133" s="23"/>
      <c r="AC133" s="23"/>
      <c r="AD133" s="23"/>
      <c r="AE133" s="23"/>
      <c r="AF133" s="23"/>
      <c r="AG133" s="23"/>
      <c r="AH133" s="23" t="s">
        <v>171</v>
      </c>
      <c r="AI133" s="23" t="s">
        <v>98</v>
      </c>
      <c r="AJ133" s="23" t="s">
        <v>1926</v>
      </c>
      <c r="AK133" s="23"/>
      <c r="AL133" s="23"/>
      <c r="AM133" s="23"/>
      <c r="AN133" s="23"/>
      <c r="AO133" s="23"/>
      <c r="AP133" s="143"/>
      <c r="AQ133" s="143"/>
      <c r="AR133" s="143"/>
      <c r="AS133" s="143"/>
      <c r="AT133" s="143"/>
      <c r="AU133" s="143"/>
      <c r="AV133" s="143"/>
      <c r="AW133" s="143"/>
      <c r="AX133" s="143"/>
    </row>
    <row r="134" spans="1:50" ht="56">
      <c r="A134" s="23" t="s">
        <v>1927</v>
      </c>
      <c r="B134" s="23"/>
      <c r="C134" s="23" t="s">
        <v>124</v>
      </c>
      <c r="D134" s="23" t="s">
        <v>1928</v>
      </c>
      <c r="E134" s="23"/>
      <c r="F134" s="23"/>
      <c r="G134" s="23"/>
      <c r="H134" s="23"/>
      <c r="I134" s="23"/>
      <c r="J134" s="23"/>
      <c r="K134" s="23"/>
      <c r="L134" s="23"/>
      <c r="M134" s="23"/>
      <c r="N134" s="23"/>
      <c r="O134" s="23"/>
      <c r="P134" s="23"/>
      <c r="Q134" s="360"/>
      <c r="R134" s="360"/>
      <c r="S134" s="360"/>
      <c r="T134" s="360"/>
      <c r="U134" s="360"/>
      <c r="V134" s="360"/>
      <c r="W134" s="360"/>
      <c r="X134" s="360"/>
      <c r="Y134" s="160"/>
      <c r="Z134" s="160" t="s">
        <v>102</v>
      </c>
      <c r="AA134" s="23" t="s">
        <v>98</v>
      </c>
      <c r="AB134" s="23"/>
      <c r="AC134" s="23"/>
      <c r="AD134" s="23"/>
      <c r="AE134" s="23"/>
      <c r="AF134" s="23"/>
      <c r="AG134" s="23"/>
      <c r="AH134" s="23" t="s">
        <v>102</v>
      </c>
      <c r="AI134" s="23" t="s">
        <v>98</v>
      </c>
      <c r="AJ134" s="23" t="s">
        <v>1929</v>
      </c>
      <c r="AK134" s="23"/>
      <c r="AL134" s="23"/>
      <c r="AM134" s="23"/>
      <c r="AN134" s="23"/>
      <c r="AO134" s="23"/>
      <c r="AP134" s="143"/>
      <c r="AQ134" s="143"/>
      <c r="AR134" s="143"/>
      <c r="AS134" s="143"/>
      <c r="AT134" s="143"/>
      <c r="AU134" s="143"/>
      <c r="AV134" s="143"/>
      <c r="AW134" s="143"/>
      <c r="AX134" s="143"/>
    </row>
    <row r="135" spans="1:50" ht="56">
      <c r="A135" s="23" t="s">
        <v>1930</v>
      </c>
      <c r="B135" s="23"/>
      <c r="C135" s="23" t="s">
        <v>124</v>
      </c>
      <c r="D135" s="23" t="s">
        <v>1931</v>
      </c>
      <c r="E135" s="23"/>
      <c r="F135" s="23"/>
      <c r="G135" s="23"/>
      <c r="H135" s="23"/>
      <c r="I135" s="23"/>
      <c r="J135" s="23"/>
      <c r="K135" s="23"/>
      <c r="L135" s="23"/>
      <c r="M135" s="23"/>
      <c r="N135" s="23"/>
      <c r="O135" s="23"/>
      <c r="P135" s="23"/>
      <c r="Q135" s="360"/>
      <c r="R135" s="360"/>
      <c r="S135" s="360"/>
      <c r="T135" s="360"/>
      <c r="U135" s="360"/>
      <c r="V135" s="360"/>
      <c r="W135" s="360"/>
      <c r="X135" s="360"/>
      <c r="Y135" s="160"/>
      <c r="Z135" s="160" t="s">
        <v>102</v>
      </c>
      <c r="AA135" s="23" t="s">
        <v>98</v>
      </c>
      <c r="AB135" s="23"/>
      <c r="AC135" s="23"/>
      <c r="AD135" s="23"/>
      <c r="AE135" s="23"/>
      <c r="AF135" s="23"/>
      <c r="AG135" s="23"/>
      <c r="AH135" s="23" t="s">
        <v>102</v>
      </c>
      <c r="AI135" s="23" t="s">
        <v>98</v>
      </c>
      <c r="AJ135" s="23"/>
      <c r="AK135" s="23"/>
      <c r="AL135" s="23"/>
      <c r="AM135" s="23"/>
      <c r="AN135" s="23"/>
      <c r="AO135" s="23"/>
      <c r="AP135" s="143"/>
      <c r="AQ135" s="143"/>
      <c r="AR135" s="143"/>
      <c r="AS135" s="143"/>
      <c r="AT135" s="143"/>
      <c r="AU135" s="143"/>
      <c r="AV135" s="143"/>
      <c r="AW135" s="143"/>
      <c r="AX135" s="143"/>
    </row>
    <row r="136" spans="1:50" ht="56">
      <c r="A136" s="23" t="s">
        <v>1932</v>
      </c>
      <c r="B136" s="23"/>
      <c r="C136" s="23" t="s">
        <v>124</v>
      </c>
      <c r="D136" s="23" t="s">
        <v>1933</v>
      </c>
      <c r="E136" s="23"/>
      <c r="F136" s="23"/>
      <c r="G136" s="23"/>
      <c r="H136" s="23"/>
      <c r="I136" s="23"/>
      <c r="J136" s="23"/>
      <c r="K136" s="23"/>
      <c r="L136" s="23"/>
      <c r="M136" s="23"/>
      <c r="N136" s="23"/>
      <c r="O136" s="23"/>
      <c r="P136" s="23"/>
      <c r="Q136" s="360"/>
      <c r="R136" s="360"/>
      <c r="S136" s="360"/>
      <c r="T136" s="360"/>
      <c r="U136" s="360"/>
      <c r="V136" s="360"/>
      <c r="W136" s="360"/>
      <c r="X136" s="360"/>
      <c r="Y136" s="160"/>
      <c r="Z136" s="160"/>
      <c r="AA136" s="23" t="s">
        <v>98</v>
      </c>
      <c r="AB136" s="23"/>
      <c r="AC136" s="23"/>
      <c r="AD136" s="23"/>
      <c r="AE136" s="23"/>
      <c r="AF136" s="23"/>
      <c r="AG136" s="23"/>
      <c r="AH136" s="23" t="s">
        <v>102</v>
      </c>
      <c r="AI136" s="23" t="s">
        <v>98</v>
      </c>
      <c r="AJ136" s="23"/>
      <c r="AK136" s="23"/>
      <c r="AL136" s="23"/>
      <c r="AM136" s="23"/>
      <c r="AN136" s="23"/>
      <c r="AO136" s="23"/>
      <c r="AP136" s="143"/>
      <c r="AQ136" s="143"/>
      <c r="AR136" s="143"/>
      <c r="AS136" s="143"/>
      <c r="AT136" s="143"/>
      <c r="AU136" s="143"/>
      <c r="AV136" s="143"/>
      <c r="AW136" s="143"/>
      <c r="AX136" s="143"/>
    </row>
    <row r="137" spans="1:50" ht="84">
      <c r="A137" s="23" t="s">
        <v>2021</v>
      </c>
      <c r="B137" s="23"/>
      <c r="C137" s="24" t="s">
        <v>124</v>
      </c>
      <c r="D137" s="23" t="s">
        <v>2022</v>
      </c>
      <c r="E137" s="23"/>
      <c r="F137" s="23"/>
      <c r="G137" s="23"/>
      <c r="H137" s="23"/>
      <c r="J137"/>
      <c r="K137"/>
      <c r="L137"/>
      <c r="M137" s="139"/>
      <c r="N137" s="139"/>
      <c r="O137" s="139"/>
      <c r="P137" s="139"/>
      <c r="Q137" s="376"/>
      <c r="R137" s="376"/>
      <c r="S137" s="376"/>
      <c r="T137" s="376"/>
      <c r="U137" s="376"/>
      <c r="V137" s="376"/>
      <c r="W137" s="376"/>
      <c r="X137" s="376"/>
      <c r="Y137" s="160"/>
      <c r="Z137" s="160"/>
      <c r="AA137" s="23" t="s">
        <v>98</v>
      </c>
      <c r="AB137" s="325"/>
      <c r="AC137" s="238"/>
      <c r="AD137" s="238"/>
      <c r="AE137" s="238"/>
      <c r="AF137" s="238"/>
      <c r="AG137" s="238"/>
      <c r="AH137" s="23" t="s">
        <v>102</v>
      </c>
      <c r="AI137" s="23" t="s">
        <v>98</v>
      </c>
      <c r="AJ137" s="23" t="s">
        <v>2019</v>
      </c>
      <c r="AK137" s="23"/>
      <c r="AL137" s="23"/>
      <c r="AM137" s="23"/>
      <c r="AN137" s="23"/>
      <c r="AO137" s="23"/>
    </row>
    <row r="138" spans="1:50" ht="126">
      <c r="A138" s="23" t="s">
        <v>2023</v>
      </c>
      <c r="B138" s="23"/>
      <c r="C138" s="24" t="s">
        <v>124</v>
      </c>
      <c r="D138" s="23" t="s">
        <v>2024</v>
      </c>
      <c r="E138" s="23"/>
      <c r="F138" s="23"/>
      <c r="G138" s="23"/>
      <c r="H138" s="23"/>
      <c r="J138"/>
      <c r="K138"/>
      <c r="L138"/>
      <c r="M138" s="139"/>
      <c r="N138" s="139"/>
      <c r="O138" s="139"/>
      <c r="P138" s="139"/>
      <c r="Q138" s="376"/>
      <c r="R138" s="376"/>
      <c r="S138" s="376"/>
      <c r="T138" s="376"/>
      <c r="U138" s="376"/>
      <c r="V138" s="376"/>
      <c r="W138" s="376"/>
      <c r="X138" s="376"/>
      <c r="Y138" s="160"/>
      <c r="Z138" s="160" t="s">
        <v>102</v>
      </c>
      <c r="AA138" s="23" t="s">
        <v>98</v>
      </c>
      <c r="AB138" s="325"/>
      <c r="AC138" s="238"/>
      <c r="AD138" s="238"/>
      <c r="AE138" s="238"/>
      <c r="AF138" s="238"/>
      <c r="AG138" s="238"/>
      <c r="AH138" s="23" t="s">
        <v>102</v>
      </c>
      <c r="AI138" s="23" t="s">
        <v>98</v>
      </c>
      <c r="AJ138" s="23"/>
    </row>
    <row r="139" spans="1:50" ht="126">
      <c r="A139" s="23" t="s">
        <v>2025</v>
      </c>
      <c r="B139" s="23"/>
      <c r="C139" s="24" t="s">
        <v>124</v>
      </c>
      <c r="D139" s="23" t="s">
        <v>2026</v>
      </c>
      <c r="E139" s="23"/>
      <c r="F139" s="23"/>
      <c r="G139" s="23"/>
      <c r="H139" s="23"/>
      <c r="J139"/>
      <c r="K139"/>
      <c r="L139"/>
      <c r="M139" s="139"/>
      <c r="N139" s="139"/>
      <c r="O139" s="139"/>
      <c r="P139" s="139"/>
      <c r="Q139" s="376"/>
      <c r="R139" s="376"/>
      <c r="S139" s="376"/>
      <c r="T139" s="376"/>
      <c r="U139" s="376"/>
      <c r="V139" s="376"/>
      <c r="W139" s="376"/>
      <c r="X139" s="376"/>
      <c r="Y139" s="160"/>
      <c r="Z139" s="160" t="s">
        <v>102</v>
      </c>
      <c r="AA139" s="23" t="s">
        <v>98</v>
      </c>
      <c r="AB139" s="325"/>
      <c r="AC139" s="238"/>
      <c r="AD139" s="238"/>
      <c r="AE139" s="238"/>
      <c r="AF139" s="238"/>
      <c r="AG139" s="238"/>
      <c r="AH139" s="23" t="s">
        <v>102</v>
      </c>
      <c r="AI139" s="23" t="s">
        <v>98</v>
      </c>
      <c r="AJ139" s="23"/>
    </row>
    <row r="140" spans="1:50" ht="154">
      <c r="A140" s="23" t="s">
        <v>2027</v>
      </c>
      <c r="B140" s="23"/>
      <c r="C140" s="24" t="s">
        <v>124</v>
      </c>
      <c r="D140" s="23" t="s">
        <v>2028</v>
      </c>
      <c r="E140" s="23"/>
      <c r="F140" s="23"/>
      <c r="G140" s="23"/>
      <c r="H140" s="23"/>
      <c r="J140"/>
      <c r="K140"/>
      <c r="L140"/>
      <c r="M140" s="139"/>
      <c r="N140" s="139"/>
      <c r="O140" s="139"/>
      <c r="P140" s="139"/>
      <c r="Q140" s="376"/>
      <c r="R140" s="376"/>
      <c r="S140" s="376"/>
      <c r="T140" s="376"/>
      <c r="U140" s="376"/>
      <c r="V140" s="376"/>
      <c r="W140" s="376"/>
      <c r="X140" s="376"/>
      <c r="Y140" s="160"/>
      <c r="Z140" s="160" t="s">
        <v>102</v>
      </c>
      <c r="AA140" s="23" t="s">
        <v>98</v>
      </c>
      <c r="AB140" s="325"/>
      <c r="AC140" s="238"/>
      <c r="AD140" s="238"/>
      <c r="AE140" s="238"/>
      <c r="AF140" s="238"/>
      <c r="AG140" s="238"/>
      <c r="AH140" s="23" t="s">
        <v>102</v>
      </c>
      <c r="AI140" s="23" t="s">
        <v>98</v>
      </c>
      <c r="AJ140" s="23"/>
    </row>
    <row r="141" spans="1:50" ht="154">
      <c r="A141" s="23" t="s">
        <v>2029</v>
      </c>
      <c r="B141" s="23"/>
      <c r="C141" s="24" t="s">
        <v>124</v>
      </c>
      <c r="D141" s="23" t="s">
        <v>2030</v>
      </c>
      <c r="E141" s="23"/>
      <c r="F141" s="23"/>
      <c r="G141" s="23"/>
      <c r="H141" s="23"/>
      <c r="J141"/>
      <c r="K141"/>
      <c r="L141"/>
      <c r="M141" s="139"/>
      <c r="N141" s="139"/>
      <c r="O141" s="139"/>
      <c r="P141" s="139"/>
      <c r="Q141" s="376"/>
      <c r="R141" s="376"/>
      <c r="S141" s="376"/>
      <c r="T141" s="376"/>
      <c r="U141" s="376"/>
      <c r="V141" s="376"/>
      <c r="W141" s="376"/>
      <c r="X141" s="376"/>
      <c r="Y141" s="160"/>
      <c r="Z141" s="160" t="s">
        <v>102</v>
      </c>
      <c r="AA141" s="23" t="s">
        <v>98</v>
      </c>
      <c r="AB141" s="325"/>
      <c r="AC141" s="238"/>
      <c r="AD141" s="238"/>
      <c r="AE141" s="238"/>
      <c r="AF141" s="238"/>
      <c r="AG141" s="238"/>
      <c r="AH141" s="23" t="s">
        <v>102</v>
      </c>
      <c r="AI141" s="23" t="s">
        <v>98</v>
      </c>
      <c r="AJ141" s="23"/>
    </row>
    <row r="142" spans="1:50" ht="154">
      <c r="A142" s="23" t="s">
        <v>2031</v>
      </c>
      <c r="B142" s="23"/>
      <c r="C142" s="24" t="s">
        <v>124</v>
      </c>
      <c r="D142" s="23" t="s">
        <v>2032</v>
      </c>
      <c r="E142" s="23"/>
      <c r="F142" s="23"/>
      <c r="G142" s="23"/>
      <c r="H142" s="23"/>
      <c r="J142"/>
      <c r="K142"/>
      <c r="L142"/>
      <c r="M142" s="139"/>
      <c r="N142" s="139"/>
      <c r="O142" s="139"/>
      <c r="P142" s="139"/>
      <c r="Q142" s="376"/>
      <c r="R142" s="376"/>
      <c r="S142" s="376"/>
      <c r="T142" s="376"/>
      <c r="U142" s="376"/>
      <c r="V142" s="376"/>
      <c r="W142" s="376"/>
      <c r="X142" s="376"/>
      <c r="Y142" s="160"/>
      <c r="Z142" s="160" t="s">
        <v>102</v>
      </c>
      <c r="AA142" s="23" t="s">
        <v>98</v>
      </c>
      <c r="AB142" s="325"/>
      <c r="AC142" s="238"/>
      <c r="AD142" s="238"/>
      <c r="AE142" s="238"/>
      <c r="AF142" s="238"/>
      <c r="AG142" s="238"/>
      <c r="AH142" s="23" t="s">
        <v>102</v>
      </c>
      <c r="AI142" s="23" t="s">
        <v>98</v>
      </c>
      <c r="AJ142" s="23"/>
    </row>
    <row r="143" spans="1:50" ht="70">
      <c r="A143" s="23" t="s">
        <v>2033</v>
      </c>
      <c r="B143" s="23"/>
      <c r="C143" s="24" t="s">
        <v>124</v>
      </c>
      <c r="D143" s="23" t="s">
        <v>2034</v>
      </c>
      <c r="E143" s="23"/>
      <c r="F143" s="23"/>
      <c r="G143" s="23"/>
      <c r="H143" s="23"/>
      <c r="J143"/>
      <c r="K143"/>
      <c r="L143"/>
      <c r="M143" s="139"/>
      <c r="N143" s="139"/>
      <c r="O143" s="139"/>
      <c r="P143" s="139"/>
      <c r="Q143" s="376"/>
      <c r="R143" s="376"/>
      <c r="S143" s="376"/>
      <c r="T143" s="376"/>
      <c r="U143" s="376"/>
      <c r="V143" s="376"/>
      <c r="W143" s="376"/>
      <c r="X143" s="376"/>
      <c r="Y143" s="160"/>
      <c r="Z143" s="160" t="s">
        <v>102</v>
      </c>
      <c r="AA143" s="23" t="s">
        <v>98</v>
      </c>
      <c r="AB143" s="325" t="s">
        <v>2109</v>
      </c>
      <c r="AC143" s="238"/>
      <c r="AD143" s="238"/>
      <c r="AE143" s="238"/>
      <c r="AF143" s="238"/>
      <c r="AG143" s="238"/>
      <c r="AH143" s="23" t="s">
        <v>171</v>
      </c>
      <c r="AI143" s="23" t="s">
        <v>98</v>
      </c>
      <c r="AJ143" s="23" t="s">
        <v>2020</v>
      </c>
    </row>
    <row r="144" spans="1:50" ht="28">
      <c r="A144" s="23" t="s">
        <v>2035</v>
      </c>
      <c r="B144" s="23"/>
      <c r="C144" s="24" t="s">
        <v>124</v>
      </c>
      <c r="D144" s="23" t="s">
        <v>2036</v>
      </c>
      <c r="E144" s="23"/>
      <c r="F144" s="23"/>
      <c r="G144" s="23"/>
      <c r="H144" s="23"/>
      <c r="J144"/>
      <c r="K144"/>
      <c r="L144"/>
      <c r="M144" s="139"/>
      <c r="N144" s="139"/>
      <c r="O144" s="139"/>
      <c r="P144" s="139"/>
      <c r="Q144" s="376"/>
      <c r="R144" s="376"/>
      <c r="S144" s="376"/>
      <c r="T144" s="376"/>
      <c r="U144" s="376"/>
      <c r="V144" s="376"/>
      <c r="W144" s="376"/>
      <c r="X144" s="376"/>
      <c r="Y144" s="160"/>
      <c r="Z144" s="160" t="s">
        <v>102</v>
      </c>
      <c r="AA144" s="23" t="s">
        <v>98</v>
      </c>
      <c r="AB144" s="325"/>
      <c r="AC144" s="238"/>
      <c r="AD144" s="238"/>
      <c r="AE144" s="238"/>
      <c r="AF144" s="238"/>
      <c r="AG144" s="238"/>
      <c r="AH144" s="23" t="s">
        <v>171</v>
      </c>
      <c r="AI144" s="23" t="s">
        <v>98</v>
      </c>
      <c r="AJ144" s="23"/>
    </row>
    <row r="145" spans="1:36" ht="50.25" customHeight="1">
      <c r="A145" s="23" t="s">
        <v>2037</v>
      </c>
      <c r="B145" s="23"/>
      <c r="C145" s="24" t="s">
        <v>124</v>
      </c>
      <c r="D145" s="23" t="s">
        <v>2038</v>
      </c>
      <c r="E145" s="23"/>
      <c r="F145" s="23"/>
      <c r="G145" s="23"/>
      <c r="H145" s="23"/>
      <c r="J145"/>
      <c r="K145"/>
      <c r="L145"/>
      <c r="M145" s="139"/>
      <c r="N145" s="139"/>
      <c r="O145" s="139"/>
      <c r="P145" s="139"/>
      <c r="Q145" s="376"/>
      <c r="R145" s="376"/>
      <c r="S145" s="376"/>
      <c r="T145" s="376"/>
      <c r="U145" s="376"/>
      <c r="V145" s="376"/>
      <c r="W145" s="376"/>
      <c r="X145" s="376"/>
      <c r="Y145" s="160"/>
      <c r="Z145" s="160" t="s">
        <v>102</v>
      </c>
      <c r="AA145" s="23" t="s">
        <v>98</v>
      </c>
      <c r="AB145" s="325"/>
      <c r="AC145" s="238"/>
      <c r="AD145" s="238"/>
      <c r="AE145" s="238"/>
      <c r="AF145" s="238"/>
      <c r="AG145" s="238"/>
      <c r="AH145" s="23" t="s">
        <v>171</v>
      </c>
      <c r="AI145" s="23" t="s">
        <v>98</v>
      </c>
      <c r="AJ145" s="23"/>
    </row>
    <row r="146" spans="1:36" ht="69.75" customHeight="1">
      <c r="A146" s="23" t="s">
        <v>2039</v>
      </c>
      <c r="B146" s="23"/>
      <c r="C146" s="24" t="s">
        <v>124</v>
      </c>
      <c r="D146" s="23" t="s">
        <v>2040</v>
      </c>
      <c r="E146" s="23"/>
      <c r="F146" s="23"/>
      <c r="G146" s="23"/>
      <c r="H146" s="23"/>
      <c r="J146"/>
      <c r="K146"/>
      <c r="L146"/>
      <c r="M146" s="139"/>
      <c r="N146" s="139"/>
      <c r="O146" s="139"/>
      <c r="P146" s="139"/>
      <c r="Q146" s="376"/>
      <c r="R146" s="376"/>
      <c r="S146" s="376"/>
      <c r="T146" s="376"/>
      <c r="U146" s="376"/>
      <c r="V146" s="376"/>
      <c r="W146" s="376"/>
      <c r="X146" s="376"/>
      <c r="Y146" s="160"/>
      <c r="Z146" s="160" t="s">
        <v>171</v>
      </c>
      <c r="AA146" s="23" t="s">
        <v>98</v>
      </c>
      <c r="AB146" s="23"/>
      <c r="AC146" s="238"/>
      <c r="AD146" s="238"/>
      <c r="AE146" s="238"/>
      <c r="AF146" s="238"/>
      <c r="AG146" s="238"/>
      <c r="AH146" s="23" t="s">
        <v>171</v>
      </c>
      <c r="AI146" s="23" t="s">
        <v>98</v>
      </c>
      <c r="AJ146" s="23"/>
    </row>
    <row r="147" spans="1:36" ht="42">
      <c r="A147" s="23" t="s">
        <v>2041</v>
      </c>
      <c r="C147" s="24" t="s">
        <v>124</v>
      </c>
      <c r="D147" s="23" t="s">
        <v>2042</v>
      </c>
      <c r="M147" s="139"/>
      <c r="N147" s="139"/>
      <c r="O147" s="139"/>
      <c r="P147" s="139"/>
      <c r="Q147" s="376"/>
      <c r="R147" s="376"/>
      <c r="S147" s="376"/>
      <c r="T147" s="376"/>
      <c r="U147" s="376"/>
      <c r="V147" s="376"/>
      <c r="W147" s="376"/>
      <c r="X147" s="376"/>
      <c r="Y147" s="160"/>
      <c r="Z147" s="160" t="s">
        <v>102</v>
      </c>
      <c r="AA147" s="23" t="s">
        <v>98</v>
      </c>
      <c r="AB147" s="23"/>
      <c r="AC147" s="238"/>
      <c r="AD147" s="242"/>
      <c r="AE147" s="242"/>
      <c r="AF147" s="242"/>
      <c r="AG147" s="242"/>
      <c r="AH147" s="23" t="s">
        <v>171</v>
      </c>
      <c r="AI147" s="23" t="s">
        <v>98</v>
      </c>
      <c r="AJ147" s="23"/>
    </row>
    <row r="148" spans="1:36" ht="42">
      <c r="A148" s="23" t="s">
        <v>2043</v>
      </c>
      <c r="C148" s="24" t="s">
        <v>124</v>
      </c>
      <c r="D148" s="23" t="s">
        <v>2044</v>
      </c>
      <c r="M148" s="139"/>
      <c r="N148" s="139"/>
      <c r="O148" s="139"/>
      <c r="P148" s="139"/>
      <c r="Q148" s="376"/>
      <c r="R148" s="376"/>
      <c r="S148" s="376"/>
      <c r="T148" s="376"/>
      <c r="U148" s="376"/>
      <c r="V148" s="376"/>
      <c r="W148" s="376"/>
      <c r="X148" s="376"/>
      <c r="Y148" s="160"/>
      <c r="Z148" s="160" t="s">
        <v>102</v>
      </c>
      <c r="AA148" s="23" t="s">
        <v>98</v>
      </c>
      <c r="AB148" s="23"/>
      <c r="AC148" s="238"/>
      <c r="AD148" s="242"/>
      <c r="AE148" s="242"/>
      <c r="AF148" s="242"/>
      <c r="AG148" s="242"/>
      <c r="AH148" s="23" t="s">
        <v>171</v>
      </c>
      <c r="AI148" s="23" t="s">
        <v>98</v>
      </c>
      <c r="AJ148" s="23"/>
    </row>
    <row r="149" spans="1:36" ht="42">
      <c r="A149" s="23" t="s">
        <v>2045</v>
      </c>
      <c r="C149" s="24" t="s">
        <v>124</v>
      </c>
      <c r="D149" s="23" t="s">
        <v>2046</v>
      </c>
      <c r="M149" s="139"/>
      <c r="N149" s="139"/>
      <c r="O149" s="139"/>
      <c r="P149" s="139"/>
      <c r="Q149" s="376" t="s">
        <v>2255</v>
      </c>
      <c r="R149" s="332" t="s">
        <v>100</v>
      </c>
      <c r="S149" s="325" t="s">
        <v>98</v>
      </c>
      <c r="T149" s="376"/>
      <c r="U149" s="376"/>
      <c r="V149" s="376"/>
      <c r="W149" s="376"/>
      <c r="X149" s="376"/>
      <c r="Y149" s="160"/>
      <c r="Z149" s="160"/>
      <c r="AA149" s="23" t="s">
        <v>98</v>
      </c>
      <c r="AB149" s="23"/>
      <c r="AC149" s="238"/>
      <c r="AD149" s="242"/>
      <c r="AE149" s="242"/>
      <c r="AF149" s="242"/>
      <c r="AG149" s="242"/>
      <c r="AH149" s="23" t="s">
        <v>171</v>
      </c>
      <c r="AI149" s="23" t="s">
        <v>98</v>
      </c>
      <c r="AJ149" s="23"/>
    </row>
    <row r="150" spans="1:36" ht="42">
      <c r="A150" s="23" t="s">
        <v>2047</v>
      </c>
      <c r="C150" s="24" t="s">
        <v>124</v>
      </c>
      <c r="D150" s="23" t="s">
        <v>2048</v>
      </c>
      <c r="M150" s="139"/>
      <c r="N150" s="139"/>
      <c r="O150" s="139"/>
      <c r="P150" s="139"/>
      <c r="Q150" s="376"/>
      <c r="R150" s="376"/>
      <c r="S150" s="376"/>
      <c r="T150" s="376"/>
      <c r="U150" s="376"/>
      <c r="V150" s="376"/>
      <c r="W150" s="376"/>
      <c r="X150" s="376"/>
      <c r="Y150" s="160"/>
      <c r="Z150" s="160" t="s">
        <v>171</v>
      </c>
      <c r="AA150" s="23" t="s">
        <v>98</v>
      </c>
      <c r="AB150" s="23"/>
      <c r="AC150" s="238"/>
      <c r="AD150" s="242"/>
      <c r="AE150" s="242"/>
      <c r="AF150" s="242"/>
      <c r="AG150" s="242"/>
      <c r="AH150" s="23" t="s">
        <v>171</v>
      </c>
      <c r="AI150" s="23" t="s">
        <v>98</v>
      </c>
      <c r="AJ150" s="23"/>
    </row>
    <row r="151" spans="1:36" ht="42">
      <c r="A151" s="23" t="s">
        <v>2049</v>
      </c>
      <c r="C151" s="24" t="s">
        <v>124</v>
      </c>
      <c r="D151" s="23" t="s">
        <v>2050</v>
      </c>
      <c r="M151" s="139"/>
      <c r="N151" s="139"/>
      <c r="O151" s="139"/>
      <c r="P151" s="139"/>
      <c r="Q151" s="376"/>
      <c r="R151" s="376"/>
      <c r="S151" s="376"/>
      <c r="T151" s="376"/>
      <c r="U151" s="376"/>
      <c r="V151" s="376"/>
      <c r="W151" s="376"/>
      <c r="X151" s="376"/>
      <c r="Y151" s="160"/>
      <c r="Z151" s="160"/>
      <c r="AA151" s="23" t="s">
        <v>98</v>
      </c>
      <c r="AB151" s="23"/>
      <c r="AC151" s="238"/>
      <c r="AD151" s="238"/>
      <c r="AE151" s="238"/>
      <c r="AF151" s="238"/>
      <c r="AH151" s="23" t="s">
        <v>171</v>
      </c>
      <c r="AI151" s="23" t="s">
        <v>98</v>
      </c>
      <c r="AJ151" s="23"/>
    </row>
    <row r="152" spans="1:36" ht="42">
      <c r="A152" s="23" t="s">
        <v>2051</v>
      </c>
      <c r="C152" s="24" t="s">
        <v>124</v>
      </c>
      <c r="D152" s="23" t="s">
        <v>2052</v>
      </c>
      <c r="M152" s="139"/>
      <c r="N152" s="139"/>
      <c r="O152" s="139"/>
      <c r="P152" s="139"/>
      <c r="Q152" s="376"/>
      <c r="R152" s="376"/>
      <c r="S152" s="376"/>
      <c r="T152" s="376"/>
      <c r="U152" s="376"/>
      <c r="V152" s="376"/>
      <c r="W152" s="376"/>
      <c r="X152" s="376"/>
      <c r="Y152" s="160"/>
      <c r="Z152" s="160" t="s">
        <v>102</v>
      </c>
      <c r="AA152" s="23" t="s">
        <v>98</v>
      </c>
      <c r="AB152" s="23"/>
      <c r="AC152" s="238"/>
      <c r="AD152" s="238"/>
      <c r="AE152" s="238"/>
      <c r="AF152" s="238"/>
      <c r="AH152" s="23" t="s">
        <v>171</v>
      </c>
      <c r="AI152" s="23" t="s">
        <v>98</v>
      </c>
      <c r="AJ152" s="23"/>
    </row>
    <row r="153" spans="1:36" ht="56">
      <c r="A153" s="23" t="s">
        <v>2093</v>
      </c>
      <c r="C153" s="24" t="s">
        <v>124</v>
      </c>
      <c r="D153" s="6" t="s">
        <v>2094</v>
      </c>
      <c r="M153" s="348"/>
      <c r="N153" s="348"/>
      <c r="O153" s="348"/>
      <c r="P153" s="348"/>
      <c r="Q153" s="361"/>
      <c r="R153" s="361"/>
      <c r="S153" s="361"/>
      <c r="T153" s="361"/>
      <c r="U153" s="361"/>
      <c r="V153" s="361"/>
      <c r="W153" s="361"/>
      <c r="X153" s="361"/>
      <c r="Y153" s="160"/>
      <c r="Z153" s="160" t="s">
        <v>171</v>
      </c>
      <c r="AA153" s="23" t="s">
        <v>98</v>
      </c>
      <c r="AB153" s="23" t="s">
        <v>2095</v>
      </c>
      <c r="AC153" s="332"/>
      <c r="AD153" s="332"/>
      <c r="AE153" s="332"/>
      <c r="AF153" s="332"/>
      <c r="AH153" s="23" t="s">
        <v>171</v>
      </c>
      <c r="AI153" s="23" t="s">
        <v>98</v>
      </c>
      <c r="AJ153" s="23" t="s">
        <v>2096</v>
      </c>
    </row>
    <row r="154" spans="1:36" ht="56">
      <c r="A154" s="23" t="s">
        <v>2097</v>
      </c>
      <c r="C154" s="24" t="s">
        <v>124</v>
      </c>
      <c r="D154" s="6" t="s">
        <v>2098</v>
      </c>
      <c r="M154" s="348"/>
      <c r="N154" s="348"/>
      <c r="O154" s="348"/>
      <c r="P154" s="348"/>
      <c r="Q154" s="361"/>
      <c r="R154" s="361"/>
      <c r="S154" s="361"/>
      <c r="T154" s="361"/>
      <c r="U154" s="361"/>
      <c r="V154" s="361"/>
      <c r="W154" s="361"/>
      <c r="X154" s="361"/>
      <c r="Y154" s="160"/>
      <c r="Z154" s="160" t="s">
        <v>102</v>
      </c>
      <c r="AA154" s="23" t="s">
        <v>98</v>
      </c>
      <c r="AB154" s="144"/>
      <c r="AC154" s="332"/>
      <c r="AD154" s="332"/>
      <c r="AE154" s="332"/>
      <c r="AF154" s="332"/>
      <c r="AH154" s="23" t="s">
        <v>171</v>
      </c>
      <c r="AI154" s="23" t="s">
        <v>98</v>
      </c>
      <c r="AJ154" s="23" t="s">
        <v>2096</v>
      </c>
    </row>
    <row r="155" spans="1:36" ht="70">
      <c r="A155" s="23" t="s">
        <v>2099</v>
      </c>
      <c r="C155" s="349" t="s">
        <v>124</v>
      </c>
      <c r="D155" s="6" t="s">
        <v>2100</v>
      </c>
      <c r="M155" s="348"/>
      <c r="N155" s="348"/>
      <c r="O155" s="348"/>
      <c r="P155" s="348"/>
      <c r="Q155" s="361" t="s">
        <v>2255</v>
      </c>
      <c r="R155" s="332" t="s">
        <v>100</v>
      </c>
      <c r="S155" s="325" t="s">
        <v>98</v>
      </c>
      <c r="T155" s="361"/>
      <c r="U155" s="361"/>
      <c r="V155" s="361"/>
      <c r="W155" s="361"/>
      <c r="X155" s="361"/>
      <c r="Y155" s="160"/>
      <c r="Z155" s="160" t="s">
        <v>102</v>
      </c>
      <c r="AA155" s="360" t="s">
        <v>98</v>
      </c>
      <c r="AB155" s="332"/>
      <c r="AC155" s="332"/>
      <c r="AD155" s="332"/>
      <c r="AE155" s="332"/>
      <c r="AF155" s="332"/>
      <c r="AH155" s="23" t="s">
        <v>171</v>
      </c>
      <c r="AI155" s="23" t="s">
        <v>98</v>
      </c>
      <c r="AJ155" s="23" t="s">
        <v>2071</v>
      </c>
    </row>
    <row r="156" spans="1:36" ht="98">
      <c r="A156" s="23" t="s">
        <v>2101</v>
      </c>
      <c r="C156" s="349" t="s">
        <v>124</v>
      </c>
      <c r="D156" s="6" t="s">
        <v>2102</v>
      </c>
      <c r="M156" s="348"/>
      <c r="N156" s="348"/>
      <c r="O156" s="348"/>
      <c r="P156" s="348"/>
      <c r="Q156" s="361"/>
      <c r="R156" s="361"/>
      <c r="S156" s="361"/>
      <c r="T156" s="361"/>
      <c r="U156" s="361"/>
      <c r="V156" s="361"/>
      <c r="W156" s="361"/>
      <c r="X156" s="361"/>
      <c r="Y156" s="160"/>
      <c r="Z156" s="160" t="s">
        <v>102</v>
      </c>
      <c r="AA156" s="360" t="s">
        <v>98</v>
      </c>
      <c r="AB156" s="332"/>
      <c r="AC156" s="332"/>
      <c r="AD156" s="332"/>
      <c r="AE156" s="332"/>
      <c r="AF156" s="332"/>
      <c r="AH156" s="23" t="s">
        <v>171</v>
      </c>
      <c r="AI156" s="23" t="s">
        <v>98</v>
      </c>
      <c r="AJ156" s="23" t="s">
        <v>2071</v>
      </c>
    </row>
    <row r="157" spans="1:36" ht="84">
      <c r="A157" s="360" t="s">
        <v>2103</v>
      </c>
      <c r="B157" s="360"/>
      <c r="C157" s="360" t="s">
        <v>124</v>
      </c>
      <c r="D157" s="360" t="s">
        <v>2178</v>
      </c>
      <c r="E157" s="360"/>
      <c r="F157" s="360"/>
      <c r="G157" s="360"/>
      <c r="H157" s="360"/>
      <c r="I157" s="361"/>
      <c r="J157" s="361"/>
      <c r="K157" s="361"/>
      <c r="L157" s="361"/>
      <c r="M157" s="361"/>
      <c r="N157" s="361"/>
      <c r="O157" s="361"/>
      <c r="P157" s="361"/>
      <c r="Q157" s="361"/>
      <c r="R157" s="361"/>
      <c r="S157" s="361"/>
      <c r="T157" s="361"/>
      <c r="U157" s="361"/>
      <c r="V157" s="361"/>
      <c r="W157" s="361"/>
      <c r="X157" s="361"/>
      <c r="Y157" s="360"/>
      <c r="Z157" s="360" t="s">
        <v>102</v>
      </c>
      <c r="AA157" s="360" t="s">
        <v>98</v>
      </c>
      <c r="AB157" s="360"/>
      <c r="AC157" s="332"/>
      <c r="AD157" s="332"/>
      <c r="AE157" s="332"/>
      <c r="AF157" s="332"/>
      <c r="AG157" s="360"/>
      <c r="AH157" s="360"/>
      <c r="AI157" s="360"/>
      <c r="AJ157"/>
    </row>
    <row r="158" spans="1:36" ht="70">
      <c r="A158" s="360" t="s">
        <v>2179</v>
      </c>
      <c r="B158" s="360"/>
      <c r="C158" s="360" t="s">
        <v>124</v>
      </c>
      <c r="D158" s="360" t="s">
        <v>2180</v>
      </c>
      <c r="E158" s="360"/>
      <c r="F158" s="360"/>
      <c r="G158" s="360"/>
      <c r="H158" s="360"/>
      <c r="I158" s="361"/>
      <c r="J158" s="361"/>
      <c r="K158" s="361"/>
      <c r="L158" s="361"/>
      <c r="M158" s="361"/>
      <c r="N158" s="361"/>
      <c r="O158" s="361"/>
      <c r="P158" s="361"/>
      <c r="Q158" s="361"/>
      <c r="R158" s="361"/>
      <c r="S158" s="361"/>
      <c r="T158" s="361"/>
      <c r="U158" s="361"/>
      <c r="V158" s="361"/>
      <c r="W158" s="361"/>
      <c r="X158" s="361"/>
      <c r="Y158" s="360"/>
      <c r="Z158" s="360" t="s">
        <v>102</v>
      </c>
      <c r="AA158" s="360" t="s">
        <v>98</v>
      </c>
      <c r="AB158" s="360"/>
      <c r="AC158" s="332"/>
      <c r="AD158" s="332"/>
      <c r="AE158" s="332"/>
      <c r="AF158" s="332"/>
      <c r="AG158" s="360"/>
      <c r="AH158" s="360"/>
      <c r="AI158" s="360"/>
      <c r="AJ158"/>
    </row>
    <row r="159" spans="1:36" ht="84">
      <c r="A159" s="360" t="s">
        <v>2181</v>
      </c>
      <c r="B159" s="360"/>
      <c r="C159" s="360" t="s">
        <v>124</v>
      </c>
      <c r="D159" s="360" t="s">
        <v>2182</v>
      </c>
      <c r="E159" s="360"/>
      <c r="F159" s="360"/>
      <c r="G159" s="360"/>
      <c r="H159" s="360"/>
      <c r="I159" s="361"/>
      <c r="J159" s="361"/>
      <c r="K159" s="361"/>
      <c r="L159" s="361"/>
      <c r="M159" s="361"/>
      <c r="N159" s="361"/>
      <c r="O159" s="361"/>
      <c r="P159" s="361"/>
      <c r="Q159" s="361"/>
      <c r="R159" s="361"/>
      <c r="S159" s="361"/>
      <c r="T159" s="361"/>
      <c r="U159" s="361"/>
      <c r="V159" s="361"/>
      <c r="W159" s="361"/>
      <c r="X159" s="361"/>
      <c r="Y159" s="360"/>
      <c r="Z159" s="360" t="s">
        <v>102</v>
      </c>
      <c r="AA159" s="360" t="s">
        <v>98</v>
      </c>
      <c r="AB159" s="360"/>
      <c r="AC159" s="332"/>
      <c r="AD159" s="332"/>
      <c r="AE159" s="332"/>
      <c r="AF159" s="332"/>
      <c r="AG159" s="360"/>
      <c r="AH159" s="360"/>
      <c r="AI159" s="360"/>
      <c r="AJ159"/>
    </row>
    <row r="160" spans="1:36" ht="57.75" customHeight="1">
      <c r="A160" s="360" t="s">
        <v>2183</v>
      </c>
      <c r="B160" s="360"/>
      <c r="C160" s="360" t="s">
        <v>124</v>
      </c>
      <c r="D160" s="360" t="s">
        <v>2184</v>
      </c>
      <c r="E160" s="360"/>
      <c r="F160" s="360"/>
      <c r="G160" s="360"/>
      <c r="H160" s="360"/>
      <c r="I160" s="361"/>
      <c r="J160" s="361"/>
      <c r="K160" s="361"/>
      <c r="L160" s="361"/>
      <c r="M160" s="361"/>
      <c r="N160" s="361"/>
      <c r="O160" s="361"/>
      <c r="P160" s="361"/>
      <c r="Q160" s="361"/>
      <c r="R160" s="361"/>
      <c r="S160" s="361"/>
      <c r="T160" s="361"/>
      <c r="U160" s="361"/>
      <c r="V160" s="361"/>
      <c r="W160" s="361"/>
      <c r="X160" s="361"/>
      <c r="Y160" s="360"/>
      <c r="Z160" s="360" t="s">
        <v>171</v>
      </c>
      <c r="AA160" s="360"/>
      <c r="AB160" s="360" t="s">
        <v>2185</v>
      </c>
      <c r="AC160" s="332"/>
      <c r="AD160" s="332"/>
      <c r="AE160" s="332"/>
      <c r="AF160" s="332"/>
      <c r="AG160" s="360"/>
      <c r="AH160" s="360"/>
      <c r="AI160" s="360"/>
      <c r="AJ160"/>
    </row>
    <row r="161" spans="1:36" ht="147.75" customHeight="1">
      <c r="A161" s="360" t="s">
        <v>2186</v>
      </c>
      <c r="B161" s="360"/>
      <c r="C161" s="360" t="s">
        <v>124</v>
      </c>
      <c r="D161" s="360" t="s">
        <v>2187</v>
      </c>
      <c r="E161" s="360"/>
      <c r="F161" s="360"/>
      <c r="G161" s="360"/>
      <c r="H161" s="360"/>
      <c r="I161" s="361"/>
      <c r="J161" s="361"/>
      <c r="K161" s="361"/>
      <c r="L161" s="361"/>
      <c r="M161" s="361"/>
      <c r="N161" s="361"/>
      <c r="O161" s="361"/>
      <c r="P161" s="361"/>
      <c r="Q161" s="361"/>
      <c r="R161" s="361"/>
      <c r="S161" s="361"/>
      <c r="T161" s="361"/>
      <c r="U161" s="361"/>
      <c r="V161" s="361"/>
      <c r="W161" s="361"/>
      <c r="X161" s="361"/>
      <c r="Y161" s="360"/>
      <c r="Z161" s="360" t="s">
        <v>102</v>
      </c>
      <c r="AA161" s="360" t="s">
        <v>98</v>
      </c>
      <c r="AB161" s="360"/>
      <c r="AC161" s="332"/>
      <c r="AD161" s="332"/>
      <c r="AE161" s="332"/>
      <c r="AF161" s="332"/>
      <c r="AG161" s="360"/>
      <c r="AH161" s="360"/>
      <c r="AI161" s="360"/>
      <c r="AJ161"/>
    </row>
    <row r="162" spans="1:36" ht="126">
      <c r="A162" s="360" t="s">
        <v>2188</v>
      </c>
      <c r="B162" s="360"/>
      <c r="C162" s="360" t="s">
        <v>124</v>
      </c>
      <c r="D162" s="360" t="s">
        <v>2189</v>
      </c>
      <c r="E162" s="360"/>
      <c r="F162" s="360"/>
      <c r="G162" s="360"/>
      <c r="H162" s="360"/>
      <c r="I162" s="361"/>
      <c r="J162" s="361"/>
      <c r="K162" s="361"/>
      <c r="L162" s="361"/>
      <c r="M162" s="361"/>
      <c r="N162" s="361"/>
      <c r="O162" s="361"/>
      <c r="P162" s="361"/>
      <c r="Q162" s="361"/>
      <c r="R162" s="361"/>
      <c r="S162" s="361"/>
      <c r="T162" s="361"/>
      <c r="U162" s="361"/>
      <c r="V162" s="361"/>
      <c r="W162" s="361"/>
      <c r="X162" s="361"/>
      <c r="Y162" s="360"/>
      <c r="Z162" s="360" t="s">
        <v>102</v>
      </c>
      <c r="AA162" s="360" t="s">
        <v>98</v>
      </c>
      <c r="AB162" s="360"/>
      <c r="AC162" s="332"/>
      <c r="AD162" s="332"/>
      <c r="AE162" s="332"/>
      <c r="AF162" s="332"/>
      <c r="AG162" s="360"/>
      <c r="AH162" s="360"/>
      <c r="AI162" s="360"/>
      <c r="AJ162"/>
    </row>
    <row r="163" spans="1:36" ht="112">
      <c r="A163" s="360" t="s">
        <v>2190</v>
      </c>
      <c r="B163" s="360"/>
      <c r="C163" s="360" t="s">
        <v>124</v>
      </c>
      <c r="D163" s="360" t="s">
        <v>2191</v>
      </c>
      <c r="E163" s="360"/>
      <c r="F163" s="360"/>
      <c r="G163" s="360"/>
      <c r="H163" s="360"/>
      <c r="I163" s="361"/>
      <c r="J163" s="361"/>
      <c r="K163" s="361"/>
      <c r="L163" s="361"/>
      <c r="M163" s="361"/>
      <c r="N163" s="361"/>
      <c r="O163" s="361"/>
      <c r="P163" s="361"/>
      <c r="Q163" s="361"/>
      <c r="R163" s="361"/>
      <c r="S163" s="361"/>
      <c r="T163" s="361"/>
      <c r="U163" s="361"/>
      <c r="V163" s="361"/>
      <c r="W163" s="361"/>
      <c r="X163" s="361"/>
      <c r="Y163" s="360"/>
      <c r="Z163" s="360" t="s">
        <v>102</v>
      </c>
      <c r="AA163" s="360" t="s">
        <v>98</v>
      </c>
      <c r="AB163" s="360"/>
      <c r="AC163" s="332"/>
      <c r="AD163" s="332"/>
      <c r="AE163" s="332"/>
      <c r="AF163" s="332"/>
      <c r="AG163" s="360"/>
      <c r="AH163" s="360"/>
      <c r="AI163" s="360"/>
      <c r="AJ163"/>
    </row>
    <row r="164" spans="1:36" ht="98">
      <c r="A164" s="360" t="s">
        <v>2192</v>
      </c>
      <c r="B164" s="360"/>
      <c r="C164" s="360" t="s">
        <v>124</v>
      </c>
      <c r="D164" s="360" t="s">
        <v>2193</v>
      </c>
      <c r="E164" s="360"/>
      <c r="F164" s="360"/>
      <c r="G164" s="360"/>
      <c r="H164" s="360"/>
      <c r="I164" s="361"/>
      <c r="J164" s="361"/>
      <c r="K164" s="361"/>
      <c r="L164" s="361"/>
      <c r="M164" s="361"/>
      <c r="N164" s="361"/>
      <c r="O164" s="361"/>
      <c r="P164" s="361"/>
      <c r="Q164" s="361"/>
      <c r="R164" s="361"/>
      <c r="S164" s="361"/>
      <c r="T164" s="361"/>
      <c r="U164" s="361"/>
      <c r="V164" s="361"/>
      <c r="W164" s="361"/>
      <c r="X164" s="361"/>
      <c r="Y164" s="360"/>
      <c r="Z164" s="360" t="s">
        <v>102</v>
      </c>
      <c r="AA164" s="360" t="s">
        <v>98</v>
      </c>
      <c r="AB164" s="360"/>
      <c r="AC164" s="332"/>
      <c r="AD164" s="332"/>
      <c r="AE164" s="332"/>
      <c r="AF164" s="332"/>
      <c r="AG164" s="360"/>
      <c r="AH164" s="360"/>
      <c r="AI164" s="360"/>
      <c r="AJ164"/>
    </row>
    <row r="165" spans="1:36" ht="90.75" customHeight="1">
      <c r="A165" s="360" t="s">
        <v>2194</v>
      </c>
      <c r="B165" s="360"/>
      <c r="C165" s="360" t="s">
        <v>124</v>
      </c>
      <c r="D165" s="360" t="s">
        <v>2195</v>
      </c>
      <c r="E165" s="35"/>
      <c r="F165" s="35"/>
      <c r="G165" s="35"/>
      <c r="H165" s="35"/>
      <c r="I165" s="35"/>
      <c r="J165" s="35"/>
      <c r="K165" s="35"/>
      <c r="L165" s="35"/>
      <c r="M165" s="361"/>
      <c r="N165" s="332"/>
      <c r="O165" s="332"/>
      <c r="P165" s="332"/>
      <c r="Q165" s="332"/>
      <c r="R165" s="332"/>
      <c r="S165" s="332"/>
      <c r="T165" s="332"/>
      <c r="U165" s="332"/>
      <c r="V165" s="332"/>
      <c r="W165" s="332"/>
      <c r="X165" s="332"/>
      <c r="Y165" s="360"/>
      <c r="Z165" s="360" t="s">
        <v>102</v>
      </c>
      <c r="AA165" s="360" t="s">
        <v>98</v>
      </c>
      <c r="AB165" s="332"/>
      <c r="AC165" s="332"/>
      <c r="AD165" s="332"/>
      <c r="AE165" s="332"/>
      <c r="AF165" s="332"/>
      <c r="AG165" s="360"/>
      <c r="AH165" s="360"/>
      <c r="AI165" s="360"/>
      <c r="AJ165"/>
    </row>
    <row r="166" spans="1:36" ht="93.75" customHeight="1">
      <c r="A166" s="360" t="s">
        <v>2196</v>
      </c>
      <c r="B166" s="360"/>
      <c r="C166" s="360" t="s">
        <v>124</v>
      </c>
      <c r="D166" s="360" t="s">
        <v>2197</v>
      </c>
      <c r="E166" s="35"/>
      <c r="F166" s="35"/>
      <c r="G166" s="35"/>
      <c r="H166" s="35"/>
      <c r="I166" s="35"/>
      <c r="J166" s="35"/>
      <c r="K166" s="35"/>
      <c r="L166" s="35"/>
      <c r="M166" s="361"/>
      <c r="N166" s="332"/>
      <c r="O166" s="332"/>
      <c r="P166" s="332"/>
      <c r="Q166" s="332"/>
      <c r="R166" s="332"/>
      <c r="S166" s="332"/>
      <c r="T166" s="332"/>
      <c r="U166" s="332"/>
      <c r="V166" s="332"/>
      <c r="W166" s="332"/>
      <c r="X166" s="332"/>
      <c r="Y166" s="360"/>
      <c r="Z166" s="360" t="s">
        <v>102</v>
      </c>
      <c r="AA166" s="360" t="s">
        <v>98</v>
      </c>
      <c r="AB166" s="332"/>
      <c r="AC166" s="332"/>
      <c r="AD166" s="332"/>
      <c r="AE166" s="332"/>
      <c r="AF166" s="332"/>
      <c r="AG166" s="360"/>
      <c r="AH166" s="360"/>
      <c r="AI166" s="360"/>
      <c r="AJ166"/>
    </row>
    <row r="167" spans="1:36" ht="124.5" customHeight="1">
      <c r="A167" s="360" t="s">
        <v>2198</v>
      </c>
      <c r="B167" s="360"/>
      <c r="C167" s="360" t="s">
        <v>124</v>
      </c>
      <c r="D167" s="360" t="s">
        <v>2199</v>
      </c>
      <c r="E167" s="35"/>
      <c r="F167" s="35"/>
      <c r="G167" s="35"/>
      <c r="H167" s="35"/>
      <c r="I167" s="35"/>
      <c r="J167" s="35"/>
      <c r="K167" s="35"/>
      <c r="L167" s="35"/>
      <c r="M167" s="361"/>
      <c r="N167" s="332"/>
      <c r="O167" s="332"/>
      <c r="P167" s="332"/>
      <c r="Q167" s="332"/>
      <c r="R167" s="332"/>
      <c r="S167" s="332"/>
      <c r="T167" s="332"/>
      <c r="U167" s="332"/>
      <c r="V167" s="332"/>
      <c r="W167" s="332"/>
      <c r="X167" s="332"/>
      <c r="Y167" s="360"/>
      <c r="Z167" s="360" t="s">
        <v>102</v>
      </c>
      <c r="AA167" s="360" t="s">
        <v>98</v>
      </c>
      <c r="AB167" s="332"/>
      <c r="AC167" s="332"/>
      <c r="AD167" s="332"/>
      <c r="AE167" s="332"/>
      <c r="AF167" s="332"/>
      <c r="AG167" s="360"/>
      <c r="AH167" s="360"/>
      <c r="AI167" s="360"/>
      <c r="AJ167"/>
    </row>
    <row r="168" spans="1:36" ht="56">
      <c r="A168" s="360" t="s">
        <v>2200</v>
      </c>
      <c r="B168" s="360"/>
      <c r="C168" s="360"/>
      <c r="D168" s="360" t="s">
        <v>2201</v>
      </c>
      <c r="E168" s="360"/>
      <c r="F168" s="360"/>
      <c r="G168" s="360"/>
      <c r="H168" s="360"/>
      <c r="I168" s="360"/>
      <c r="J168" s="35"/>
      <c r="K168" s="35"/>
      <c r="L168" s="35"/>
      <c r="M168" s="361"/>
      <c r="N168" s="332"/>
      <c r="O168" s="332"/>
      <c r="P168" s="332"/>
      <c r="Q168" s="332"/>
      <c r="R168" s="332"/>
      <c r="S168" s="332"/>
      <c r="T168" s="332"/>
      <c r="U168" s="332"/>
      <c r="V168" s="332"/>
      <c r="W168" s="332"/>
      <c r="X168" s="332"/>
      <c r="Y168" s="360"/>
      <c r="Z168" s="360" t="s">
        <v>102</v>
      </c>
      <c r="AA168" s="360" t="s">
        <v>98</v>
      </c>
      <c r="AB168" s="332"/>
      <c r="AC168" s="332"/>
      <c r="AD168" s="332"/>
      <c r="AE168" s="332"/>
      <c r="AF168" s="332"/>
      <c r="AG168" s="360"/>
      <c r="AH168" s="360"/>
      <c r="AI168" s="360"/>
      <c r="AJ168"/>
    </row>
    <row r="169" spans="1:36" ht="56">
      <c r="A169" s="360" t="s">
        <v>2202</v>
      </c>
      <c r="B169" s="360"/>
      <c r="C169" s="360"/>
      <c r="D169" s="360" t="s">
        <v>2203</v>
      </c>
      <c r="E169" s="360"/>
      <c r="F169" s="360"/>
      <c r="G169" s="360"/>
      <c r="H169" s="360"/>
      <c r="I169" s="360"/>
      <c r="J169" s="35"/>
      <c r="K169" s="35"/>
      <c r="L169" s="35"/>
      <c r="M169" s="361"/>
      <c r="N169" s="332"/>
      <c r="O169" s="332"/>
      <c r="P169" s="332"/>
      <c r="Q169" s="332"/>
      <c r="R169" s="332"/>
      <c r="S169" s="332"/>
      <c r="T169" s="332"/>
      <c r="U169" s="332"/>
      <c r="V169" s="332"/>
      <c r="W169" s="332"/>
      <c r="X169" s="332"/>
      <c r="Y169" s="360"/>
      <c r="Z169" s="360" t="s">
        <v>102</v>
      </c>
      <c r="AA169" s="360" t="s">
        <v>98</v>
      </c>
      <c r="AB169" s="332"/>
      <c r="AC169" s="332"/>
      <c r="AD169" s="332"/>
      <c r="AE169" s="332"/>
      <c r="AF169" s="332"/>
      <c r="AG169" s="360"/>
      <c r="AH169" s="360"/>
      <c r="AI169" s="360"/>
      <c r="AJ169"/>
    </row>
    <row r="170" spans="1:36" ht="56">
      <c r="A170" s="360" t="s">
        <v>2204</v>
      </c>
      <c r="B170" s="360"/>
      <c r="C170" s="360"/>
      <c r="D170" s="360" t="s">
        <v>2203</v>
      </c>
      <c r="E170" s="360"/>
      <c r="F170" s="360"/>
      <c r="G170" s="360"/>
      <c r="H170" s="360"/>
      <c r="I170" s="360"/>
      <c r="J170" s="35"/>
      <c r="K170" s="35"/>
      <c r="L170" s="35"/>
      <c r="M170" s="361"/>
      <c r="N170" s="332"/>
      <c r="O170" s="332"/>
      <c r="P170" s="332"/>
      <c r="Q170" s="332"/>
      <c r="R170" s="332"/>
      <c r="S170" s="332"/>
      <c r="T170" s="332"/>
      <c r="U170" s="332"/>
      <c r="V170" s="332"/>
      <c r="W170" s="332"/>
      <c r="X170" s="332"/>
      <c r="Y170" s="360"/>
      <c r="Z170" s="360" t="s">
        <v>102</v>
      </c>
      <c r="AA170" s="360" t="s">
        <v>98</v>
      </c>
      <c r="AB170" s="332"/>
      <c r="AC170" s="332"/>
      <c r="AD170" s="332"/>
      <c r="AE170" s="332"/>
      <c r="AF170" s="332"/>
      <c r="AG170" s="360"/>
      <c r="AH170" s="360"/>
      <c r="AI170" s="360"/>
      <c r="AJ170"/>
    </row>
    <row r="171" spans="1:36" ht="56">
      <c r="A171" s="360" t="s">
        <v>2205</v>
      </c>
      <c r="B171" s="360"/>
      <c r="C171" s="360"/>
      <c r="D171" s="360" t="s">
        <v>2206</v>
      </c>
      <c r="E171" s="360"/>
      <c r="F171" s="360"/>
      <c r="G171" s="360"/>
      <c r="H171" s="360"/>
      <c r="I171" s="360"/>
      <c r="J171" s="360"/>
      <c r="K171" s="360"/>
      <c r="L171" s="360"/>
      <c r="M171" s="360"/>
      <c r="N171" s="360"/>
      <c r="O171" s="360"/>
      <c r="P171" s="360"/>
      <c r="Q171" s="360"/>
      <c r="R171" s="360"/>
      <c r="S171" s="360"/>
      <c r="T171" s="360"/>
      <c r="U171" s="360"/>
      <c r="V171" s="360"/>
      <c r="W171" s="360"/>
      <c r="X171" s="360"/>
      <c r="Y171" s="360"/>
      <c r="Z171" s="360" t="s">
        <v>102</v>
      </c>
      <c r="AA171" s="360" t="s">
        <v>98</v>
      </c>
      <c r="AB171" s="332"/>
      <c r="AC171" s="332"/>
      <c r="AD171" s="332"/>
      <c r="AE171" s="332"/>
      <c r="AF171" s="332"/>
      <c r="AG171" s="360"/>
      <c r="AH171" s="360"/>
      <c r="AI171" s="360"/>
      <c r="AJ171"/>
    </row>
    <row r="172" spans="1:36" ht="140">
      <c r="A172" s="360" t="s">
        <v>2207</v>
      </c>
      <c r="B172" s="360"/>
      <c r="C172" s="360" t="s">
        <v>124</v>
      </c>
      <c r="D172" s="360" t="s">
        <v>2208</v>
      </c>
      <c r="E172" s="360"/>
      <c r="F172" s="360"/>
      <c r="G172" s="360"/>
      <c r="H172" s="360"/>
      <c r="I172" s="360"/>
      <c r="J172" s="360"/>
      <c r="K172" s="360"/>
      <c r="L172" s="360"/>
      <c r="M172" s="360"/>
      <c r="N172" s="360"/>
      <c r="O172" s="360"/>
      <c r="P172" s="360"/>
      <c r="Q172" s="360" t="s">
        <v>2255</v>
      </c>
      <c r="R172" s="332" t="s">
        <v>100</v>
      </c>
      <c r="S172" s="325" t="s">
        <v>98</v>
      </c>
      <c r="T172" s="360"/>
      <c r="U172" s="360"/>
      <c r="V172" s="360"/>
      <c r="W172" s="360"/>
      <c r="X172" s="360"/>
      <c r="Y172" s="160"/>
      <c r="Z172" s="360" t="s">
        <v>102</v>
      </c>
      <c r="AA172" s="360" t="s">
        <v>98</v>
      </c>
      <c r="AB172" s="332"/>
      <c r="AC172" s="332"/>
      <c r="AD172" s="332"/>
      <c r="AE172" s="332"/>
      <c r="AF172" s="332"/>
      <c r="AG172" s="360"/>
      <c r="AH172" s="360"/>
      <c r="AI172" s="360"/>
      <c r="AJ172"/>
    </row>
    <row r="173" spans="1:36" ht="126">
      <c r="A173" s="360" t="s">
        <v>2209</v>
      </c>
      <c r="B173" s="360"/>
      <c r="C173" s="360" t="s">
        <v>124</v>
      </c>
      <c r="D173" s="360" t="s">
        <v>2210</v>
      </c>
      <c r="E173" s="360"/>
      <c r="F173" s="360"/>
      <c r="G173" s="360"/>
      <c r="H173" s="360"/>
      <c r="I173" s="360"/>
      <c r="J173" s="360"/>
      <c r="K173" s="360"/>
      <c r="L173" s="360"/>
      <c r="M173" s="360"/>
      <c r="N173" s="360"/>
      <c r="O173" s="360"/>
      <c r="P173" s="360"/>
      <c r="Q173" s="360" t="s">
        <v>2255</v>
      </c>
      <c r="R173" s="325" t="s">
        <v>171</v>
      </c>
      <c r="S173" s="360" t="s">
        <v>98</v>
      </c>
      <c r="T173" s="360" t="s">
        <v>1935</v>
      </c>
      <c r="U173" s="360"/>
      <c r="V173" s="360"/>
      <c r="W173" s="360"/>
      <c r="X173" s="360"/>
      <c r="Y173" s="160"/>
      <c r="Z173" s="360" t="s">
        <v>171</v>
      </c>
      <c r="AA173" s="360" t="s">
        <v>98</v>
      </c>
      <c r="AB173" s="360" t="s">
        <v>2211</v>
      </c>
      <c r="AC173" s="332"/>
      <c r="AD173" s="332"/>
      <c r="AE173" s="332"/>
      <c r="AF173" s="332"/>
      <c r="AG173" s="360"/>
      <c r="AH173" s="360"/>
      <c r="AI173" s="360"/>
      <c r="AJ173"/>
    </row>
    <row r="174" spans="1:36" ht="184.5" customHeight="1">
      <c r="A174" s="360" t="s">
        <v>2212</v>
      </c>
      <c r="B174" s="360"/>
      <c r="C174" s="360" t="s">
        <v>124</v>
      </c>
      <c r="D174" s="360" t="s">
        <v>2213</v>
      </c>
      <c r="E174" s="360"/>
      <c r="F174" s="360"/>
      <c r="G174" s="360"/>
      <c r="H174" s="360"/>
      <c r="I174" s="360"/>
      <c r="J174" s="360"/>
      <c r="K174" s="360"/>
      <c r="L174" s="360"/>
      <c r="M174" s="360"/>
      <c r="N174" s="360"/>
      <c r="O174" s="360"/>
      <c r="P174" s="360"/>
      <c r="Q174" s="360" t="s">
        <v>2255</v>
      </c>
      <c r="R174" s="325" t="s">
        <v>171</v>
      </c>
      <c r="S174" s="360" t="s">
        <v>98</v>
      </c>
      <c r="T174" s="360" t="s">
        <v>1935</v>
      </c>
      <c r="U174" s="360"/>
      <c r="V174" s="360"/>
      <c r="W174" s="360"/>
      <c r="X174" s="360"/>
      <c r="Y174" s="160"/>
      <c r="Z174" s="360" t="s">
        <v>171</v>
      </c>
      <c r="AA174" s="360" t="s">
        <v>98</v>
      </c>
      <c r="AB174" s="360" t="s">
        <v>2211</v>
      </c>
      <c r="AC174" s="332"/>
      <c r="AD174" s="332"/>
      <c r="AE174" s="332"/>
      <c r="AF174" s="332"/>
      <c r="AG174" s="360"/>
      <c r="AH174" s="360"/>
      <c r="AI174" s="360"/>
      <c r="AJ174"/>
    </row>
    <row r="175" spans="1:36" ht="140">
      <c r="A175" s="360" t="s">
        <v>2214</v>
      </c>
      <c r="B175" s="360"/>
      <c r="C175" s="360" t="s">
        <v>124</v>
      </c>
      <c r="D175" s="360" t="s">
        <v>2215</v>
      </c>
      <c r="E175" s="360"/>
      <c r="F175" s="360"/>
      <c r="G175" s="360"/>
      <c r="H175" s="360"/>
      <c r="I175" s="360"/>
      <c r="J175" s="360"/>
      <c r="K175" s="360"/>
      <c r="L175" s="360"/>
      <c r="M175" s="360"/>
      <c r="N175" s="360"/>
      <c r="O175" s="360"/>
      <c r="P175" s="360"/>
      <c r="Q175" s="360" t="s">
        <v>2255</v>
      </c>
      <c r="R175" s="325" t="s">
        <v>171</v>
      </c>
      <c r="S175" s="360" t="s">
        <v>98</v>
      </c>
      <c r="T175" s="360" t="s">
        <v>1935</v>
      </c>
      <c r="U175" s="360"/>
      <c r="V175" s="360"/>
      <c r="W175" s="360"/>
      <c r="X175" s="360"/>
      <c r="Y175" s="160"/>
      <c r="Z175" s="360" t="s">
        <v>171</v>
      </c>
      <c r="AA175" s="360" t="s">
        <v>98</v>
      </c>
      <c r="AB175" s="360" t="s">
        <v>2211</v>
      </c>
      <c r="AC175" s="332"/>
      <c r="AD175" s="332"/>
      <c r="AE175" s="332"/>
      <c r="AF175" s="332"/>
      <c r="AG175" s="360"/>
      <c r="AH175" s="360"/>
      <c r="AI175" s="360"/>
      <c r="AJ175"/>
    </row>
    <row r="176" spans="1:36" ht="140">
      <c r="A176" s="360" t="s">
        <v>2216</v>
      </c>
      <c r="B176" s="360"/>
      <c r="C176" s="360" t="s">
        <v>124</v>
      </c>
      <c r="D176" s="360" t="s">
        <v>2217</v>
      </c>
      <c r="E176" s="360"/>
      <c r="F176" s="360"/>
      <c r="G176" s="360"/>
      <c r="H176" s="360"/>
      <c r="I176" s="360"/>
      <c r="J176" s="360"/>
      <c r="K176" s="360"/>
      <c r="L176" s="360"/>
      <c r="M176" s="360"/>
      <c r="N176" s="360"/>
      <c r="O176" s="360"/>
      <c r="P176" s="360"/>
      <c r="Q176" s="360" t="s">
        <v>2255</v>
      </c>
      <c r="R176" s="325" t="s">
        <v>171</v>
      </c>
      <c r="S176" s="360" t="s">
        <v>98</v>
      </c>
      <c r="T176" s="360" t="s">
        <v>1935</v>
      </c>
      <c r="U176" s="360"/>
      <c r="V176" s="360"/>
      <c r="W176" s="360"/>
      <c r="X176" s="360"/>
      <c r="Y176" s="160"/>
      <c r="Z176" s="360" t="s">
        <v>171</v>
      </c>
      <c r="AA176" s="360" t="s">
        <v>98</v>
      </c>
      <c r="AB176" s="360" t="s">
        <v>2211</v>
      </c>
      <c r="AC176" s="332"/>
      <c r="AD176" s="332"/>
      <c r="AE176" s="332"/>
      <c r="AF176" s="332"/>
      <c r="AG176" s="360"/>
      <c r="AH176" s="360"/>
      <c r="AI176" s="360"/>
      <c r="AJ176"/>
    </row>
    <row r="177" spans="1:36" s="35" customFormat="1" ht="70">
      <c r="A177" s="360" t="s">
        <v>2235</v>
      </c>
      <c r="D177" s="313" t="s">
        <v>2236</v>
      </c>
      <c r="M177" s="361"/>
      <c r="N177" s="361"/>
      <c r="O177" s="361"/>
      <c r="P177" s="361"/>
      <c r="Q177" s="361" t="s">
        <v>2255</v>
      </c>
      <c r="R177" s="325" t="s">
        <v>171</v>
      </c>
      <c r="S177" s="360" t="s">
        <v>98</v>
      </c>
      <c r="T177" s="360" t="s">
        <v>2268</v>
      </c>
      <c r="U177" s="361"/>
      <c r="V177" s="361"/>
      <c r="W177" s="361"/>
      <c r="X177" s="361"/>
      <c r="Y177" s="160"/>
      <c r="Z177" s="144"/>
      <c r="AA177" s="144"/>
      <c r="AB177" s="332"/>
      <c r="AC177" s="371"/>
      <c r="AD177" s="371"/>
      <c r="AE177" s="371"/>
      <c r="AF177" s="371"/>
      <c r="AG177" s="371"/>
      <c r="AH177" s="360"/>
      <c r="AI177" s="360"/>
      <c r="AJ177" s="360"/>
    </row>
    <row r="178" spans="1:36" s="35" customFormat="1" ht="56">
      <c r="A178" s="360" t="s">
        <v>2237</v>
      </c>
      <c r="D178" s="313" t="s">
        <v>2238</v>
      </c>
      <c r="M178" s="361"/>
      <c r="N178" s="361"/>
      <c r="O178" s="361"/>
      <c r="P178" s="361"/>
      <c r="Q178" s="361" t="s">
        <v>2255</v>
      </c>
      <c r="R178" s="325" t="s">
        <v>171</v>
      </c>
      <c r="S178" s="360" t="s">
        <v>98</v>
      </c>
      <c r="T178" s="360" t="s">
        <v>2268</v>
      </c>
      <c r="U178" s="361"/>
      <c r="V178" s="361"/>
      <c r="W178" s="361"/>
      <c r="X178" s="361"/>
      <c r="Y178" s="160"/>
      <c r="Z178" s="144"/>
      <c r="AA178" s="144"/>
      <c r="AB178" s="332"/>
      <c r="AC178" s="371"/>
      <c r="AD178" s="371"/>
      <c r="AE178" s="371"/>
      <c r="AF178" s="371"/>
      <c r="AG178" s="371"/>
      <c r="AH178" s="360"/>
      <c r="AI178" s="360"/>
      <c r="AJ178" s="360"/>
    </row>
    <row r="179" spans="1:36" s="35" customFormat="1" ht="56">
      <c r="A179" s="360" t="s">
        <v>2239</v>
      </c>
      <c r="D179" s="313" t="s">
        <v>2240</v>
      </c>
      <c r="M179" s="361"/>
      <c r="N179" s="361"/>
      <c r="O179" s="361"/>
      <c r="P179" s="361"/>
      <c r="Q179" s="361" t="s">
        <v>2255</v>
      </c>
      <c r="R179" s="325" t="s">
        <v>171</v>
      </c>
      <c r="S179" s="360" t="s">
        <v>98</v>
      </c>
      <c r="T179" s="360" t="s">
        <v>2268</v>
      </c>
      <c r="U179" s="361"/>
      <c r="V179" s="361"/>
      <c r="W179" s="361"/>
      <c r="X179" s="361"/>
      <c r="Y179" s="160"/>
      <c r="Z179" s="144"/>
      <c r="AA179" s="144"/>
      <c r="AB179" s="332"/>
      <c r="AC179" s="371"/>
      <c r="AD179" s="371"/>
      <c r="AE179" s="371"/>
      <c r="AF179" s="371"/>
      <c r="AG179" s="371"/>
      <c r="AH179" s="360"/>
      <c r="AI179" s="360"/>
      <c r="AJ179" s="360"/>
    </row>
    <row r="180" spans="1:36" s="35" customFormat="1" ht="56">
      <c r="A180" s="360" t="s">
        <v>2241</v>
      </c>
      <c r="D180" s="313" t="s">
        <v>2242</v>
      </c>
      <c r="M180" s="361"/>
      <c r="N180" s="361"/>
      <c r="O180" s="361"/>
      <c r="P180" s="361"/>
      <c r="Q180" s="361" t="s">
        <v>2255</v>
      </c>
      <c r="R180" s="325" t="s">
        <v>171</v>
      </c>
      <c r="S180" s="360" t="s">
        <v>98</v>
      </c>
      <c r="T180" s="360" t="s">
        <v>2268</v>
      </c>
      <c r="U180" s="361"/>
      <c r="V180" s="361"/>
      <c r="W180" s="361"/>
      <c r="X180" s="361"/>
      <c r="Y180" s="160"/>
      <c r="Z180" s="144"/>
      <c r="AA180" s="144"/>
      <c r="AB180" s="332"/>
      <c r="AC180" s="371"/>
      <c r="AD180" s="371"/>
      <c r="AE180" s="371"/>
      <c r="AF180" s="371"/>
      <c r="AG180" s="371"/>
      <c r="AH180" s="360"/>
      <c r="AI180" s="360"/>
      <c r="AJ180" s="360"/>
    </row>
    <row r="181" spans="1:36" s="35" customFormat="1" ht="84">
      <c r="A181" s="360" t="s">
        <v>2243</v>
      </c>
      <c r="D181" s="313" t="s">
        <v>2244</v>
      </c>
      <c r="M181" s="361"/>
      <c r="N181" s="361"/>
      <c r="O181" s="361"/>
      <c r="P181" s="361"/>
      <c r="Q181" s="361" t="s">
        <v>2255</v>
      </c>
      <c r="R181" s="325" t="s">
        <v>171</v>
      </c>
      <c r="S181" s="360" t="s">
        <v>98</v>
      </c>
      <c r="T181" s="360" t="s">
        <v>2268</v>
      </c>
      <c r="U181" s="361"/>
      <c r="V181" s="361"/>
      <c r="W181" s="361"/>
      <c r="X181" s="361"/>
      <c r="Y181" s="160"/>
      <c r="Z181" s="144"/>
      <c r="AA181" s="144"/>
      <c r="AB181" s="332"/>
      <c r="AC181" s="371"/>
      <c r="AD181" s="371"/>
      <c r="AE181" s="371"/>
      <c r="AF181" s="371"/>
      <c r="AG181" s="371"/>
      <c r="AH181" s="360"/>
      <c r="AI181" s="360"/>
      <c r="AJ181" s="360"/>
    </row>
    <row r="182" spans="1:36" s="35" customFormat="1" ht="70">
      <c r="A182" s="360" t="s">
        <v>2245</v>
      </c>
      <c r="D182" s="313" t="s">
        <v>2246</v>
      </c>
      <c r="M182" s="361"/>
      <c r="N182" s="361"/>
      <c r="O182" s="361"/>
      <c r="P182" s="361"/>
      <c r="Q182" s="361" t="s">
        <v>2255</v>
      </c>
      <c r="R182" s="325" t="s">
        <v>171</v>
      </c>
      <c r="S182" s="360" t="s">
        <v>98</v>
      </c>
      <c r="T182" s="360" t="s">
        <v>2268</v>
      </c>
      <c r="U182" s="361"/>
      <c r="V182" s="361"/>
      <c r="W182" s="361"/>
      <c r="X182" s="361"/>
      <c r="Y182" s="160"/>
      <c r="Z182" s="144"/>
      <c r="AA182" s="144"/>
      <c r="AB182" s="332"/>
      <c r="AC182" s="371"/>
      <c r="AD182" s="371"/>
      <c r="AE182" s="371"/>
      <c r="AF182" s="371"/>
      <c r="AG182" s="371"/>
      <c r="AH182" s="360"/>
      <c r="AI182" s="360"/>
      <c r="AJ182" s="360"/>
    </row>
    <row r="183" spans="1:36">
      <c r="AH183" s="23"/>
      <c r="AI183" s="23"/>
      <c r="AJ183" s="23"/>
    </row>
    <row r="184" spans="1:36">
      <c r="AH184" s="23"/>
      <c r="AI184" s="23"/>
      <c r="AJ184" s="23"/>
    </row>
    <row r="185" spans="1:36">
      <c r="AH185" s="23"/>
      <c r="AI185" s="23"/>
      <c r="AJ185" s="23"/>
    </row>
    <row r="186" spans="1:36">
      <c r="AH186" s="23"/>
      <c r="AI186" s="23"/>
      <c r="AJ186" s="23"/>
    </row>
    <row r="187" spans="1:36">
      <c r="AH187" s="23"/>
      <c r="AI187" s="23"/>
      <c r="AJ187" s="23"/>
    </row>
    <row r="188" spans="1:36">
      <c r="AH188" s="23"/>
      <c r="AI188" s="23"/>
      <c r="AJ188" s="23"/>
    </row>
    <row r="189" spans="1:36">
      <c r="AH189" s="23"/>
      <c r="AI189" s="23"/>
      <c r="AJ189" s="23"/>
    </row>
    <row r="190" spans="1:36">
      <c r="AH190" s="23"/>
      <c r="AI190" s="23"/>
      <c r="AJ190" s="23"/>
    </row>
    <row r="191" spans="1:36">
      <c r="AH191" s="23"/>
      <c r="AI191" s="23"/>
      <c r="AJ191" s="23"/>
    </row>
    <row r="192" spans="1:36">
      <c r="AH192" s="23"/>
      <c r="AI192" s="23"/>
      <c r="AJ192" s="23"/>
    </row>
    <row r="193" spans="34:36">
      <c r="AH193" s="23"/>
      <c r="AI193" s="23"/>
      <c r="AJ193" s="23"/>
    </row>
    <row r="194" spans="34:36">
      <c r="AH194" s="23"/>
      <c r="AI194" s="23"/>
      <c r="AJ194" s="23"/>
    </row>
    <row r="195" spans="34:36">
      <c r="AH195" s="23"/>
      <c r="AI195" s="23"/>
      <c r="AJ195" s="23"/>
    </row>
    <row r="196" spans="34:36">
      <c r="AH196" s="23"/>
      <c r="AI196" s="23"/>
      <c r="AJ196" s="23"/>
    </row>
    <row r="197" spans="34:36">
      <c r="AH197" s="23"/>
      <c r="AI197" s="23"/>
      <c r="AJ197" s="23"/>
    </row>
    <row r="198" spans="34:36">
      <c r="AH198" s="23"/>
      <c r="AI198" s="23"/>
      <c r="AJ198" s="23"/>
    </row>
    <row r="199" spans="34:36">
      <c r="AH199" s="23"/>
      <c r="AI199" s="23"/>
      <c r="AJ199" s="23"/>
    </row>
    <row r="200" spans="34:36">
      <c r="AH200" s="23"/>
      <c r="AI200" s="23"/>
      <c r="AJ200" s="23"/>
    </row>
    <row r="201" spans="34:36">
      <c r="AH201" s="23"/>
      <c r="AI201" s="23"/>
      <c r="AJ201" s="23"/>
    </row>
    <row r="202" spans="34:36">
      <c r="AH202" s="23"/>
      <c r="AI202" s="23"/>
      <c r="AJ202" s="23"/>
    </row>
    <row r="203" spans="34:36">
      <c r="AH203" s="23"/>
      <c r="AI203" s="23"/>
      <c r="AJ203" s="23"/>
    </row>
    <row r="204" spans="34:36">
      <c r="AH204" s="23"/>
      <c r="AI204" s="23"/>
      <c r="AJ204" s="23"/>
    </row>
    <row r="205" spans="34:36">
      <c r="AH205" s="23"/>
      <c r="AI205" s="23"/>
      <c r="AJ205" s="23"/>
    </row>
    <row r="206" spans="34:36">
      <c r="AH206" s="23"/>
      <c r="AI206" s="23"/>
      <c r="AJ206" s="23"/>
    </row>
    <row r="207" spans="34:36">
      <c r="AH207" s="23"/>
      <c r="AI207" s="23"/>
      <c r="AJ207" s="23"/>
    </row>
    <row r="208" spans="34:36">
      <c r="AH208" s="23"/>
      <c r="AI208" s="23"/>
      <c r="AJ208" s="23"/>
    </row>
    <row r="209" spans="34:36">
      <c r="AH209" s="23"/>
      <c r="AI209" s="23"/>
      <c r="AJ209" s="23"/>
    </row>
    <row r="210" spans="34:36">
      <c r="AH210" s="23"/>
      <c r="AI210" s="23"/>
      <c r="AJ210" s="23"/>
    </row>
    <row r="211" spans="34:36">
      <c r="AH211" s="23"/>
      <c r="AI211" s="23"/>
      <c r="AJ211" s="23"/>
    </row>
    <row r="212" spans="34:36">
      <c r="AH212" s="23"/>
      <c r="AI212" s="23"/>
      <c r="AJ212" s="23"/>
    </row>
    <row r="213" spans="34:36">
      <c r="AH213" s="23"/>
      <c r="AI213" s="23"/>
      <c r="AJ213" s="23"/>
    </row>
    <row r="214" spans="34:36">
      <c r="AH214" s="23"/>
      <c r="AI214" s="23"/>
      <c r="AJ214" s="23"/>
    </row>
    <row r="215" spans="34:36">
      <c r="AH215" s="23"/>
      <c r="AI215" s="23"/>
      <c r="AJ215" s="23"/>
    </row>
    <row r="216" spans="34:36">
      <c r="AH216" s="23"/>
      <c r="AI216" s="23"/>
      <c r="AJ216" s="23"/>
    </row>
    <row r="217" spans="34:36">
      <c r="AH217" s="23"/>
      <c r="AI217" s="23"/>
      <c r="AJ217" s="23"/>
    </row>
    <row r="218" spans="34:36">
      <c r="AH218" s="23"/>
      <c r="AI218" s="23"/>
      <c r="AJ218" s="23"/>
    </row>
    <row r="219" spans="34:36">
      <c r="AH219" s="23"/>
      <c r="AI219" s="23"/>
      <c r="AJ219" s="23"/>
    </row>
    <row r="220" spans="34:36">
      <c r="AH220" s="23"/>
      <c r="AI220" s="23"/>
      <c r="AJ220" s="23"/>
    </row>
    <row r="221" spans="34:36">
      <c r="AH221" s="23"/>
      <c r="AI221" s="23"/>
      <c r="AJ221" s="23"/>
    </row>
    <row r="222" spans="34:36">
      <c r="AH222" s="23"/>
      <c r="AI222" s="23"/>
      <c r="AJ222" s="23"/>
    </row>
    <row r="223" spans="34:36">
      <c r="AH223" s="23"/>
      <c r="AI223" s="23"/>
      <c r="AJ223" s="23"/>
    </row>
    <row r="224" spans="34:36">
      <c r="AH224" s="23"/>
      <c r="AI224" s="23"/>
      <c r="AJ224" s="23"/>
    </row>
    <row r="225" spans="34:36">
      <c r="AH225" s="23"/>
      <c r="AI225" s="23"/>
      <c r="AJ225" s="23"/>
    </row>
    <row r="226" spans="34:36">
      <c r="AH226" s="23"/>
      <c r="AI226" s="23"/>
      <c r="AJ226" s="23"/>
    </row>
    <row r="227" spans="34:36">
      <c r="AH227" s="23"/>
      <c r="AI227" s="23"/>
      <c r="AJ227" s="23"/>
    </row>
    <row r="228" spans="34:36">
      <c r="AH228" s="23"/>
      <c r="AI228" s="23"/>
      <c r="AJ228" s="23"/>
    </row>
    <row r="229" spans="34:36">
      <c r="AH229" s="23"/>
      <c r="AI229" s="23"/>
      <c r="AJ229" s="23"/>
    </row>
    <row r="230" spans="34:36">
      <c r="AH230" s="23"/>
      <c r="AI230" s="23"/>
      <c r="AJ230" s="23"/>
    </row>
    <row r="231" spans="34:36">
      <c r="AH231" s="23"/>
      <c r="AI231" s="23"/>
      <c r="AJ231" s="23"/>
    </row>
    <row r="232" spans="34:36">
      <c r="AH232" s="23"/>
      <c r="AI232" s="23"/>
      <c r="AJ232" s="23"/>
    </row>
    <row r="233" spans="34:36">
      <c r="AH233" s="23"/>
      <c r="AI233" s="23"/>
      <c r="AJ233" s="23"/>
    </row>
    <row r="234" spans="34:36">
      <c r="AH234" s="23"/>
      <c r="AI234" s="23"/>
      <c r="AJ234" s="23"/>
    </row>
    <row r="235" spans="34:36">
      <c r="AH235" s="23"/>
      <c r="AI235" s="23"/>
      <c r="AJ235" s="23"/>
    </row>
    <row r="236" spans="34:36">
      <c r="AH236" s="23"/>
      <c r="AI236" s="23"/>
      <c r="AJ236" s="23"/>
    </row>
    <row r="237" spans="34:36">
      <c r="AH237" s="23"/>
      <c r="AI237" s="23"/>
      <c r="AJ237" s="23"/>
    </row>
    <row r="238" spans="34:36">
      <c r="AH238" s="23"/>
      <c r="AI238" s="23"/>
      <c r="AJ238" s="23"/>
    </row>
    <row r="239" spans="34:36">
      <c r="AH239" s="23"/>
      <c r="AI239" s="23"/>
      <c r="AJ239" s="23"/>
    </row>
    <row r="240" spans="34:36">
      <c r="AH240" s="23"/>
      <c r="AI240" s="23"/>
      <c r="AJ240" s="23"/>
    </row>
    <row r="241" spans="34:36">
      <c r="AH241" s="23"/>
      <c r="AI241" s="23"/>
      <c r="AJ241" s="23"/>
    </row>
    <row r="242" spans="34:36">
      <c r="AH242" s="23"/>
      <c r="AI242" s="23"/>
      <c r="AJ242" s="23"/>
    </row>
    <row r="243" spans="34:36">
      <c r="AH243" s="23"/>
      <c r="AI243" s="23"/>
      <c r="AJ243" s="23"/>
    </row>
    <row r="244" spans="34:36">
      <c r="AH244" s="23"/>
      <c r="AI244" s="23"/>
      <c r="AJ244" s="23"/>
    </row>
    <row r="245" spans="34:36">
      <c r="AH245" s="23"/>
      <c r="AI245" s="23"/>
      <c r="AJ245" s="23"/>
    </row>
    <row r="246" spans="34:36">
      <c r="AH246" s="23"/>
      <c r="AI246" s="23"/>
      <c r="AJ246" s="23"/>
    </row>
    <row r="247" spans="34:36">
      <c r="AH247" s="23"/>
      <c r="AI247" s="23"/>
      <c r="AJ247" s="23"/>
    </row>
    <row r="248" spans="34:36">
      <c r="AH248" s="23"/>
      <c r="AI248" s="23"/>
      <c r="AJ248" s="23"/>
    </row>
    <row r="249" spans="34:36">
      <c r="AH249" s="23"/>
      <c r="AI249" s="23"/>
      <c r="AJ249" s="23"/>
    </row>
    <row r="250" spans="34:36">
      <c r="AH250" s="23"/>
      <c r="AI250" s="23"/>
      <c r="AJ250" s="23"/>
    </row>
    <row r="251" spans="34:36">
      <c r="AH251" s="23"/>
      <c r="AI251" s="23"/>
      <c r="AJ251" s="23"/>
    </row>
    <row r="252" spans="34:36">
      <c r="AH252" s="23"/>
      <c r="AI252" s="23"/>
      <c r="AJ252" s="23"/>
    </row>
    <row r="253" spans="34:36">
      <c r="AH253" s="23"/>
      <c r="AI253" s="23"/>
      <c r="AJ253" s="23"/>
    </row>
    <row r="254" spans="34:36">
      <c r="AH254" s="23"/>
      <c r="AI254" s="23"/>
      <c r="AJ254" s="23"/>
    </row>
    <row r="255" spans="34:36">
      <c r="AH255" s="23"/>
      <c r="AI255" s="23"/>
      <c r="AJ255" s="23"/>
    </row>
    <row r="256" spans="34:36">
      <c r="AH256" s="23"/>
      <c r="AI256" s="23"/>
      <c r="AJ256" s="23"/>
    </row>
    <row r="257" spans="34:36">
      <c r="AH257" s="23"/>
      <c r="AI257" s="23"/>
      <c r="AJ257" s="23"/>
    </row>
    <row r="258" spans="34:36">
      <c r="AH258" s="23"/>
      <c r="AI258" s="23"/>
      <c r="AJ258" s="23"/>
    </row>
    <row r="259" spans="34:36">
      <c r="AH259" s="23"/>
      <c r="AI259" s="23"/>
      <c r="AJ259" s="23"/>
    </row>
    <row r="260" spans="34:36">
      <c r="AH260" s="23"/>
      <c r="AI260" s="23"/>
      <c r="AJ260" s="23"/>
    </row>
    <row r="261" spans="34:36">
      <c r="AH261" s="23"/>
      <c r="AI261" s="23"/>
      <c r="AJ261" s="23"/>
    </row>
    <row r="262" spans="34:36">
      <c r="AH262" s="23"/>
      <c r="AI262" s="23"/>
      <c r="AJ262" s="23"/>
    </row>
    <row r="263" spans="34:36">
      <c r="AH263" s="23"/>
      <c r="AI263" s="23"/>
      <c r="AJ263" s="23"/>
    </row>
    <row r="264" spans="34:36">
      <c r="AH264" s="23"/>
      <c r="AI264" s="23"/>
      <c r="AJ264" s="23"/>
    </row>
    <row r="265" spans="34:36">
      <c r="AH265" s="23"/>
      <c r="AI265" s="23"/>
      <c r="AJ265" s="23"/>
    </row>
    <row r="266" spans="34:36">
      <c r="AH266" s="23"/>
      <c r="AI266" s="23"/>
      <c r="AJ266" s="23"/>
    </row>
  </sheetData>
  <mergeCells count="2">
    <mergeCell ref="N18:N21"/>
    <mergeCell ref="K18:K21"/>
  </mergeCells>
  <hyperlinks>
    <hyperlink ref="O36" r:id="rId1"/>
    <hyperlink ref="O37" r:id="rId2"/>
    <hyperlink ref="O38" r:id="rId3"/>
    <hyperlink ref="O18" r:id="rId4" display="AACD-293"/>
    <hyperlink ref="L36" r:id="rId5"/>
    <hyperlink ref="L37" r:id="rId6"/>
    <hyperlink ref="L38" r:id="rId7"/>
    <hyperlink ref="L18" r:id="rId8"/>
    <hyperlink ref="L3" r:id="rId9"/>
    <hyperlink ref="L9" r:id="rId10"/>
    <hyperlink ref="O39" r:id="rId11" display="https://jira.genesyslab.com/browse/AACD-316"/>
    <hyperlink ref="O41" r:id="rId12" display="https://jira.genesyslab.com/browse/AACD-335"/>
    <hyperlink ref="O42" r:id="rId13" display="https://jira.genesyslab.com/browse/AACD-337"/>
    <hyperlink ref="O44" r:id="rId14" display="https://jira.genesyslab.com/browse/AACD-338"/>
    <hyperlink ref="AJ128" r:id="rId15" display="http://jira.angel-qe.com:8080/browse/PR-13984"/>
    <hyperlink ref="AJ24" r:id="rId16" display="http://jira.angel-qe.com:8080/browse/PR-13944"/>
    <hyperlink ref="AJ120" r:id="rId17" display="https://jira.genesyslab.com/browse/AACD-494"/>
    <hyperlink ref="AB153" r:id="rId18" display="https://jira.genesyslab.com/browse/AACD-45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9"/>
  <sheetViews>
    <sheetView topLeftCell="I1" workbookViewId="0">
      <pane ySplit="1" topLeftCell="A305" activePane="bottomLeft" state="frozen"/>
      <selection activeCell="E1" sqref="E1"/>
      <selection pane="bottomLeft" activeCell="J332" sqref="J332"/>
    </sheetView>
  </sheetViews>
  <sheetFormatPr baseColWidth="10" defaultColWidth="8.83203125" defaultRowHeight="14" x14ac:dyDescent="0"/>
  <cols>
    <col min="1" max="1" width="12.33203125" style="24" hidden="1" customWidth="1"/>
    <col min="2" max="2" width="11.5" style="24" hidden="1" customWidth="1"/>
    <col min="3" max="3" width="13.6640625" style="24" hidden="1" customWidth="1"/>
    <col min="4" max="4" width="9.6640625" style="24" hidden="1" customWidth="1"/>
    <col min="5" max="5" width="9.33203125" style="24" customWidth="1"/>
    <col min="6" max="6" width="18.5" style="24" customWidth="1"/>
    <col min="7" max="7" width="21.33203125" style="24" customWidth="1"/>
    <col min="8" max="8" width="14.5" style="24" customWidth="1"/>
    <col min="9" max="9" width="34.83203125" style="24" customWidth="1"/>
    <col min="10" max="10" width="30.6640625" style="24" customWidth="1"/>
    <col min="11" max="12" width="13.6640625" style="24" customWidth="1"/>
    <col min="13" max="13" width="22.6640625" style="24" customWidth="1"/>
    <col min="14" max="18" width="11.6640625" style="24" customWidth="1"/>
    <col min="19" max="19" width="19.1640625" style="24" customWidth="1"/>
    <col min="20" max="20" width="14.6640625" style="24" customWidth="1"/>
    <col min="21" max="21" width="28.1640625" style="24" customWidth="1"/>
    <col min="22" max="22" width="13.5" style="24" customWidth="1"/>
    <col min="23" max="23" width="8.83203125" style="24"/>
    <col min="24" max="24" width="10.6640625" style="24" customWidth="1"/>
    <col min="25" max="25" width="11.5" style="24" customWidth="1"/>
    <col min="26" max="26" width="12.5" style="24" customWidth="1"/>
    <col min="27" max="16384" width="8.83203125" style="24"/>
  </cols>
  <sheetData>
    <row r="1" spans="1:26" s="96" customFormat="1" ht="27">
      <c r="A1" s="155" t="s">
        <v>989</v>
      </c>
      <c r="B1" s="155" t="s">
        <v>990</v>
      </c>
      <c r="C1" s="156" t="s">
        <v>991</v>
      </c>
      <c r="D1" s="155" t="s">
        <v>992</v>
      </c>
      <c r="E1" s="156" t="s">
        <v>993</v>
      </c>
      <c r="F1" s="155" t="s">
        <v>994</v>
      </c>
      <c r="G1" s="155" t="s">
        <v>995</v>
      </c>
      <c r="H1" s="155" t="s">
        <v>996</v>
      </c>
      <c r="I1" s="156" t="s">
        <v>559</v>
      </c>
      <c r="J1" s="156" t="s">
        <v>446</v>
      </c>
      <c r="K1" s="234" t="s">
        <v>1822</v>
      </c>
      <c r="L1" s="234" t="s">
        <v>1819</v>
      </c>
      <c r="M1" s="234" t="s">
        <v>1821</v>
      </c>
      <c r="N1" s="234" t="s">
        <v>1802</v>
      </c>
      <c r="O1" s="234" t="s">
        <v>1803</v>
      </c>
      <c r="P1" s="234" t="s">
        <v>1804</v>
      </c>
      <c r="Q1" s="234" t="s">
        <v>1805</v>
      </c>
      <c r="R1" s="234" t="s">
        <v>1806</v>
      </c>
      <c r="S1" s="155" t="s">
        <v>99</v>
      </c>
      <c r="T1" s="155" t="s">
        <v>77</v>
      </c>
      <c r="U1" s="155" t="s">
        <v>0</v>
      </c>
      <c r="V1" s="155" t="s">
        <v>177</v>
      </c>
      <c r="W1" s="155" t="s">
        <v>100</v>
      </c>
      <c r="X1" s="155" t="s">
        <v>171</v>
      </c>
      <c r="Y1" s="155" t="s">
        <v>217</v>
      </c>
      <c r="Z1" s="155" t="s">
        <v>178</v>
      </c>
    </row>
    <row r="2" spans="1:26" s="96" customFormat="1" ht="22" customHeight="1">
      <c r="C2" s="60"/>
      <c r="N2" s="96">
        <f>COUNTIF(E2:E400, "&gt; ")</f>
        <v>89</v>
      </c>
      <c r="O2" s="96">
        <f>SUM(P2:R2)</f>
        <v>87</v>
      </c>
      <c r="P2" s="96">
        <f>COUNTIF(K2:K400, "passed")</f>
        <v>85</v>
      </c>
      <c r="Q2" s="96">
        <f>COUNTIF(K2:K400, "failed")</f>
        <v>0</v>
      </c>
      <c r="R2" s="96">
        <f>COUNTIF(K2:K400, "blocked")</f>
        <v>2</v>
      </c>
      <c r="S2" s="157"/>
      <c r="T2" s="157"/>
      <c r="U2" s="157"/>
      <c r="V2" s="157">
        <f>W2+X2+Y2</f>
        <v>89</v>
      </c>
      <c r="W2" s="157">
        <f>COUNTIF(S2:S400, "passed")</f>
        <v>89</v>
      </c>
      <c r="X2" s="157">
        <f>COUNTIF(S2:S400, "failed")</f>
        <v>0</v>
      </c>
      <c r="Y2" s="157">
        <f>COUNTIF(S2:S400, "blocked")</f>
        <v>0</v>
      </c>
      <c r="Z2" s="157">
        <f>COUNTIF(E2:E400, "&gt; ")</f>
        <v>89</v>
      </c>
    </row>
    <row r="3" spans="1:26" ht="16.5" customHeight="1">
      <c r="A3" s="149" t="s">
        <v>997</v>
      </c>
      <c r="B3" s="148"/>
      <c r="C3" s="149"/>
      <c r="D3" s="148"/>
      <c r="E3" s="148"/>
      <c r="F3" s="148"/>
      <c r="G3" s="148"/>
      <c r="H3" s="148"/>
      <c r="I3" s="149"/>
      <c r="J3" s="149"/>
      <c r="K3" s="149"/>
      <c r="L3" s="149"/>
      <c r="M3" s="149"/>
      <c r="N3" s="149"/>
      <c r="O3" s="149"/>
      <c r="P3" s="149"/>
      <c r="Q3" s="149"/>
      <c r="R3" s="149"/>
      <c r="S3" s="148"/>
      <c r="T3" s="150"/>
      <c r="U3" s="150"/>
      <c r="V3" s="150"/>
      <c r="W3" s="150"/>
      <c r="X3" s="150"/>
      <c r="Y3" s="150"/>
      <c r="Z3" s="150"/>
    </row>
    <row r="4" spans="1:26" ht="28">
      <c r="E4" s="151" t="s">
        <v>998</v>
      </c>
      <c r="F4" s="151" t="s">
        <v>999</v>
      </c>
      <c r="G4" s="152" t="s">
        <v>1000</v>
      </c>
      <c r="H4" s="30" t="s">
        <v>1001</v>
      </c>
      <c r="I4" s="33" t="s">
        <v>1002</v>
      </c>
      <c r="J4" s="33" t="s">
        <v>1003</v>
      </c>
      <c r="K4" s="314" t="s">
        <v>102</v>
      </c>
      <c r="L4" s="314" t="s">
        <v>2067</v>
      </c>
      <c r="M4" s="33"/>
      <c r="N4" s="33"/>
      <c r="O4" s="33"/>
      <c r="P4" s="33"/>
      <c r="Q4" s="33"/>
      <c r="R4" s="33"/>
      <c r="S4" s="151" t="s">
        <v>102</v>
      </c>
      <c r="T4" s="24" t="s">
        <v>2057</v>
      </c>
      <c r="U4" s="24" t="s">
        <v>1982</v>
      </c>
    </row>
    <row r="5" spans="1:26" ht="28">
      <c r="E5" s="151" t="s">
        <v>125</v>
      </c>
      <c r="F5" s="151" t="s">
        <v>999</v>
      </c>
      <c r="G5" s="152" t="s">
        <v>1000</v>
      </c>
      <c r="H5" s="30" t="s">
        <v>1004</v>
      </c>
      <c r="I5" s="33" t="s">
        <v>1005</v>
      </c>
      <c r="J5" s="33" t="s">
        <v>1006</v>
      </c>
      <c r="K5" s="33"/>
      <c r="L5" s="33"/>
      <c r="M5" s="33"/>
      <c r="N5" s="33"/>
      <c r="O5" s="33"/>
      <c r="P5" s="33"/>
      <c r="Q5" s="33"/>
      <c r="R5" s="33"/>
      <c r="S5" s="151" t="s">
        <v>125</v>
      </c>
    </row>
    <row r="6" spans="1:26" ht="28">
      <c r="E6" s="151" t="s">
        <v>125</v>
      </c>
      <c r="F6" s="151" t="s">
        <v>999</v>
      </c>
      <c r="G6" s="152" t="s">
        <v>1000</v>
      </c>
      <c r="H6" s="30" t="s">
        <v>1007</v>
      </c>
      <c r="I6" s="33" t="s">
        <v>1008</v>
      </c>
      <c r="J6" s="33" t="s">
        <v>1009</v>
      </c>
      <c r="K6" s="3"/>
      <c r="L6" s="33"/>
      <c r="M6" s="33"/>
      <c r="N6" s="33"/>
      <c r="O6" s="33"/>
      <c r="P6" s="33"/>
      <c r="Q6" s="33"/>
      <c r="R6" s="33"/>
      <c r="S6" s="296"/>
    </row>
    <row r="7" spans="1:26" ht="28">
      <c r="E7" s="151" t="s">
        <v>1010</v>
      </c>
      <c r="F7" s="151" t="s">
        <v>999</v>
      </c>
      <c r="G7" s="152" t="s">
        <v>1011</v>
      </c>
      <c r="H7" s="30" t="s">
        <v>1001</v>
      </c>
      <c r="I7" s="33" t="s">
        <v>1002</v>
      </c>
      <c r="J7" s="33" t="s">
        <v>1003</v>
      </c>
      <c r="K7" s="314" t="s">
        <v>102</v>
      </c>
      <c r="L7" s="314" t="s">
        <v>2067</v>
      </c>
      <c r="M7" s="33"/>
      <c r="N7" s="33"/>
      <c r="O7" s="33"/>
      <c r="P7" s="33"/>
      <c r="Q7" s="33"/>
      <c r="R7" s="33"/>
      <c r="S7" s="151" t="s">
        <v>102</v>
      </c>
      <c r="T7" s="24" t="s">
        <v>2057</v>
      </c>
    </row>
    <row r="8" spans="1:26" ht="28">
      <c r="E8" s="151" t="s">
        <v>125</v>
      </c>
      <c r="F8" s="151" t="s">
        <v>999</v>
      </c>
      <c r="G8" s="152" t="s">
        <v>1011</v>
      </c>
      <c r="H8" s="30" t="s">
        <v>1004</v>
      </c>
      <c r="I8" s="33" t="s">
        <v>1005</v>
      </c>
      <c r="J8" s="33" t="s">
        <v>1006</v>
      </c>
      <c r="K8" s="33"/>
      <c r="L8" s="33"/>
      <c r="M8" s="33"/>
      <c r="N8" s="33"/>
      <c r="O8" s="33"/>
      <c r="P8" s="33"/>
      <c r="Q8" s="33"/>
      <c r="R8" s="33"/>
      <c r="S8" s="151" t="s">
        <v>125</v>
      </c>
    </row>
    <row r="9" spans="1:26" ht="56">
      <c r="E9" s="151" t="s">
        <v>125</v>
      </c>
      <c r="F9" s="151" t="s">
        <v>999</v>
      </c>
      <c r="G9" s="152" t="s">
        <v>1011</v>
      </c>
      <c r="H9" s="30" t="s">
        <v>1007</v>
      </c>
      <c r="I9" s="33" t="s">
        <v>1012</v>
      </c>
      <c r="J9" s="33" t="s">
        <v>1013</v>
      </c>
      <c r="K9" s="33"/>
      <c r="L9" s="33"/>
      <c r="M9" s="33"/>
      <c r="N9" s="33"/>
      <c r="O9" s="33"/>
      <c r="P9" s="33"/>
      <c r="Q9" s="33"/>
      <c r="R9" s="33"/>
      <c r="S9" s="151" t="s">
        <v>125</v>
      </c>
    </row>
    <row r="10" spans="1:26" ht="28">
      <c r="E10" s="151" t="s">
        <v>125</v>
      </c>
      <c r="F10" s="151" t="s">
        <v>999</v>
      </c>
      <c r="G10" s="152" t="s">
        <v>1011</v>
      </c>
      <c r="H10" s="30" t="s">
        <v>1014</v>
      </c>
      <c r="I10" s="33" t="s">
        <v>1015</v>
      </c>
      <c r="J10" s="33" t="s">
        <v>1016</v>
      </c>
      <c r="K10" s="33"/>
      <c r="L10" s="33"/>
      <c r="M10" s="33"/>
      <c r="N10" s="33"/>
      <c r="O10" s="33"/>
      <c r="P10" s="33"/>
      <c r="Q10" s="33"/>
      <c r="R10" s="33"/>
      <c r="S10" s="151" t="s">
        <v>125</v>
      </c>
    </row>
    <row r="11" spans="1:26" ht="56">
      <c r="E11" s="151" t="s">
        <v>1017</v>
      </c>
      <c r="F11" s="151" t="s">
        <v>999</v>
      </c>
      <c r="G11" s="152" t="s">
        <v>1018</v>
      </c>
      <c r="H11" s="30" t="s">
        <v>1001</v>
      </c>
      <c r="I11" s="33" t="s">
        <v>1002</v>
      </c>
      <c r="J11" s="33" t="s">
        <v>1003</v>
      </c>
      <c r="K11" s="314" t="s">
        <v>102</v>
      </c>
      <c r="L11" s="314" t="s">
        <v>2067</v>
      </c>
      <c r="M11" s="33"/>
      <c r="N11" s="33"/>
      <c r="O11" s="33"/>
      <c r="P11" s="33"/>
      <c r="Q11" s="33"/>
      <c r="R11" s="33"/>
      <c r="S11" s="151" t="s">
        <v>102</v>
      </c>
      <c r="T11" s="24" t="s">
        <v>2057</v>
      </c>
    </row>
    <row r="12" spans="1:26" ht="56">
      <c r="E12" s="151" t="s">
        <v>125</v>
      </c>
      <c r="F12" s="151" t="s">
        <v>999</v>
      </c>
      <c r="G12" s="152" t="s">
        <v>1019</v>
      </c>
      <c r="H12" s="30" t="s">
        <v>1004</v>
      </c>
      <c r="I12" s="33" t="s">
        <v>1005</v>
      </c>
      <c r="J12" s="33" t="s">
        <v>1006</v>
      </c>
      <c r="K12" s="33"/>
      <c r="L12" s="33"/>
      <c r="M12" s="33"/>
      <c r="N12" s="33"/>
      <c r="O12" s="33"/>
      <c r="P12" s="33"/>
      <c r="Q12" s="33"/>
      <c r="R12" s="33"/>
      <c r="S12" s="151" t="s">
        <v>125</v>
      </c>
    </row>
    <row r="13" spans="1:26" ht="98">
      <c r="E13" s="151" t="s">
        <v>125</v>
      </c>
      <c r="F13" s="151" t="s">
        <v>999</v>
      </c>
      <c r="G13" s="152" t="s">
        <v>1018</v>
      </c>
      <c r="H13" s="30" t="s">
        <v>1007</v>
      </c>
      <c r="I13" s="33" t="s">
        <v>1020</v>
      </c>
      <c r="J13" s="153" t="s">
        <v>1021</v>
      </c>
      <c r="K13" s="153"/>
      <c r="L13" s="153"/>
      <c r="M13" s="153"/>
      <c r="N13" s="153"/>
      <c r="O13" s="153"/>
      <c r="P13" s="153"/>
      <c r="Q13" s="153"/>
      <c r="R13" s="153"/>
      <c r="S13" s="151" t="s">
        <v>125</v>
      </c>
    </row>
    <row r="14" spans="1:26" ht="56">
      <c r="E14" s="151" t="s">
        <v>125</v>
      </c>
      <c r="F14" s="151" t="s">
        <v>999</v>
      </c>
      <c r="G14" s="152" t="s">
        <v>1018</v>
      </c>
      <c r="H14" s="30" t="s">
        <v>1014</v>
      </c>
      <c r="I14" s="33" t="s">
        <v>1015</v>
      </c>
      <c r="J14" s="33" t="s">
        <v>1016</v>
      </c>
      <c r="K14" s="33"/>
      <c r="L14" s="33"/>
      <c r="M14" s="33"/>
      <c r="N14" s="33"/>
      <c r="O14" s="33"/>
      <c r="P14" s="33"/>
      <c r="Q14" s="33"/>
      <c r="R14" s="33"/>
      <c r="S14" s="151" t="s">
        <v>125</v>
      </c>
    </row>
    <row r="15" spans="1:26" ht="28">
      <c r="E15" s="151" t="s">
        <v>1022</v>
      </c>
      <c r="F15" s="151" t="s">
        <v>999</v>
      </c>
      <c r="G15" s="152" t="s">
        <v>1023</v>
      </c>
      <c r="H15" s="30" t="s">
        <v>1001</v>
      </c>
      <c r="I15" s="33" t="s">
        <v>1002</v>
      </c>
      <c r="J15" s="33" t="s">
        <v>1003</v>
      </c>
      <c r="K15" s="314" t="s">
        <v>102</v>
      </c>
      <c r="L15" s="314" t="s">
        <v>2067</v>
      </c>
      <c r="M15" s="33"/>
      <c r="N15" s="33"/>
      <c r="O15" s="33"/>
      <c r="P15" s="33"/>
      <c r="Q15" s="33"/>
      <c r="R15" s="33"/>
      <c r="S15" s="151" t="s">
        <v>102</v>
      </c>
      <c r="T15" s="24" t="s">
        <v>2057</v>
      </c>
    </row>
    <row r="16" spans="1:26" ht="28">
      <c r="E16" s="151" t="s">
        <v>125</v>
      </c>
      <c r="F16" s="151" t="s">
        <v>999</v>
      </c>
      <c r="G16" s="152" t="s">
        <v>1023</v>
      </c>
      <c r="H16" s="30" t="s">
        <v>1004</v>
      </c>
      <c r="I16" s="33" t="s">
        <v>1005</v>
      </c>
      <c r="J16" s="33" t="s">
        <v>1006</v>
      </c>
      <c r="K16" s="33"/>
      <c r="L16" s="33"/>
      <c r="M16" s="33"/>
      <c r="N16" s="33"/>
      <c r="O16" s="33"/>
      <c r="P16" s="33"/>
      <c r="Q16" s="33"/>
      <c r="R16" s="33"/>
      <c r="S16" s="151" t="s">
        <v>125</v>
      </c>
    </row>
    <row r="17" spans="5:20" ht="112">
      <c r="E17" s="151" t="s">
        <v>125</v>
      </c>
      <c r="F17" s="151" t="s">
        <v>999</v>
      </c>
      <c r="G17" s="152" t="s">
        <v>1023</v>
      </c>
      <c r="H17" s="30" t="s">
        <v>1007</v>
      </c>
      <c r="I17" s="33" t="s">
        <v>1024</v>
      </c>
      <c r="J17" s="33" t="s">
        <v>1025</v>
      </c>
      <c r="K17" s="33"/>
      <c r="L17" s="33"/>
      <c r="M17" s="33"/>
      <c r="N17" s="33"/>
      <c r="O17" s="33"/>
      <c r="P17" s="33"/>
      <c r="Q17" s="33"/>
      <c r="R17" s="33"/>
      <c r="S17" s="151" t="s">
        <v>125</v>
      </c>
    </row>
    <row r="18" spans="5:20" ht="28">
      <c r="E18" s="151" t="s">
        <v>1026</v>
      </c>
      <c r="F18" s="151" t="s">
        <v>999</v>
      </c>
      <c r="G18" s="152" t="s">
        <v>1027</v>
      </c>
      <c r="H18" s="30" t="s">
        <v>1001</v>
      </c>
      <c r="I18" s="33" t="s">
        <v>1002</v>
      </c>
      <c r="J18" s="33" t="s">
        <v>1003</v>
      </c>
      <c r="K18" s="314" t="s">
        <v>102</v>
      </c>
      <c r="L18" s="314" t="s">
        <v>2067</v>
      </c>
      <c r="M18" s="33"/>
      <c r="N18" s="33"/>
      <c r="O18" s="33"/>
      <c r="P18" s="33"/>
      <c r="Q18" s="33"/>
      <c r="R18" s="33"/>
      <c r="S18" s="151" t="s">
        <v>102</v>
      </c>
      <c r="T18" s="24" t="s">
        <v>2057</v>
      </c>
    </row>
    <row r="19" spans="5:20" ht="28">
      <c r="E19" s="151" t="s">
        <v>125</v>
      </c>
      <c r="F19" s="151" t="s">
        <v>999</v>
      </c>
      <c r="G19" s="152" t="s">
        <v>1027</v>
      </c>
      <c r="H19" s="30" t="s">
        <v>1004</v>
      </c>
      <c r="I19" s="33" t="s">
        <v>1005</v>
      </c>
      <c r="J19" s="33" t="s">
        <v>1006</v>
      </c>
      <c r="K19" s="33"/>
      <c r="L19" s="33"/>
      <c r="M19" s="33"/>
      <c r="N19" s="33"/>
      <c r="O19" s="33"/>
      <c r="P19" s="33"/>
      <c r="Q19" s="33"/>
      <c r="R19" s="33"/>
      <c r="S19" s="151" t="s">
        <v>125</v>
      </c>
    </row>
    <row r="20" spans="5:20" ht="28">
      <c r="E20" s="151" t="s">
        <v>125</v>
      </c>
      <c r="F20" s="151" t="s">
        <v>999</v>
      </c>
      <c r="G20" s="152" t="s">
        <v>1027</v>
      </c>
      <c r="H20" s="30" t="s">
        <v>1007</v>
      </c>
      <c r="I20" s="33" t="s">
        <v>1028</v>
      </c>
      <c r="J20" s="33" t="s">
        <v>1029</v>
      </c>
      <c r="K20" s="33"/>
      <c r="L20" s="33"/>
      <c r="M20" s="33"/>
      <c r="N20" s="33"/>
      <c r="O20" s="33"/>
      <c r="P20" s="33"/>
      <c r="Q20" s="33"/>
      <c r="R20" s="33"/>
      <c r="S20" s="151" t="s">
        <v>125</v>
      </c>
    </row>
    <row r="21" spans="5:20" ht="28">
      <c r="E21" s="151" t="s">
        <v>1030</v>
      </c>
      <c r="F21" s="151" t="s">
        <v>999</v>
      </c>
      <c r="G21" s="152" t="s">
        <v>1031</v>
      </c>
      <c r="H21" s="30" t="s">
        <v>1001</v>
      </c>
      <c r="I21" s="33" t="s">
        <v>1002</v>
      </c>
      <c r="J21" s="33" t="s">
        <v>1003</v>
      </c>
      <c r="K21" s="314" t="s">
        <v>102</v>
      </c>
      <c r="L21" s="314" t="s">
        <v>2067</v>
      </c>
      <c r="M21" s="33"/>
      <c r="N21" s="33"/>
      <c r="O21" s="33"/>
      <c r="P21" s="33"/>
      <c r="Q21" s="33"/>
      <c r="R21" s="33"/>
      <c r="S21" s="151" t="s">
        <v>102</v>
      </c>
      <c r="T21" s="24" t="s">
        <v>2057</v>
      </c>
    </row>
    <row r="22" spans="5:20" ht="28">
      <c r="E22" s="151" t="s">
        <v>125</v>
      </c>
      <c r="F22" s="151" t="s">
        <v>999</v>
      </c>
      <c r="G22" s="152" t="s">
        <v>1031</v>
      </c>
      <c r="H22" s="30" t="s">
        <v>1004</v>
      </c>
      <c r="I22" s="33" t="s">
        <v>1005</v>
      </c>
      <c r="J22" s="33" t="s">
        <v>1006</v>
      </c>
      <c r="K22" s="33"/>
      <c r="L22" s="33"/>
      <c r="M22" s="33"/>
      <c r="N22" s="33"/>
      <c r="O22" s="33"/>
      <c r="P22" s="33"/>
      <c r="Q22" s="33"/>
      <c r="R22" s="33"/>
      <c r="S22" s="151" t="s">
        <v>125</v>
      </c>
    </row>
    <row r="23" spans="5:20" ht="28">
      <c r="E23" s="151" t="s">
        <v>125</v>
      </c>
      <c r="F23" s="151" t="s">
        <v>999</v>
      </c>
      <c r="G23" s="152" t="s">
        <v>1031</v>
      </c>
      <c r="H23" s="30" t="s">
        <v>1007</v>
      </c>
      <c r="I23" s="33" t="s">
        <v>1032</v>
      </c>
      <c r="J23" s="33" t="s">
        <v>1033</v>
      </c>
      <c r="K23" s="33"/>
      <c r="L23" s="33"/>
      <c r="M23" s="33"/>
      <c r="N23" s="33"/>
      <c r="O23" s="33"/>
      <c r="P23" s="33"/>
      <c r="Q23" s="33"/>
      <c r="R23" s="33"/>
      <c r="S23" s="151" t="s">
        <v>125</v>
      </c>
    </row>
    <row r="24" spans="5:20" ht="28">
      <c r="E24" s="151" t="s">
        <v>125</v>
      </c>
      <c r="F24" s="151" t="s">
        <v>999</v>
      </c>
      <c r="G24" s="152" t="s">
        <v>1031</v>
      </c>
      <c r="H24" s="30" t="s">
        <v>1014</v>
      </c>
      <c r="I24" s="33" t="s">
        <v>1034</v>
      </c>
      <c r="J24" s="33" t="s">
        <v>1035</v>
      </c>
      <c r="K24" s="33"/>
      <c r="L24" s="33"/>
      <c r="M24" s="33"/>
      <c r="N24" s="33"/>
      <c r="O24" s="33"/>
      <c r="P24" s="33"/>
      <c r="Q24" s="33"/>
      <c r="R24" s="33"/>
      <c r="S24" s="151" t="s">
        <v>125</v>
      </c>
    </row>
    <row r="25" spans="5:20" ht="28">
      <c r="E25" s="151" t="s">
        <v>1036</v>
      </c>
      <c r="F25" s="151" t="s">
        <v>999</v>
      </c>
      <c r="G25" s="152" t="s">
        <v>1037</v>
      </c>
      <c r="H25" s="30" t="s">
        <v>1001</v>
      </c>
      <c r="I25" s="33" t="s">
        <v>1002</v>
      </c>
      <c r="J25" s="33" t="s">
        <v>1003</v>
      </c>
      <c r="K25" s="314" t="s">
        <v>102</v>
      </c>
      <c r="L25" s="314" t="s">
        <v>2067</v>
      </c>
      <c r="M25" s="33"/>
      <c r="N25" s="33"/>
      <c r="O25" s="33"/>
      <c r="P25" s="33"/>
      <c r="Q25" s="33"/>
      <c r="R25" s="33"/>
      <c r="S25" s="151" t="s">
        <v>102</v>
      </c>
      <c r="T25" s="24" t="s">
        <v>2057</v>
      </c>
    </row>
    <row r="26" spans="5:20" ht="28">
      <c r="E26" s="151" t="s">
        <v>125</v>
      </c>
      <c r="F26" s="151" t="s">
        <v>999</v>
      </c>
      <c r="G26" s="152" t="s">
        <v>1037</v>
      </c>
      <c r="H26" s="30" t="s">
        <v>1004</v>
      </c>
      <c r="I26" s="33" t="s">
        <v>1005</v>
      </c>
      <c r="J26" s="33" t="s">
        <v>1006</v>
      </c>
      <c r="K26" s="33"/>
      <c r="L26" s="33"/>
      <c r="M26" s="33"/>
      <c r="N26" s="33"/>
      <c r="O26" s="33"/>
      <c r="P26" s="33"/>
      <c r="Q26" s="33"/>
      <c r="R26" s="33"/>
      <c r="S26" s="151" t="s">
        <v>125</v>
      </c>
    </row>
    <row r="27" spans="5:20" ht="28">
      <c r="E27" s="151" t="s">
        <v>125</v>
      </c>
      <c r="F27" s="151" t="s">
        <v>999</v>
      </c>
      <c r="G27" s="152" t="s">
        <v>1037</v>
      </c>
      <c r="H27" s="30" t="s">
        <v>1007</v>
      </c>
      <c r="I27" s="33" t="s">
        <v>1038</v>
      </c>
      <c r="J27" s="33" t="s">
        <v>1039</v>
      </c>
      <c r="K27" s="33"/>
      <c r="L27" s="33"/>
      <c r="M27" s="33"/>
      <c r="N27" s="33"/>
      <c r="O27" s="33"/>
      <c r="P27" s="33"/>
      <c r="Q27" s="33"/>
      <c r="R27" s="33"/>
      <c r="S27" s="151" t="s">
        <v>125</v>
      </c>
    </row>
    <row r="28" spans="5:20" ht="42">
      <c r="E28" s="151" t="s">
        <v>1040</v>
      </c>
      <c r="F28" s="151" t="s">
        <v>999</v>
      </c>
      <c r="G28" s="152" t="s">
        <v>1041</v>
      </c>
      <c r="H28" s="30" t="s">
        <v>1001</v>
      </c>
      <c r="I28" s="33" t="s">
        <v>1002</v>
      </c>
      <c r="J28" s="33" t="s">
        <v>1003</v>
      </c>
      <c r="K28" s="314" t="s">
        <v>102</v>
      </c>
      <c r="L28" s="314" t="s">
        <v>2067</v>
      </c>
      <c r="M28" s="33"/>
      <c r="N28" s="33"/>
      <c r="O28" s="33"/>
      <c r="P28" s="33"/>
      <c r="Q28" s="33"/>
      <c r="R28" s="33"/>
      <c r="S28" s="151" t="s">
        <v>102</v>
      </c>
      <c r="T28" s="24" t="s">
        <v>2057</v>
      </c>
    </row>
    <row r="29" spans="5:20" ht="42">
      <c r="E29" s="151" t="s">
        <v>125</v>
      </c>
      <c r="F29" s="151" t="s">
        <v>999</v>
      </c>
      <c r="G29" s="152" t="s">
        <v>1041</v>
      </c>
      <c r="H29" s="30" t="s">
        <v>1004</v>
      </c>
      <c r="I29" s="33" t="s">
        <v>1005</v>
      </c>
      <c r="J29" s="33" t="s">
        <v>1006</v>
      </c>
      <c r="K29" s="33"/>
      <c r="L29" s="33"/>
      <c r="M29" s="33"/>
      <c r="N29" s="33"/>
      <c r="O29" s="33"/>
      <c r="P29" s="33"/>
      <c r="Q29" s="33"/>
      <c r="R29" s="33"/>
      <c r="S29" s="151" t="s">
        <v>125</v>
      </c>
    </row>
    <row r="30" spans="5:20" ht="42">
      <c r="E30" s="151" t="s">
        <v>125</v>
      </c>
      <c r="F30" s="151" t="s">
        <v>999</v>
      </c>
      <c r="G30" s="152" t="s">
        <v>1041</v>
      </c>
      <c r="H30" s="30" t="s">
        <v>1007</v>
      </c>
      <c r="I30" s="33" t="s">
        <v>1038</v>
      </c>
      <c r="J30" s="33" t="s">
        <v>1039</v>
      </c>
      <c r="K30" s="33"/>
      <c r="L30" s="33"/>
      <c r="M30" s="33"/>
      <c r="N30" s="33"/>
      <c r="O30" s="33"/>
      <c r="P30" s="33"/>
      <c r="Q30" s="33"/>
      <c r="R30" s="33"/>
      <c r="S30" s="151" t="s">
        <v>125</v>
      </c>
    </row>
    <row r="31" spans="5:20" ht="42">
      <c r="E31" s="151" t="s">
        <v>125</v>
      </c>
      <c r="F31" s="151" t="s">
        <v>999</v>
      </c>
      <c r="G31" s="152" t="s">
        <v>1041</v>
      </c>
      <c r="H31" s="30" t="s">
        <v>1014</v>
      </c>
      <c r="I31" s="33" t="s">
        <v>1042</v>
      </c>
      <c r="J31" s="33" t="s">
        <v>1043</v>
      </c>
      <c r="K31" s="33"/>
      <c r="L31" s="33"/>
      <c r="M31" s="33"/>
      <c r="N31" s="33"/>
      <c r="O31" s="33"/>
      <c r="P31" s="33"/>
      <c r="Q31" s="33"/>
      <c r="R31" s="33"/>
      <c r="S31" s="151" t="s">
        <v>125</v>
      </c>
    </row>
    <row r="32" spans="5:20" ht="42">
      <c r="E32" s="151" t="s">
        <v>1044</v>
      </c>
      <c r="F32" s="151" t="s">
        <v>999</v>
      </c>
      <c r="G32" s="152" t="s">
        <v>1045</v>
      </c>
      <c r="H32" s="30" t="s">
        <v>1001</v>
      </c>
      <c r="I32" s="33" t="s">
        <v>1002</v>
      </c>
      <c r="J32" s="33" t="s">
        <v>1003</v>
      </c>
      <c r="K32" s="314" t="s">
        <v>102</v>
      </c>
      <c r="L32" s="314" t="s">
        <v>2067</v>
      </c>
      <c r="M32" s="33"/>
      <c r="N32" s="33"/>
      <c r="O32" s="33"/>
      <c r="P32" s="33"/>
      <c r="Q32" s="33"/>
      <c r="R32" s="33"/>
      <c r="S32" s="151" t="s">
        <v>102</v>
      </c>
      <c r="T32" s="24" t="s">
        <v>2057</v>
      </c>
    </row>
    <row r="33" spans="5:20" ht="42">
      <c r="E33" s="151" t="s">
        <v>125</v>
      </c>
      <c r="F33" s="151" t="s">
        <v>999</v>
      </c>
      <c r="G33" s="152" t="s">
        <v>1045</v>
      </c>
      <c r="H33" s="30" t="s">
        <v>1004</v>
      </c>
      <c r="I33" s="33" t="s">
        <v>1005</v>
      </c>
      <c r="J33" s="33" t="s">
        <v>1006</v>
      </c>
      <c r="K33" s="33"/>
      <c r="L33" s="33"/>
      <c r="M33" s="33"/>
      <c r="N33" s="33"/>
      <c r="O33" s="33"/>
      <c r="P33" s="33"/>
      <c r="Q33" s="33"/>
      <c r="R33" s="33"/>
      <c r="S33" s="151" t="s">
        <v>125</v>
      </c>
    </row>
    <row r="34" spans="5:20" ht="42">
      <c r="E34" s="151" t="s">
        <v>125</v>
      </c>
      <c r="F34" s="151" t="s">
        <v>999</v>
      </c>
      <c r="G34" s="152" t="s">
        <v>1045</v>
      </c>
      <c r="H34" s="30" t="s">
        <v>1007</v>
      </c>
      <c r="I34" s="33" t="s">
        <v>1038</v>
      </c>
      <c r="J34" s="33" t="s">
        <v>1039</v>
      </c>
      <c r="K34" s="33"/>
      <c r="L34" s="33"/>
      <c r="M34" s="33"/>
      <c r="N34" s="33"/>
      <c r="O34" s="33"/>
      <c r="P34" s="33"/>
      <c r="Q34" s="33"/>
      <c r="R34" s="33"/>
      <c r="S34" s="151" t="s">
        <v>125</v>
      </c>
    </row>
    <row r="35" spans="5:20" ht="42">
      <c r="E35" s="151" t="s">
        <v>125</v>
      </c>
      <c r="F35" s="151" t="s">
        <v>999</v>
      </c>
      <c r="G35" s="152" t="s">
        <v>1045</v>
      </c>
      <c r="H35" s="30" t="s">
        <v>1014</v>
      </c>
      <c r="I35" s="33" t="s">
        <v>1042</v>
      </c>
      <c r="J35" s="33" t="s">
        <v>1043</v>
      </c>
      <c r="K35" s="33"/>
      <c r="L35" s="33"/>
      <c r="M35" s="33"/>
      <c r="N35" s="33"/>
      <c r="O35" s="33"/>
      <c r="P35" s="33"/>
      <c r="Q35" s="33"/>
      <c r="R35" s="33"/>
      <c r="S35" s="151" t="s">
        <v>125</v>
      </c>
    </row>
    <row r="36" spans="5:20" ht="42">
      <c r="E36" s="151" t="s">
        <v>125</v>
      </c>
      <c r="F36" s="151" t="s">
        <v>999</v>
      </c>
      <c r="G36" s="152" t="s">
        <v>1045</v>
      </c>
      <c r="H36" s="30" t="s">
        <v>1046</v>
      </c>
      <c r="I36" s="33" t="s">
        <v>1047</v>
      </c>
      <c r="J36" s="33" t="s">
        <v>1048</v>
      </c>
      <c r="K36" s="33"/>
      <c r="L36" s="33"/>
      <c r="M36" s="33"/>
      <c r="N36" s="33"/>
      <c r="O36" s="33"/>
      <c r="P36" s="33"/>
      <c r="Q36" s="33"/>
      <c r="R36" s="33"/>
      <c r="S36" s="151" t="s">
        <v>125</v>
      </c>
    </row>
    <row r="37" spans="5:20" ht="42">
      <c r="E37" s="151" t="s">
        <v>1049</v>
      </c>
      <c r="F37" s="151" t="s">
        <v>999</v>
      </c>
      <c r="G37" s="152" t="s">
        <v>1050</v>
      </c>
      <c r="H37" s="30" t="s">
        <v>1001</v>
      </c>
      <c r="I37" s="33" t="s">
        <v>1002</v>
      </c>
      <c r="J37" s="33" t="s">
        <v>1003</v>
      </c>
      <c r="K37" s="314" t="s">
        <v>102</v>
      </c>
      <c r="L37" s="314" t="s">
        <v>2067</v>
      </c>
      <c r="M37" s="33"/>
      <c r="N37" s="33"/>
      <c r="O37" s="33"/>
      <c r="P37" s="33"/>
      <c r="Q37" s="33"/>
      <c r="R37" s="33"/>
      <c r="S37" s="151" t="s">
        <v>102</v>
      </c>
      <c r="T37" s="24" t="s">
        <v>2057</v>
      </c>
    </row>
    <row r="38" spans="5:20" ht="42">
      <c r="E38" s="151" t="s">
        <v>125</v>
      </c>
      <c r="F38" s="151" t="s">
        <v>999</v>
      </c>
      <c r="G38" s="152" t="s">
        <v>1050</v>
      </c>
      <c r="H38" s="30" t="s">
        <v>1004</v>
      </c>
      <c r="I38" s="33" t="s">
        <v>1005</v>
      </c>
      <c r="J38" s="33" t="s">
        <v>1006</v>
      </c>
      <c r="K38" s="33"/>
      <c r="L38" s="33"/>
      <c r="M38" s="33"/>
      <c r="N38" s="33"/>
      <c r="O38" s="33"/>
      <c r="P38" s="33"/>
      <c r="Q38" s="33"/>
      <c r="R38" s="33"/>
      <c r="S38" s="151" t="s">
        <v>125</v>
      </c>
    </row>
    <row r="39" spans="5:20" ht="42">
      <c r="E39" s="151" t="s">
        <v>125</v>
      </c>
      <c r="F39" s="151" t="s">
        <v>999</v>
      </c>
      <c r="G39" s="152" t="s">
        <v>1050</v>
      </c>
      <c r="H39" s="30" t="s">
        <v>1007</v>
      </c>
      <c r="I39" s="33" t="s">
        <v>1038</v>
      </c>
      <c r="J39" s="33" t="s">
        <v>1039</v>
      </c>
      <c r="K39" s="33"/>
      <c r="L39" s="33"/>
      <c r="M39" s="33"/>
      <c r="N39" s="33"/>
      <c r="O39" s="33"/>
      <c r="P39" s="33"/>
      <c r="Q39" s="33"/>
      <c r="R39" s="33"/>
      <c r="S39" s="151" t="s">
        <v>125</v>
      </c>
    </row>
    <row r="40" spans="5:20" ht="42">
      <c r="E40" s="151" t="s">
        <v>125</v>
      </c>
      <c r="F40" s="151" t="s">
        <v>999</v>
      </c>
      <c r="G40" s="152" t="s">
        <v>1050</v>
      </c>
      <c r="H40" s="30" t="s">
        <v>1014</v>
      </c>
      <c r="I40" s="33" t="s">
        <v>1051</v>
      </c>
      <c r="J40" s="33" t="s">
        <v>1052</v>
      </c>
      <c r="K40" s="33"/>
      <c r="L40" s="33"/>
      <c r="M40" s="33"/>
      <c r="N40" s="33"/>
      <c r="O40" s="33"/>
      <c r="P40" s="33"/>
      <c r="Q40" s="33"/>
      <c r="R40" s="33"/>
      <c r="S40" s="151" t="s">
        <v>125</v>
      </c>
    </row>
    <row r="41" spans="5:20" ht="42">
      <c r="E41" s="151" t="s">
        <v>1053</v>
      </c>
      <c r="F41" s="151" t="s">
        <v>999</v>
      </c>
      <c r="G41" s="152" t="s">
        <v>1054</v>
      </c>
      <c r="H41" s="30" t="s">
        <v>1001</v>
      </c>
      <c r="I41" s="33" t="s">
        <v>1002</v>
      </c>
      <c r="J41" s="33" t="s">
        <v>1003</v>
      </c>
      <c r="K41" s="314" t="s">
        <v>102</v>
      </c>
      <c r="L41" s="314" t="s">
        <v>2067</v>
      </c>
      <c r="M41" s="33"/>
      <c r="N41" s="33"/>
      <c r="O41" s="33"/>
      <c r="P41" s="33"/>
      <c r="Q41" s="33"/>
      <c r="R41" s="33"/>
      <c r="S41" s="151" t="s">
        <v>102</v>
      </c>
      <c r="T41" s="24" t="s">
        <v>2057</v>
      </c>
    </row>
    <row r="42" spans="5:20" ht="42">
      <c r="E42" s="151" t="s">
        <v>125</v>
      </c>
      <c r="F42" s="151" t="s">
        <v>999</v>
      </c>
      <c r="G42" s="152" t="s">
        <v>1054</v>
      </c>
      <c r="H42" s="30" t="s">
        <v>1004</v>
      </c>
      <c r="I42" s="33" t="s">
        <v>1005</v>
      </c>
      <c r="J42" s="33" t="s">
        <v>1006</v>
      </c>
      <c r="K42" s="33"/>
      <c r="L42" s="33"/>
      <c r="M42" s="33"/>
      <c r="N42" s="33"/>
      <c r="O42" s="33"/>
      <c r="P42" s="33"/>
      <c r="Q42" s="33"/>
      <c r="R42" s="33"/>
      <c r="S42" s="151" t="s">
        <v>125</v>
      </c>
    </row>
    <row r="43" spans="5:20" ht="42">
      <c r="E43" s="151" t="s">
        <v>125</v>
      </c>
      <c r="F43" s="151" t="s">
        <v>999</v>
      </c>
      <c r="G43" s="152" t="s">
        <v>1054</v>
      </c>
      <c r="H43" s="30" t="s">
        <v>1007</v>
      </c>
      <c r="I43" s="33" t="s">
        <v>1038</v>
      </c>
      <c r="J43" s="33" t="s">
        <v>1039</v>
      </c>
      <c r="K43" s="33"/>
      <c r="L43" s="33"/>
      <c r="M43" s="33"/>
      <c r="N43" s="33"/>
      <c r="O43" s="33"/>
      <c r="P43" s="33"/>
      <c r="Q43" s="33"/>
      <c r="R43" s="33"/>
      <c r="S43" s="151" t="s">
        <v>125</v>
      </c>
    </row>
    <row r="44" spans="5:20" ht="42">
      <c r="E44" s="151" t="s">
        <v>125</v>
      </c>
      <c r="F44" s="151" t="s">
        <v>999</v>
      </c>
      <c r="G44" s="152" t="s">
        <v>1054</v>
      </c>
      <c r="H44" s="30" t="s">
        <v>1014</v>
      </c>
      <c r="I44" s="33" t="s">
        <v>1051</v>
      </c>
      <c r="J44" s="33" t="s">
        <v>1052</v>
      </c>
      <c r="K44" s="33"/>
      <c r="L44" s="33"/>
      <c r="M44" s="33"/>
      <c r="N44" s="33"/>
      <c r="O44" s="33"/>
      <c r="P44" s="33"/>
      <c r="Q44" s="33"/>
      <c r="R44" s="33"/>
      <c r="S44" s="151" t="s">
        <v>125</v>
      </c>
    </row>
    <row r="45" spans="5:20" ht="84">
      <c r="E45" s="151" t="s">
        <v>125</v>
      </c>
      <c r="F45" s="151" t="s">
        <v>999</v>
      </c>
      <c r="G45" s="152" t="s">
        <v>1054</v>
      </c>
      <c r="H45" s="30" t="s">
        <v>1046</v>
      </c>
      <c r="I45" s="33" t="s">
        <v>1055</v>
      </c>
      <c r="J45" s="33" t="s">
        <v>1056</v>
      </c>
      <c r="K45" s="33"/>
      <c r="L45" s="33"/>
      <c r="M45" s="33"/>
      <c r="N45" s="33"/>
      <c r="O45" s="33"/>
      <c r="P45" s="33"/>
      <c r="Q45" s="33"/>
      <c r="R45" s="33"/>
      <c r="S45" s="151" t="s">
        <v>125</v>
      </c>
    </row>
    <row r="46" spans="5:20" ht="42">
      <c r="E46" s="151" t="s">
        <v>1057</v>
      </c>
      <c r="F46" s="151" t="s">
        <v>999</v>
      </c>
      <c r="G46" s="152" t="s">
        <v>1058</v>
      </c>
      <c r="H46" s="30" t="s">
        <v>1001</v>
      </c>
      <c r="I46" s="33" t="s">
        <v>1002</v>
      </c>
      <c r="J46" s="33" t="s">
        <v>1003</v>
      </c>
      <c r="K46" s="314" t="s">
        <v>102</v>
      </c>
      <c r="L46" s="314" t="s">
        <v>2067</v>
      </c>
      <c r="M46" s="33"/>
      <c r="N46" s="33"/>
      <c r="O46" s="33"/>
      <c r="P46" s="33"/>
      <c r="Q46" s="33"/>
      <c r="R46" s="33"/>
      <c r="S46" s="151" t="s">
        <v>102</v>
      </c>
      <c r="T46" s="24" t="s">
        <v>2057</v>
      </c>
    </row>
    <row r="47" spans="5:20" ht="42">
      <c r="E47" s="151" t="s">
        <v>125</v>
      </c>
      <c r="F47" s="151" t="s">
        <v>999</v>
      </c>
      <c r="G47" s="152" t="s">
        <v>1058</v>
      </c>
      <c r="H47" s="30" t="s">
        <v>1004</v>
      </c>
      <c r="I47" s="33" t="s">
        <v>1005</v>
      </c>
      <c r="J47" s="33" t="s">
        <v>1006</v>
      </c>
      <c r="K47" s="33"/>
      <c r="L47" s="33"/>
      <c r="M47" s="33"/>
      <c r="N47" s="33"/>
      <c r="O47" s="33"/>
      <c r="P47" s="33"/>
      <c r="Q47" s="33"/>
      <c r="R47" s="33"/>
      <c r="S47" s="151" t="s">
        <v>125</v>
      </c>
    </row>
    <row r="48" spans="5:20" ht="42">
      <c r="E48" s="151" t="s">
        <v>125</v>
      </c>
      <c r="F48" s="151" t="s">
        <v>999</v>
      </c>
      <c r="G48" s="152" t="s">
        <v>1058</v>
      </c>
      <c r="H48" s="30" t="s">
        <v>1007</v>
      </c>
      <c r="I48" s="33" t="s">
        <v>1038</v>
      </c>
      <c r="J48" s="33" t="s">
        <v>1039</v>
      </c>
      <c r="K48" s="33"/>
      <c r="L48" s="33"/>
      <c r="M48" s="33"/>
      <c r="N48" s="33"/>
      <c r="O48" s="33"/>
      <c r="P48" s="33"/>
      <c r="Q48" s="33"/>
      <c r="R48" s="33"/>
      <c r="S48" s="151" t="s">
        <v>125</v>
      </c>
    </row>
    <row r="49" spans="5:20" ht="42">
      <c r="E49" s="151" t="s">
        <v>125</v>
      </c>
      <c r="F49" s="151" t="s">
        <v>999</v>
      </c>
      <c r="G49" s="152" t="s">
        <v>1058</v>
      </c>
      <c r="H49" s="30" t="s">
        <v>1014</v>
      </c>
      <c r="I49" s="33" t="s">
        <v>1059</v>
      </c>
      <c r="J49" s="33" t="s">
        <v>1060</v>
      </c>
      <c r="K49" s="33"/>
      <c r="L49" s="33"/>
      <c r="M49" s="33"/>
      <c r="N49" s="33"/>
      <c r="O49" s="33"/>
      <c r="P49" s="33"/>
      <c r="Q49" s="33"/>
      <c r="R49" s="33"/>
      <c r="S49" s="151" t="s">
        <v>125</v>
      </c>
    </row>
    <row r="50" spans="5:20" ht="42">
      <c r="E50" s="151" t="s">
        <v>1061</v>
      </c>
      <c r="F50" s="151" t="s">
        <v>999</v>
      </c>
      <c r="G50" s="152" t="s">
        <v>1062</v>
      </c>
      <c r="H50" s="30" t="s">
        <v>1001</v>
      </c>
      <c r="I50" s="33" t="s">
        <v>1002</v>
      </c>
      <c r="J50" s="33" t="s">
        <v>1003</v>
      </c>
      <c r="K50" s="314" t="s">
        <v>102</v>
      </c>
      <c r="L50" s="314" t="s">
        <v>2067</v>
      </c>
      <c r="M50" s="33"/>
      <c r="N50" s="33"/>
      <c r="O50" s="33"/>
      <c r="P50" s="33"/>
      <c r="Q50" s="33"/>
      <c r="R50" s="33"/>
      <c r="S50" s="151" t="s">
        <v>102</v>
      </c>
      <c r="T50" s="24" t="s">
        <v>2057</v>
      </c>
    </row>
    <row r="51" spans="5:20" ht="42">
      <c r="E51" s="151" t="s">
        <v>125</v>
      </c>
      <c r="F51" s="151" t="s">
        <v>999</v>
      </c>
      <c r="G51" s="152" t="s">
        <v>1062</v>
      </c>
      <c r="H51" s="30" t="s">
        <v>1004</v>
      </c>
      <c r="I51" s="33" t="s">
        <v>1005</v>
      </c>
      <c r="J51" s="33" t="s">
        <v>1006</v>
      </c>
      <c r="K51" s="33"/>
      <c r="L51" s="33"/>
      <c r="M51" s="33"/>
      <c r="N51" s="33"/>
      <c r="O51" s="33"/>
      <c r="P51" s="33"/>
      <c r="Q51" s="33"/>
      <c r="R51" s="33"/>
      <c r="S51" s="151" t="s">
        <v>125</v>
      </c>
    </row>
    <row r="52" spans="5:20" ht="42">
      <c r="E52" s="151" t="s">
        <v>125</v>
      </c>
      <c r="F52" s="151" t="s">
        <v>999</v>
      </c>
      <c r="G52" s="152" t="s">
        <v>1062</v>
      </c>
      <c r="H52" s="30" t="s">
        <v>1007</v>
      </c>
      <c r="I52" s="33" t="s">
        <v>1038</v>
      </c>
      <c r="J52" s="33" t="s">
        <v>1039</v>
      </c>
      <c r="K52" s="33"/>
      <c r="L52" s="33"/>
      <c r="M52" s="33"/>
      <c r="N52" s="33"/>
      <c r="O52" s="33"/>
      <c r="P52" s="33"/>
      <c r="Q52" s="33"/>
      <c r="R52" s="33"/>
      <c r="S52" s="151" t="s">
        <v>125</v>
      </c>
    </row>
    <row r="53" spans="5:20" ht="42">
      <c r="E53" s="151" t="s">
        <v>125</v>
      </c>
      <c r="F53" s="151" t="s">
        <v>999</v>
      </c>
      <c r="G53" s="152" t="s">
        <v>1062</v>
      </c>
      <c r="H53" s="30" t="s">
        <v>1014</v>
      </c>
      <c r="I53" s="33" t="s">
        <v>1063</v>
      </c>
      <c r="J53" s="33" t="s">
        <v>1064</v>
      </c>
      <c r="K53" s="33"/>
      <c r="L53" s="33"/>
      <c r="M53" s="33"/>
      <c r="N53" s="33"/>
      <c r="O53" s="33"/>
      <c r="P53" s="33"/>
      <c r="Q53" s="33"/>
      <c r="R53" s="33"/>
      <c r="S53" s="151" t="s">
        <v>125</v>
      </c>
    </row>
    <row r="54" spans="5:20" ht="42">
      <c r="E54" s="151" t="s">
        <v>1065</v>
      </c>
      <c r="F54" s="151" t="s">
        <v>999</v>
      </c>
      <c r="G54" s="152" t="s">
        <v>1066</v>
      </c>
      <c r="H54" s="30" t="s">
        <v>1001</v>
      </c>
      <c r="I54" s="33" t="s">
        <v>1002</v>
      </c>
      <c r="J54" s="33" t="s">
        <v>1003</v>
      </c>
      <c r="K54" s="314" t="s">
        <v>102</v>
      </c>
      <c r="L54" s="314" t="s">
        <v>2067</v>
      </c>
      <c r="M54" s="33"/>
      <c r="N54" s="33"/>
      <c r="O54" s="33"/>
      <c r="P54" s="33"/>
      <c r="Q54" s="33"/>
      <c r="R54" s="33"/>
      <c r="S54" s="151" t="s">
        <v>102</v>
      </c>
      <c r="T54" s="24" t="s">
        <v>2057</v>
      </c>
    </row>
    <row r="55" spans="5:20" ht="42">
      <c r="E55" s="151" t="s">
        <v>125</v>
      </c>
      <c r="F55" s="151" t="s">
        <v>999</v>
      </c>
      <c r="G55" s="152" t="s">
        <v>1066</v>
      </c>
      <c r="H55" s="30" t="s">
        <v>1004</v>
      </c>
      <c r="I55" s="33" t="s">
        <v>1005</v>
      </c>
      <c r="J55" s="33" t="s">
        <v>1006</v>
      </c>
      <c r="K55" s="33"/>
      <c r="L55" s="33"/>
      <c r="M55" s="33"/>
      <c r="N55" s="33"/>
      <c r="O55" s="33"/>
      <c r="P55" s="33"/>
      <c r="Q55" s="33"/>
      <c r="R55" s="33"/>
      <c r="S55" s="151" t="s">
        <v>125</v>
      </c>
    </row>
    <row r="56" spans="5:20" ht="42">
      <c r="E56" s="151" t="s">
        <v>125</v>
      </c>
      <c r="F56" s="151" t="s">
        <v>999</v>
      </c>
      <c r="G56" s="152" t="s">
        <v>1066</v>
      </c>
      <c r="H56" s="30" t="s">
        <v>1007</v>
      </c>
      <c r="I56" s="33" t="s">
        <v>1038</v>
      </c>
      <c r="J56" s="33" t="s">
        <v>1039</v>
      </c>
      <c r="K56" s="33"/>
      <c r="L56" s="33"/>
      <c r="M56" s="33"/>
      <c r="N56" s="33"/>
      <c r="O56" s="33"/>
      <c r="P56" s="33"/>
      <c r="Q56" s="33"/>
      <c r="R56" s="33"/>
      <c r="S56" s="151" t="s">
        <v>125</v>
      </c>
    </row>
    <row r="57" spans="5:20" ht="42">
      <c r="E57" s="151" t="s">
        <v>125</v>
      </c>
      <c r="F57" s="151" t="s">
        <v>999</v>
      </c>
      <c r="G57" s="152" t="s">
        <v>1066</v>
      </c>
      <c r="H57" s="30" t="s">
        <v>1014</v>
      </c>
      <c r="I57" s="33" t="s">
        <v>1067</v>
      </c>
      <c r="J57" s="33" t="s">
        <v>1068</v>
      </c>
      <c r="K57" s="33"/>
      <c r="L57" s="33"/>
      <c r="M57" s="33"/>
      <c r="N57" s="33"/>
      <c r="O57" s="33"/>
      <c r="P57" s="33"/>
      <c r="Q57" s="33"/>
      <c r="R57" s="33"/>
      <c r="S57" s="151" t="s">
        <v>125</v>
      </c>
    </row>
    <row r="58" spans="5:20" ht="42">
      <c r="E58" s="151" t="s">
        <v>1069</v>
      </c>
      <c r="F58" s="151" t="s">
        <v>999</v>
      </c>
      <c r="G58" s="152" t="s">
        <v>1070</v>
      </c>
      <c r="H58" s="30" t="s">
        <v>1001</v>
      </c>
      <c r="I58" s="33" t="s">
        <v>1002</v>
      </c>
      <c r="J58" s="33" t="s">
        <v>1003</v>
      </c>
      <c r="K58" s="314" t="s">
        <v>102</v>
      </c>
      <c r="L58" s="314" t="s">
        <v>2067</v>
      </c>
      <c r="M58" s="33"/>
      <c r="N58" s="33"/>
      <c r="O58" s="33"/>
      <c r="P58" s="33"/>
      <c r="Q58" s="33"/>
      <c r="R58" s="33"/>
      <c r="S58" s="151" t="s">
        <v>102</v>
      </c>
      <c r="T58" s="24" t="s">
        <v>2057</v>
      </c>
    </row>
    <row r="59" spans="5:20" ht="42">
      <c r="E59" s="151" t="s">
        <v>125</v>
      </c>
      <c r="F59" s="151" t="s">
        <v>999</v>
      </c>
      <c r="G59" s="152" t="s">
        <v>1070</v>
      </c>
      <c r="H59" s="30" t="s">
        <v>1004</v>
      </c>
      <c r="I59" s="33" t="s">
        <v>1005</v>
      </c>
      <c r="J59" s="33" t="s">
        <v>1006</v>
      </c>
      <c r="K59" s="33"/>
      <c r="L59" s="33"/>
      <c r="M59" s="33"/>
      <c r="N59" s="33"/>
      <c r="O59" s="33"/>
      <c r="P59" s="33"/>
      <c r="Q59" s="33"/>
      <c r="R59" s="33"/>
      <c r="S59" s="151" t="s">
        <v>125</v>
      </c>
    </row>
    <row r="60" spans="5:20" ht="42">
      <c r="E60" s="151" t="s">
        <v>125</v>
      </c>
      <c r="F60" s="151" t="s">
        <v>999</v>
      </c>
      <c r="G60" s="152" t="s">
        <v>1070</v>
      </c>
      <c r="H60" s="30" t="s">
        <v>1007</v>
      </c>
      <c r="I60" s="33" t="s">
        <v>1038</v>
      </c>
      <c r="J60" s="33" t="s">
        <v>1039</v>
      </c>
      <c r="K60" s="33"/>
      <c r="L60" s="33"/>
      <c r="M60" s="33"/>
      <c r="N60" s="33"/>
      <c r="O60" s="33"/>
      <c r="P60" s="33"/>
      <c r="Q60" s="33"/>
      <c r="R60" s="33"/>
      <c r="S60" s="151" t="s">
        <v>125</v>
      </c>
    </row>
    <row r="61" spans="5:20" ht="42">
      <c r="E61" s="151" t="s">
        <v>125</v>
      </c>
      <c r="F61" s="151" t="s">
        <v>999</v>
      </c>
      <c r="G61" s="152" t="s">
        <v>1070</v>
      </c>
      <c r="H61" s="30" t="s">
        <v>1014</v>
      </c>
      <c r="I61" s="33" t="s">
        <v>1071</v>
      </c>
      <c r="J61" s="33" t="s">
        <v>1072</v>
      </c>
      <c r="K61" s="33"/>
      <c r="L61" s="33"/>
      <c r="M61" s="33"/>
      <c r="N61" s="33"/>
      <c r="O61" s="33"/>
      <c r="P61" s="33"/>
      <c r="Q61" s="33"/>
      <c r="R61" s="33"/>
      <c r="S61" s="151" t="s">
        <v>125</v>
      </c>
    </row>
    <row r="62" spans="5:20" ht="28">
      <c r="E62" s="151" t="s">
        <v>1073</v>
      </c>
      <c r="F62" s="151" t="s">
        <v>999</v>
      </c>
      <c r="G62" s="152" t="s">
        <v>1074</v>
      </c>
      <c r="H62" s="30" t="s">
        <v>1001</v>
      </c>
      <c r="I62" s="33" t="s">
        <v>1002</v>
      </c>
      <c r="J62" s="33" t="s">
        <v>1003</v>
      </c>
      <c r="K62" s="314" t="s">
        <v>102</v>
      </c>
      <c r="L62" s="314" t="s">
        <v>2067</v>
      </c>
      <c r="M62" s="33"/>
      <c r="N62" s="33"/>
      <c r="O62" s="33"/>
      <c r="P62" s="33"/>
      <c r="Q62" s="33"/>
      <c r="R62" s="33"/>
      <c r="S62" s="151" t="s">
        <v>102</v>
      </c>
      <c r="T62" s="24" t="s">
        <v>2057</v>
      </c>
    </row>
    <row r="63" spans="5:20" ht="28">
      <c r="E63" s="151" t="s">
        <v>125</v>
      </c>
      <c r="F63" s="151" t="s">
        <v>999</v>
      </c>
      <c r="G63" s="152" t="s">
        <v>1074</v>
      </c>
      <c r="H63" s="30" t="s">
        <v>1004</v>
      </c>
      <c r="I63" s="33" t="s">
        <v>1005</v>
      </c>
      <c r="J63" s="33" t="s">
        <v>1006</v>
      </c>
      <c r="K63" s="33"/>
      <c r="L63" s="33"/>
      <c r="M63" s="33"/>
      <c r="N63" s="33"/>
      <c r="O63" s="33"/>
      <c r="P63" s="33"/>
      <c r="Q63" s="33"/>
      <c r="R63" s="33"/>
      <c r="S63" s="151" t="s">
        <v>125</v>
      </c>
    </row>
    <row r="64" spans="5:20" ht="28">
      <c r="E64" s="151" t="s">
        <v>125</v>
      </c>
      <c r="F64" s="151" t="s">
        <v>999</v>
      </c>
      <c r="G64" s="152" t="s">
        <v>1074</v>
      </c>
      <c r="H64" s="30" t="s">
        <v>1007</v>
      </c>
      <c r="I64" s="33" t="s">
        <v>1075</v>
      </c>
      <c r="J64" s="33" t="s">
        <v>1076</v>
      </c>
      <c r="K64" s="33"/>
      <c r="L64" s="33"/>
      <c r="M64" s="33"/>
      <c r="N64" s="33"/>
      <c r="O64" s="33"/>
      <c r="P64" s="33"/>
      <c r="Q64" s="33"/>
      <c r="R64" s="33"/>
      <c r="S64" s="151" t="s">
        <v>125</v>
      </c>
    </row>
    <row r="65" spans="5:20" ht="28">
      <c r="E65" s="151" t="s">
        <v>125</v>
      </c>
      <c r="F65" s="151" t="s">
        <v>999</v>
      </c>
      <c r="G65" s="152" t="s">
        <v>1074</v>
      </c>
      <c r="H65" s="30" t="s">
        <v>1014</v>
      </c>
      <c r="I65" s="33" t="s">
        <v>1015</v>
      </c>
      <c r="J65" s="33" t="s">
        <v>1077</v>
      </c>
      <c r="K65" s="33"/>
      <c r="L65" s="33"/>
      <c r="M65" s="33"/>
      <c r="N65" s="33"/>
      <c r="O65" s="33"/>
      <c r="P65" s="33"/>
      <c r="Q65" s="33"/>
      <c r="R65" s="33"/>
      <c r="S65" s="151" t="s">
        <v>125</v>
      </c>
    </row>
    <row r="66" spans="5:20" ht="28">
      <c r="E66" s="151" t="s">
        <v>1078</v>
      </c>
      <c r="F66" s="151" t="s">
        <v>999</v>
      </c>
      <c r="G66" s="152" t="s">
        <v>1079</v>
      </c>
      <c r="H66" s="30" t="s">
        <v>1001</v>
      </c>
      <c r="I66" s="33" t="s">
        <v>1002</v>
      </c>
      <c r="J66" s="33" t="s">
        <v>1003</v>
      </c>
      <c r="K66" s="314" t="s">
        <v>102</v>
      </c>
      <c r="L66" s="314" t="s">
        <v>2067</v>
      </c>
      <c r="M66" s="33"/>
      <c r="N66" s="33"/>
      <c r="O66" s="33"/>
      <c r="P66" s="33"/>
      <c r="Q66" s="33"/>
      <c r="R66" s="33"/>
      <c r="S66" s="151" t="s">
        <v>102</v>
      </c>
      <c r="T66" s="24" t="s">
        <v>2057</v>
      </c>
    </row>
    <row r="67" spans="5:20" ht="28">
      <c r="E67" s="151" t="s">
        <v>125</v>
      </c>
      <c r="F67" s="151" t="s">
        <v>999</v>
      </c>
      <c r="G67" s="152" t="s">
        <v>1079</v>
      </c>
      <c r="H67" s="30" t="s">
        <v>1004</v>
      </c>
      <c r="I67" s="33" t="s">
        <v>1005</v>
      </c>
      <c r="J67" s="33" t="s">
        <v>1006</v>
      </c>
      <c r="K67" s="33"/>
      <c r="L67" s="33"/>
      <c r="M67" s="33"/>
      <c r="N67" s="33"/>
      <c r="O67" s="33"/>
      <c r="P67" s="33"/>
      <c r="Q67" s="33"/>
      <c r="R67" s="33"/>
      <c r="S67" s="151" t="s">
        <v>125</v>
      </c>
    </row>
    <row r="68" spans="5:20" ht="28">
      <c r="E68" s="151" t="s">
        <v>125</v>
      </c>
      <c r="F68" s="151" t="s">
        <v>999</v>
      </c>
      <c r="G68" s="152" t="s">
        <v>1079</v>
      </c>
      <c r="H68" s="30" t="s">
        <v>1007</v>
      </c>
      <c r="I68" s="33" t="s">
        <v>1080</v>
      </c>
      <c r="J68" s="33" t="s">
        <v>1081</v>
      </c>
      <c r="K68" s="33"/>
      <c r="L68" s="33"/>
      <c r="M68" s="33"/>
      <c r="N68" s="33"/>
      <c r="O68" s="33"/>
      <c r="P68" s="33"/>
      <c r="Q68" s="33"/>
      <c r="R68" s="33"/>
      <c r="S68" s="151" t="s">
        <v>125</v>
      </c>
    </row>
    <row r="69" spans="5:20" ht="28">
      <c r="E69" s="151" t="s">
        <v>125</v>
      </c>
      <c r="F69" s="151" t="s">
        <v>999</v>
      </c>
      <c r="G69" s="152" t="s">
        <v>1079</v>
      </c>
      <c r="H69" s="30" t="s">
        <v>1014</v>
      </c>
      <c r="I69" s="33" t="s">
        <v>1015</v>
      </c>
      <c r="J69" s="33" t="s">
        <v>1082</v>
      </c>
      <c r="K69" s="33"/>
      <c r="L69" s="33"/>
      <c r="M69" s="33"/>
      <c r="N69" s="33"/>
      <c r="O69" s="33"/>
      <c r="P69" s="33"/>
      <c r="Q69" s="33"/>
      <c r="R69" s="33"/>
      <c r="S69" s="151" t="s">
        <v>125</v>
      </c>
    </row>
    <row r="70" spans="5:20" ht="42">
      <c r="E70" s="151" t="s">
        <v>1083</v>
      </c>
      <c r="F70" s="151" t="s">
        <v>999</v>
      </c>
      <c r="G70" s="152" t="s">
        <v>1084</v>
      </c>
      <c r="H70" s="30" t="s">
        <v>1001</v>
      </c>
      <c r="I70" s="33" t="s">
        <v>1002</v>
      </c>
      <c r="J70" s="33" t="s">
        <v>1003</v>
      </c>
      <c r="K70" s="314" t="s">
        <v>102</v>
      </c>
      <c r="L70" s="314" t="s">
        <v>2067</v>
      </c>
      <c r="M70" s="33"/>
      <c r="N70" s="33"/>
      <c r="O70" s="33"/>
      <c r="P70" s="33"/>
      <c r="Q70" s="33"/>
      <c r="R70" s="33"/>
      <c r="S70" s="151" t="s">
        <v>102</v>
      </c>
      <c r="T70" s="24" t="s">
        <v>2057</v>
      </c>
    </row>
    <row r="71" spans="5:20" ht="42">
      <c r="E71" s="151" t="s">
        <v>125</v>
      </c>
      <c r="F71" s="151" t="s">
        <v>999</v>
      </c>
      <c r="G71" s="152" t="s">
        <v>1084</v>
      </c>
      <c r="H71" s="30" t="s">
        <v>1004</v>
      </c>
      <c r="I71" s="33" t="s">
        <v>1005</v>
      </c>
      <c r="J71" s="33" t="s">
        <v>1006</v>
      </c>
      <c r="K71" s="33"/>
      <c r="L71" s="33"/>
      <c r="M71" s="33"/>
      <c r="N71" s="33"/>
      <c r="O71" s="33"/>
      <c r="P71" s="33"/>
      <c r="Q71" s="33"/>
      <c r="R71" s="33"/>
      <c r="S71" s="151" t="s">
        <v>125</v>
      </c>
    </row>
    <row r="72" spans="5:20" ht="42">
      <c r="E72" s="151" t="s">
        <v>125</v>
      </c>
      <c r="F72" s="151" t="s">
        <v>999</v>
      </c>
      <c r="G72" s="152" t="s">
        <v>1084</v>
      </c>
      <c r="H72" s="30" t="s">
        <v>1007</v>
      </c>
      <c r="I72" s="33" t="s">
        <v>1085</v>
      </c>
      <c r="J72" s="33" t="s">
        <v>1086</v>
      </c>
      <c r="K72" s="33"/>
      <c r="L72" s="33"/>
      <c r="M72" s="33"/>
      <c r="N72" s="33"/>
      <c r="O72" s="33"/>
      <c r="P72" s="33"/>
      <c r="Q72" s="33"/>
      <c r="R72" s="33"/>
      <c r="S72" s="151" t="s">
        <v>125</v>
      </c>
    </row>
    <row r="73" spans="5:20" ht="42">
      <c r="E73" s="151" t="s">
        <v>125</v>
      </c>
      <c r="F73" s="151" t="s">
        <v>999</v>
      </c>
      <c r="G73" s="152" t="s">
        <v>1084</v>
      </c>
      <c r="H73" s="30" t="s">
        <v>1014</v>
      </c>
      <c r="I73" s="33" t="s">
        <v>1015</v>
      </c>
      <c r="J73" s="33" t="s">
        <v>1087</v>
      </c>
      <c r="K73" s="33"/>
      <c r="L73" s="33"/>
      <c r="M73" s="33"/>
      <c r="N73" s="33"/>
      <c r="O73" s="33"/>
      <c r="P73" s="33"/>
      <c r="Q73" s="33"/>
      <c r="R73" s="33"/>
      <c r="S73" s="151" t="s">
        <v>125</v>
      </c>
    </row>
    <row r="74" spans="5:20" ht="28">
      <c r="E74" s="151" t="s">
        <v>1088</v>
      </c>
      <c r="F74" s="151" t="s">
        <v>999</v>
      </c>
      <c r="G74" s="152" t="s">
        <v>1089</v>
      </c>
      <c r="H74" s="30" t="s">
        <v>1001</v>
      </c>
      <c r="I74" s="33" t="s">
        <v>1002</v>
      </c>
      <c r="J74" s="33" t="s">
        <v>1003</v>
      </c>
      <c r="K74" s="314" t="s">
        <v>102</v>
      </c>
      <c r="L74" s="314" t="s">
        <v>2067</v>
      </c>
      <c r="M74" s="33"/>
      <c r="N74" s="33"/>
      <c r="O74" s="33"/>
      <c r="P74" s="33"/>
      <c r="Q74" s="33"/>
      <c r="R74" s="33"/>
      <c r="S74" s="151" t="s">
        <v>102</v>
      </c>
      <c r="T74" s="24" t="s">
        <v>2057</v>
      </c>
    </row>
    <row r="75" spans="5:20" ht="28">
      <c r="E75" s="151" t="s">
        <v>125</v>
      </c>
      <c r="F75" s="151" t="s">
        <v>999</v>
      </c>
      <c r="G75" s="152" t="s">
        <v>1089</v>
      </c>
      <c r="H75" s="30" t="s">
        <v>1004</v>
      </c>
      <c r="I75" s="33" t="s">
        <v>1005</v>
      </c>
      <c r="J75" s="33" t="s">
        <v>1006</v>
      </c>
      <c r="K75" s="33"/>
      <c r="L75" s="33"/>
      <c r="M75" s="33"/>
      <c r="N75" s="33"/>
      <c r="O75" s="33"/>
      <c r="P75" s="33"/>
      <c r="Q75" s="33"/>
      <c r="R75" s="33"/>
      <c r="S75" s="151" t="s">
        <v>125</v>
      </c>
    </row>
    <row r="76" spans="5:20" ht="42">
      <c r="E76" s="151" t="s">
        <v>125</v>
      </c>
      <c r="F76" s="151" t="s">
        <v>999</v>
      </c>
      <c r="G76" s="152" t="s">
        <v>1089</v>
      </c>
      <c r="H76" s="30" t="s">
        <v>1007</v>
      </c>
      <c r="I76" s="33" t="s">
        <v>1090</v>
      </c>
      <c r="J76" s="33" t="s">
        <v>1091</v>
      </c>
      <c r="K76" s="33"/>
      <c r="L76" s="33"/>
      <c r="M76" s="33"/>
      <c r="N76" s="33"/>
      <c r="O76" s="33"/>
      <c r="P76" s="33"/>
      <c r="Q76" s="33"/>
      <c r="R76" s="33"/>
      <c r="S76" s="151" t="s">
        <v>125</v>
      </c>
    </row>
    <row r="77" spans="5:20" ht="28">
      <c r="E77" s="151" t="s">
        <v>1092</v>
      </c>
      <c r="F77" s="151" t="s">
        <v>999</v>
      </c>
      <c r="G77" s="152" t="s">
        <v>1093</v>
      </c>
      <c r="H77" s="30" t="s">
        <v>1001</v>
      </c>
      <c r="I77" s="33" t="s">
        <v>1002</v>
      </c>
      <c r="J77" s="33" t="s">
        <v>1003</v>
      </c>
      <c r="K77" s="314" t="s">
        <v>102</v>
      </c>
      <c r="L77" s="314" t="s">
        <v>2067</v>
      </c>
      <c r="M77" s="33"/>
      <c r="N77" s="33"/>
      <c r="O77" s="33"/>
      <c r="P77" s="33"/>
      <c r="Q77" s="33"/>
      <c r="R77" s="33"/>
      <c r="S77" s="151" t="s">
        <v>102</v>
      </c>
      <c r="T77" s="24" t="s">
        <v>2057</v>
      </c>
    </row>
    <row r="78" spans="5:20" ht="28">
      <c r="E78" s="151" t="s">
        <v>125</v>
      </c>
      <c r="F78" s="151" t="s">
        <v>999</v>
      </c>
      <c r="G78" s="152" t="s">
        <v>1093</v>
      </c>
      <c r="H78" s="30" t="s">
        <v>1004</v>
      </c>
      <c r="I78" s="33" t="s">
        <v>1005</v>
      </c>
      <c r="J78" s="33" t="s">
        <v>1006</v>
      </c>
      <c r="K78" s="33"/>
      <c r="L78" s="33"/>
      <c r="M78" s="33"/>
      <c r="N78" s="33"/>
      <c r="O78" s="33"/>
      <c r="P78" s="33"/>
      <c r="Q78" s="33"/>
      <c r="R78" s="33"/>
      <c r="S78" s="151" t="s">
        <v>125</v>
      </c>
    </row>
    <row r="79" spans="5:20" ht="28">
      <c r="E79" s="151" t="s">
        <v>125</v>
      </c>
      <c r="F79" s="151" t="s">
        <v>999</v>
      </c>
      <c r="G79" s="152" t="s">
        <v>1093</v>
      </c>
      <c r="H79" s="30" t="s">
        <v>1007</v>
      </c>
      <c r="I79" s="33" t="s">
        <v>1094</v>
      </c>
      <c r="J79" s="33" t="s">
        <v>1095</v>
      </c>
      <c r="K79" s="33"/>
      <c r="L79" s="33"/>
      <c r="M79" s="33"/>
      <c r="N79" s="33"/>
      <c r="O79" s="33"/>
      <c r="P79" s="33"/>
      <c r="Q79" s="33"/>
      <c r="R79" s="33"/>
      <c r="S79" s="151" t="s">
        <v>125</v>
      </c>
    </row>
    <row r="80" spans="5:20" ht="28">
      <c r="E80" s="151" t="s">
        <v>125</v>
      </c>
      <c r="F80" s="151" t="s">
        <v>999</v>
      </c>
      <c r="G80" s="152" t="s">
        <v>1093</v>
      </c>
      <c r="H80" s="30" t="s">
        <v>1014</v>
      </c>
      <c r="I80" s="33" t="s">
        <v>1015</v>
      </c>
      <c r="J80" s="33" t="s">
        <v>1096</v>
      </c>
      <c r="K80" s="33"/>
      <c r="L80" s="33"/>
      <c r="M80" s="33"/>
      <c r="N80" s="33"/>
      <c r="O80" s="33"/>
      <c r="P80" s="33"/>
      <c r="Q80" s="33"/>
      <c r="R80" s="33"/>
      <c r="S80" s="151" t="s">
        <v>125</v>
      </c>
    </row>
    <row r="81" spans="5:20" ht="28">
      <c r="E81" s="151" t="s">
        <v>1097</v>
      </c>
      <c r="F81" s="151" t="s">
        <v>999</v>
      </c>
      <c r="G81" s="152" t="s">
        <v>1098</v>
      </c>
      <c r="H81" s="30" t="s">
        <v>1001</v>
      </c>
      <c r="I81" s="33" t="s">
        <v>1002</v>
      </c>
      <c r="J81" s="33" t="s">
        <v>1003</v>
      </c>
      <c r="K81" s="314" t="s">
        <v>102</v>
      </c>
      <c r="L81" s="314" t="s">
        <v>2067</v>
      </c>
      <c r="M81" s="33"/>
      <c r="N81" s="33"/>
      <c r="O81" s="33"/>
      <c r="P81" s="33"/>
      <c r="Q81" s="33"/>
      <c r="R81" s="33"/>
      <c r="S81" s="151" t="s">
        <v>102</v>
      </c>
      <c r="T81" s="24" t="s">
        <v>2057</v>
      </c>
    </row>
    <row r="82" spans="5:20" ht="28">
      <c r="E82" s="151" t="s">
        <v>125</v>
      </c>
      <c r="F82" s="151" t="s">
        <v>999</v>
      </c>
      <c r="G82" s="152" t="s">
        <v>1098</v>
      </c>
      <c r="H82" s="30" t="s">
        <v>1004</v>
      </c>
      <c r="I82" s="33" t="s">
        <v>1005</v>
      </c>
      <c r="J82" s="33" t="s">
        <v>1006</v>
      </c>
      <c r="K82" s="33"/>
      <c r="L82" s="33"/>
      <c r="M82" s="33"/>
      <c r="N82" s="33"/>
      <c r="O82" s="33"/>
      <c r="P82" s="33"/>
      <c r="Q82" s="33"/>
      <c r="R82" s="33"/>
      <c r="S82" s="151" t="s">
        <v>125</v>
      </c>
    </row>
    <row r="83" spans="5:20" ht="84">
      <c r="E83" s="151" t="s">
        <v>125</v>
      </c>
      <c r="F83" s="151" t="s">
        <v>999</v>
      </c>
      <c r="G83" s="152" t="s">
        <v>1098</v>
      </c>
      <c r="H83" s="30" t="s">
        <v>1007</v>
      </c>
      <c r="I83" s="33" t="s">
        <v>1099</v>
      </c>
      <c r="J83" s="33" t="s">
        <v>1100</v>
      </c>
      <c r="K83" s="33"/>
      <c r="L83" s="33"/>
      <c r="M83" s="33"/>
      <c r="N83" s="33"/>
      <c r="O83" s="33"/>
      <c r="P83" s="33"/>
      <c r="Q83" s="33"/>
      <c r="R83" s="33"/>
      <c r="S83" s="151" t="s">
        <v>125</v>
      </c>
    </row>
    <row r="84" spans="5:20" ht="28">
      <c r="E84" s="151" t="s">
        <v>125</v>
      </c>
      <c r="F84" s="151" t="s">
        <v>999</v>
      </c>
      <c r="G84" s="152" t="s">
        <v>1098</v>
      </c>
      <c r="H84" s="30" t="s">
        <v>1014</v>
      </c>
      <c r="I84" s="33" t="s">
        <v>1015</v>
      </c>
      <c r="J84" s="33" t="s">
        <v>1101</v>
      </c>
      <c r="K84" s="33"/>
      <c r="L84" s="33"/>
      <c r="M84" s="33"/>
      <c r="N84" s="33"/>
      <c r="O84" s="33"/>
      <c r="P84" s="33"/>
      <c r="Q84" s="33"/>
      <c r="R84" s="33"/>
      <c r="S84" s="151" t="s">
        <v>125</v>
      </c>
    </row>
    <row r="85" spans="5:20" ht="28">
      <c r="E85" s="151" t="s">
        <v>1102</v>
      </c>
      <c r="F85" s="151" t="s">
        <v>999</v>
      </c>
      <c r="G85" s="152" t="s">
        <v>1103</v>
      </c>
      <c r="H85" s="30" t="s">
        <v>1001</v>
      </c>
      <c r="I85" s="33" t="s">
        <v>1002</v>
      </c>
      <c r="J85" s="33" t="s">
        <v>1003</v>
      </c>
      <c r="K85" s="314" t="s">
        <v>102</v>
      </c>
      <c r="L85" s="314" t="s">
        <v>2067</v>
      </c>
      <c r="M85" s="33"/>
      <c r="N85" s="33"/>
      <c r="O85" s="33"/>
      <c r="P85" s="33"/>
      <c r="Q85" s="33"/>
      <c r="R85" s="33"/>
      <c r="S85" s="151" t="s">
        <v>102</v>
      </c>
      <c r="T85" s="24" t="s">
        <v>2057</v>
      </c>
    </row>
    <row r="86" spans="5:20" ht="28">
      <c r="E86" s="151" t="s">
        <v>125</v>
      </c>
      <c r="F86" s="151" t="s">
        <v>999</v>
      </c>
      <c r="G86" s="152" t="s">
        <v>1103</v>
      </c>
      <c r="H86" s="30" t="s">
        <v>1004</v>
      </c>
      <c r="I86" s="33" t="s">
        <v>1005</v>
      </c>
      <c r="J86" s="33" t="s">
        <v>1006</v>
      </c>
      <c r="K86" s="33"/>
      <c r="L86" s="33"/>
      <c r="M86" s="33"/>
      <c r="N86" s="33"/>
      <c r="O86" s="33"/>
      <c r="P86" s="33"/>
      <c r="Q86" s="33"/>
      <c r="R86" s="33"/>
      <c r="S86" s="151" t="s">
        <v>125</v>
      </c>
    </row>
    <row r="87" spans="5:20" ht="28">
      <c r="E87" s="151" t="s">
        <v>125</v>
      </c>
      <c r="F87" s="151" t="s">
        <v>999</v>
      </c>
      <c r="G87" s="152" t="s">
        <v>1103</v>
      </c>
      <c r="H87" s="30" t="s">
        <v>1007</v>
      </c>
      <c r="I87" s="33" t="s">
        <v>1104</v>
      </c>
      <c r="J87" s="33" t="s">
        <v>1105</v>
      </c>
      <c r="K87" s="33"/>
      <c r="L87" s="33"/>
      <c r="M87" s="33"/>
      <c r="N87" s="33"/>
      <c r="O87" s="33"/>
      <c r="P87" s="33"/>
      <c r="Q87" s="33"/>
      <c r="R87" s="33"/>
      <c r="S87" s="151" t="s">
        <v>125</v>
      </c>
    </row>
    <row r="88" spans="5:20" ht="28">
      <c r="E88" s="151" t="s">
        <v>1106</v>
      </c>
      <c r="F88" s="151" t="s">
        <v>999</v>
      </c>
      <c r="G88" s="152" t="s">
        <v>1107</v>
      </c>
      <c r="H88" s="30" t="s">
        <v>1001</v>
      </c>
      <c r="I88" s="33" t="s">
        <v>1002</v>
      </c>
      <c r="J88" s="33" t="s">
        <v>1003</v>
      </c>
      <c r="K88" s="314" t="s">
        <v>102</v>
      </c>
      <c r="L88" s="314" t="s">
        <v>2067</v>
      </c>
      <c r="M88" s="33"/>
      <c r="N88" s="33"/>
      <c r="O88" s="33"/>
      <c r="P88" s="33"/>
      <c r="Q88" s="33"/>
      <c r="R88" s="33"/>
      <c r="S88" s="151" t="s">
        <v>102</v>
      </c>
      <c r="T88" s="24" t="s">
        <v>2057</v>
      </c>
    </row>
    <row r="89" spans="5:20" ht="28">
      <c r="E89" s="151" t="s">
        <v>125</v>
      </c>
      <c r="F89" s="151" t="s">
        <v>999</v>
      </c>
      <c r="G89" s="152" t="s">
        <v>1107</v>
      </c>
      <c r="H89" s="30" t="s">
        <v>1004</v>
      </c>
      <c r="I89" s="33" t="s">
        <v>1005</v>
      </c>
      <c r="J89" s="33" t="s">
        <v>1006</v>
      </c>
      <c r="K89" s="33"/>
      <c r="L89" s="33"/>
      <c r="M89" s="33"/>
      <c r="N89" s="33"/>
      <c r="O89" s="33"/>
      <c r="P89" s="33"/>
      <c r="Q89" s="33"/>
      <c r="R89" s="33"/>
      <c r="S89" s="151" t="s">
        <v>125</v>
      </c>
    </row>
    <row r="90" spans="5:20" ht="28">
      <c r="E90" s="151" t="s">
        <v>125</v>
      </c>
      <c r="F90" s="151" t="s">
        <v>999</v>
      </c>
      <c r="G90" s="152" t="s">
        <v>1107</v>
      </c>
      <c r="H90" s="30" t="s">
        <v>1007</v>
      </c>
      <c r="I90" s="33" t="s">
        <v>1108</v>
      </c>
      <c r="J90" s="33" t="s">
        <v>1109</v>
      </c>
      <c r="K90" s="33"/>
      <c r="L90" s="33"/>
      <c r="M90" s="33"/>
      <c r="N90" s="33"/>
      <c r="O90" s="33"/>
      <c r="P90" s="33"/>
      <c r="Q90" s="33"/>
      <c r="R90" s="33"/>
      <c r="S90" s="151" t="s">
        <v>125</v>
      </c>
    </row>
    <row r="91" spans="5:20" ht="28">
      <c r="E91" s="151" t="s">
        <v>125</v>
      </c>
      <c r="F91" s="151" t="s">
        <v>999</v>
      </c>
      <c r="G91" s="152" t="s">
        <v>1107</v>
      </c>
      <c r="H91" s="30" t="s">
        <v>1014</v>
      </c>
      <c r="I91" s="33" t="s">
        <v>1015</v>
      </c>
      <c r="J91" s="33" t="s">
        <v>1110</v>
      </c>
      <c r="K91" s="33"/>
      <c r="L91" s="33"/>
      <c r="M91" s="33"/>
      <c r="N91" s="33"/>
      <c r="O91" s="33"/>
      <c r="P91" s="33"/>
      <c r="Q91" s="33"/>
      <c r="R91" s="33"/>
      <c r="S91" s="151" t="s">
        <v>125</v>
      </c>
    </row>
    <row r="92" spans="5:20" ht="28">
      <c r="E92" s="151" t="s">
        <v>1111</v>
      </c>
      <c r="F92" s="151" t="s">
        <v>999</v>
      </c>
      <c r="G92" s="152" t="s">
        <v>1112</v>
      </c>
      <c r="H92" s="30" t="s">
        <v>1001</v>
      </c>
      <c r="I92" s="33" t="s">
        <v>1002</v>
      </c>
      <c r="J92" s="33" t="s">
        <v>1003</v>
      </c>
      <c r="K92" s="314" t="s">
        <v>102</v>
      </c>
      <c r="L92" s="314" t="s">
        <v>2067</v>
      </c>
      <c r="M92" s="33"/>
      <c r="N92" s="33"/>
      <c r="O92" s="33"/>
      <c r="P92" s="33"/>
      <c r="Q92" s="33"/>
      <c r="R92" s="33"/>
      <c r="S92" s="151" t="s">
        <v>102</v>
      </c>
      <c r="T92" s="24" t="s">
        <v>2057</v>
      </c>
    </row>
    <row r="93" spans="5:20" ht="28">
      <c r="E93" s="151" t="s">
        <v>125</v>
      </c>
      <c r="F93" s="151" t="s">
        <v>999</v>
      </c>
      <c r="G93" s="152" t="s">
        <v>1112</v>
      </c>
      <c r="H93" s="30" t="s">
        <v>1004</v>
      </c>
      <c r="I93" s="33" t="s">
        <v>1005</v>
      </c>
      <c r="J93" s="33" t="s">
        <v>1006</v>
      </c>
      <c r="K93" s="33"/>
      <c r="L93" s="33"/>
      <c r="M93" s="33"/>
      <c r="N93" s="33"/>
      <c r="O93" s="33"/>
      <c r="P93" s="33"/>
      <c r="Q93" s="33"/>
      <c r="R93" s="33"/>
      <c r="S93" s="151" t="s">
        <v>125</v>
      </c>
    </row>
    <row r="94" spans="5:20" ht="28">
      <c r="E94" s="151" t="s">
        <v>125</v>
      </c>
      <c r="F94" s="151" t="s">
        <v>999</v>
      </c>
      <c r="G94" s="152" t="s">
        <v>1112</v>
      </c>
      <c r="H94" s="30" t="s">
        <v>1007</v>
      </c>
      <c r="I94" s="33" t="s">
        <v>1113</v>
      </c>
      <c r="J94" s="33" t="s">
        <v>1114</v>
      </c>
      <c r="K94" s="33"/>
      <c r="L94" s="33"/>
      <c r="M94" s="33"/>
      <c r="N94" s="33"/>
      <c r="O94" s="33"/>
      <c r="P94" s="33"/>
      <c r="Q94" s="33"/>
      <c r="R94" s="33"/>
      <c r="S94" s="151" t="s">
        <v>125</v>
      </c>
    </row>
    <row r="95" spans="5:20" ht="28">
      <c r="E95" s="151" t="s">
        <v>125</v>
      </c>
      <c r="F95" s="151" t="s">
        <v>999</v>
      </c>
      <c r="G95" s="152" t="s">
        <v>1112</v>
      </c>
      <c r="H95" s="30" t="s">
        <v>1014</v>
      </c>
      <c r="I95" s="33" t="s">
        <v>1015</v>
      </c>
      <c r="J95" s="33" t="s">
        <v>1110</v>
      </c>
      <c r="K95" s="33"/>
      <c r="L95" s="33"/>
      <c r="M95" s="33"/>
      <c r="N95" s="33"/>
      <c r="O95" s="33"/>
      <c r="P95" s="33"/>
      <c r="Q95" s="33"/>
      <c r="R95" s="33"/>
      <c r="S95" s="151" t="s">
        <v>125</v>
      </c>
    </row>
    <row r="96" spans="5:20" ht="28">
      <c r="E96" s="151" t="s">
        <v>1115</v>
      </c>
      <c r="F96" s="151" t="s">
        <v>999</v>
      </c>
      <c r="G96" s="152" t="s">
        <v>1116</v>
      </c>
      <c r="H96" s="30" t="s">
        <v>1001</v>
      </c>
      <c r="I96" s="33" t="s">
        <v>1002</v>
      </c>
      <c r="J96" s="33" t="s">
        <v>1003</v>
      </c>
      <c r="K96" s="314" t="s">
        <v>102</v>
      </c>
      <c r="L96" s="314" t="s">
        <v>2067</v>
      </c>
      <c r="M96" s="33"/>
      <c r="N96" s="33"/>
      <c r="O96" s="33"/>
      <c r="P96" s="33"/>
      <c r="Q96" s="33"/>
      <c r="R96" s="33"/>
      <c r="S96" s="151" t="s">
        <v>102</v>
      </c>
      <c r="T96" s="24" t="s">
        <v>2057</v>
      </c>
    </row>
    <row r="97" spans="5:21" ht="28">
      <c r="E97" s="151" t="s">
        <v>125</v>
      </c>
      <c r="F97" s="151" t="s">
        <v>999</v>
      </c>
      <c r="G97" s="152" t="s">
        <v>1116</v>
      </c>
      <c r="H97" s="30" t="s">
        <v>1004</v>
      </c>
      <c r="I97" s="33" t="s">
        <v>1005</v>
      </c>
      <c r="J97" s="33" t="s">
        <v>1006</v>
      </c>
      <c r="K97" s="33"/>
      <c r="L97" s="33"/>
      <c r="M97" s="33"/>
      <c r="N97" s="33"/>
      <c r="O97" s="33"/>
      <c r="P97" s="33"/>
      <c r="Q97" s="33"/>
      <c r="R97" s="33"/>
      <c r="S97" s="151" t="s">
        <v>125</v>
      </c>
    </row>
    <row r="98" spans="5:21" ht="28">
      <c r="E98" s="151" t="s">
        <v>125</v>
      </c>
      <c r="F98" s="151" t="s">
        <v>999</v>
      </c>
      <c r="G98" s="152" t="s">
        <v>1116</v>
      </c>
      <c r="H98" s="30" t="s">
        <v>1007</v>
      </c>
      <c r="I98" s="33" t="s">
        <v>1117</v>
      </c>
      <c r="J98" s="33" t="s">
        <v>1118</v>
      </c>
      <c r="K98" s="33"/>
      <c r="L98" s="33"/>
      <c r="M98" s="33"/>
      <c r="N98" s="33"/>
      <c r="O98" s="33"/>
      <c r="P98" s="33"/>
      <c r="Q98" s="33"/>
      <c r="R98" s="33"/>
      <c r="S98" s="151" t="s">
        <v>125</v>
      </c>
    </row>
    <row r="99" spans="5:21" ht="28">
      <c r="E99" s="151" t="s">
        <v>125</v>
      </c>
      <c r="F99" s="151" t="s">
        <v>999</v>
      </c>
      <c r="G99" s="152" t="s">
        <v>1116</v>
      </c>
      <c r="H99" s="30" t="s">
        <v>1014</v>
      </c>
      <c r="I99" s="33" t="s">
        <v>1015</v>
      </c>
      <c r="J99" s="33" t="s">
        <v>1110</v>
      </c>
      <c r="K99" s="33"/>
      <c r="L99" s="33"/>
      <c r="M99" s="33"/>
      <c r="N99" s="33"/>
      <c r="O99" s="33"/>
      <c r="P99" s="33"/>
      <c r="Q99" s="33"/>
      <c r="R99" s="33"/>
      <c r="S99" s="151" t="s">
        <v>125</v>
      </c>
    </row>
    <row r="100" spans="5:21">
      <c r="E100" s="148"/>
      <c r="F100" s="148"/>
      <c r="G100" s="148"/>
      <c r="H100" s="148"/>
      <c r="I100" s="149"/>
      <c r="J100" s="149"/>
      <c r="K100" s="149"/>
      <c r="L100" s="149"/>
      <c r="M100" s="149"/>
      <c r="N100" s="149"/>
      <c r="O100" s="149"/>
      <c r="P100" s="149"/>
      <c r="Q100" s="149"/>
      <c r="R100" s="149"/>
      <c r="S100" s="148"/>
      <c r="T100" s="148"/>
      <c r="U100" s="150"/>
    </row>
    <row r="101" spans="5:21" ht="28">
      <c r="E101" s="151" t="s">
        <v>1119</v>
      </c>
      <c r="F101" s="151" t="s">
        <v>999</v>
      </c>
      <c r="G101" s="154" t="s">
        <v>1120</v>
      </c>
      <c r="H101" s="30" t="s">
        <v>1001</v>
      </c>
      <c r="I101" s="33" t="s">
        <v>1002</v>
      </c>
      <c r="J101" s="33" t="s">
        <v>1003</v>
      </c>
      <c r="K101" s="314" t="s">
        <v>102</v>
      </c>
      <c r="L101" s="314" t="s">
        <v>2067</v>
      </c>
      <c r="M101" s="33"/>
      <c r="N101" s="33"/>
      <c r="O101" s="33"/>
      <c r="P101" s="33"/>
      <c r="Q101" s="33"/>
      <c r="R101" s="33"/>
      <c r="S101" s="151" t="s">
        <v>102</v>
      </c>
      <c r="T101" s="24" t="s">
        <v>2057</v>
      </c>
      <c r="U101" s="24" t="s">
        <v>1982</v>
      </c>
    </row>
    <row r="102" spans="5:21" ht="28">
      <c r="E102" s="151" t="s">
        <v>125</v>
      </c>
      <c r="F102" s="151" t="s">
        <v>999</v>
      </c>
      <c r="G102" s="154" t="s">
        <v>1120</v>
      </c>
      <c r="H102" s="30" t="s">
        <v>1004</v>
      </c>
      <c r="I102" s="33" t="s">
        <v>1005</v>
      </c>
      <c r="J102" s="33" t="s">
        <v>1006</v>
      </c>
      <c r="K102" s="33"/>
      <c r="L102" s="33"/>
      <c r="M102" s="33"/>
      <c r="N102" s="33"/>
      <c r="O102" s="33"/>
      <c r="P102" s="33"/>
      <c r="Q102" s="33"/>
      <c r="R102" s="33"/>
      <c r="S102" s="151" t="s">
        <v>125</v>
      </c>
    </row>
    <row r="103" spans="5:21" ht="28">
      <c r="E103" s="151" t="s">
        <v>125</v>
      </c>
      <c r="F103" s="151" t="s">
        <v>999</v>
      </c>
      <c r="G103" s="154" t="s">
        <v>1120</v>
      </c>
      <c r="H103" s="30" t="s">
        <v>1007</v>
      </c>
      <c r="I103" s="33" t="s">
        <v>1121</v>
      </c>
      <c r="J103" s="33" t="s">
        <v>1009</v>
      </c>
      <c r="K103" s="33"/>
      <c r="L103" s="33"/>
      <c r="M103" s="33"/>
      <c r="N103" s="33"/>
      <c r="O103" s="33"/>
      <c r="P103" s="33"/>
      <c r="Q103" s="33"/>
      <c r="R103" s="33"/>
    </row>
    <row r="104" spans="5:21" ht="28">
      <c r="E104" s="151" t="s">
        <v>1122</v>
      </c>
      <c r="F104" s="151" t="s">
        <v>999</v>
      </c>
      <c r="G104" s="154" t="s">
        <v>1123</v>
      </c>
      <c r="H104" s="30" t="s">
        <v>1001</v>
      </c>
      <c r="I104" s="33" t="s">
        <v>1002</v>
      </c>
      <c r="J104" s="33" t="s">
        <v>1003</v>
      </c>
      <c r="K104" s="314" t="s">
        <v>102</v>
      </c>
      <c r="L104" s="314" t="s">
        <v>2067</v>
      </c>
      <c r="M104" s="33"/>
      <c r="N104" s="33"/>
      <c r="O104" s="33"/>
      <c r="P104" s="33"/>
      <c r="Q104" s="33"/>
      <c r="R104" s="33"/>
      <c r="S104" s="151" t="s">
        <v>102</v>
      </c>
      <c r="T104" s="24" t="s">
        <v>2057</v>
      </c>
    </row>
    <row r="105" spans="5:21" ht="28">
      <c r="E105" s="151" t="s">
        <v>125</v>
      </c>
      <c r="F105" s="151" t="s">
        <v>999</v>
      </c>
      <c r="G105" s="154" t="s">
        <v>1123</v>
      </c>
      <c r="H105" s="30" t="s">
        <v>1004</v>
      </c>
      <c r="I105" s="33" t="s">
        <v>1005</v>
      </c>
      <c r="J105" s="33" t="s">
        <v>1006</v>
      </c>
      <c r="K105" s="33"/>
      <c r="L105" s="33"/>
      <c r="M105" s="33"/>
      <c r="N105" s="33"/>
      <c r="O105" s="33"/>
      <c r="P105" s="33"/>
      <c r="Q105" s="33"/>
      <c r="R105" s="33"/>
      <c r="S105" s="151" t="s">
        <v>125</v>
      </c>
    </row>
    <row r="106" spans="5:21" ht="28">
      <c r="E106" s="151" t="s">
        <v>125</v>
      </c>
      <c r="F106" s="151" t="s">
        <v>999</v>
      </c>
      <c r="G106" s="154" t="s">
        <v>1123</v>
      </c>
      <c r="H106" s="30" t="s">
        <v>1007</v>
      </c>
      <c r="I106" s="33" t="s">
        <v>1124</v>
      </c>
      <c r="J106" s="33" t="s">
        <v>1125</v>
      </c>
      <c r="K106" s="33"/>
      <c r="L106" s="33"/>
      <c r="M106" s="33"/>
      <c r="N106" s="33"/>
      <c r="O106" s="33"/>
      <c r="P106" s="33"/>
      <c r="Q106" s="33"/>
      <c r="R106" s="33"/>
      <c r="S106" s="151" t="s">
        <v>125</v>
      </c>
    </row>
    <row r="107" spans="5:21" ht="28">
      <c r="E107" s="151" t="s">
        <v>1126</v>
      </c>
      <c r="F107" s="151" t="s">
        <v>999</v>
      </c>
      <c r="G107" s="154" t="s">
        <v>1127</v>
      </c>
      <c r="H107" s="30" t="s">
        <v>1001</v>
      </c>
      <c r="I107" s="33" t="s">
        <v>1002</v>
      </c>
      <c r="J107" s="33" t="s">
        <v>1003</v>
      </c>
      <c r="K107" s="314" t="s">
        <v>102</v>
      </c>
      <c r="L107" s="314" t="s">
        <v>2067</v>
      </c>
      <c r="M107" s="33"/>
      <c r="N107" s="33"/>
      <c r="O107" s="33"/>
      <c r="P107" s="33"/>
      <c r="Q107" s="33"/>
      <c r="R107" s="33"/>
      <c r="S107" s="151" t="s">
        <v>102</v>
      </c>
      <c r="T107" s="24" t="s">
        <v>2057</v>
      </c>
    </row>
    <row r="108" spans="5:21" ht="28">
      <c r="E108" s="151" t="s">
        <v>125</v>
      </c>
      <c r="F108" s="151" t="s">
        <v>999</v>
      </c>
      <c r="G108" s="154" t="s">
        <v>1127</v>
      </c>
      <c r="H108" s="30" t="s">
        <v>1004</v>
      </c>
      <c r="I108" s="33" t="s">
        <v>1005</v>
      </c>
      <c r="J108" s="33" t="s">
        <v>1006</v>
      </c>
      <c r="K108" s="33"/>
      <c r="L108" s="33"/>
      <c r="M108" s="33"/>
      <c r="N108" s="33"/>
      <c r="O108" s="33"/>
      <c r="P108" s="33"/>
      <c r="Q108" s="33"/>
      <c r="R108" s="33"/>
      <c r="S108" s="151" t="s">
        <v>125</v>
      </c>
    </row>
    <row r="109" spans="5:21" ht="28">
      <c r="E109" s="151" t="s">
        <v>125</v>
      </c>
      <c r="F109" s="151" t="s">
        <v>999</v>
      </c>
      <c r="G109" s="154" t="s">
        <v>1127</v>
      </c>
      <c r="H109" s="30" t="s">
        <v>1007</v>
      </c>
      <c r="I109" s="33" t="s">
        <v>1128</v>
      </c>
      <c r="J109" s="33" t="s">
        <v>1129</v>
      </c>
      <c r="K109" s="33"/>
      <c r="L109" s="33"/>
      <c r="M109" s="33"/>
      <c r="N109" s="33"/>
      <c r="O109" s="33"/>
      <c r="P109" s="33"/>
      <c r="Q109" s="33"/>
      <c r="R109" s="33"/>
      <c r="S109" s="151" t="s">
        <v>125</v>
      </c>
    </row>
    <row r="110" spans="5:21" ht="42">
      <c r="E110" s="151" t="s">
        <v>1130</v>
      </c>
      <c r="F110" s="151" t="s">
        <v>999</v>
      </c>
      <c r="G110" s="154" t="s">
        <v>1131</v>
      </c>
      <c r="H110" s="30" t="s">
        <v>1001</v>
      </c>
      <c r="I110" s="33" t="s">
        <v>1002</v>
      </c>
      <c r="J110" s="33" t="s">
        <v>1003</v>
      </c>
      <c r="K110" s="314" t="s">
        <v>102</v>
      </c>
      <c r="L110" s="314" t="s">
        <v>2067</v>
      </c>
      <c r="M110" s="33"/>
      <c r="N110" s="33"/>
      <c r="O110" s="33"/>
      <c r="P110" s="33"/>
      <c r="Q110" s="33"/>
      <c r="R110" s="33"/>
      <c r="S110" s="151" t="s">
        <v>102</v>
      </c>
      <c r="T110" s="24" t="s">
        <v>2057</v>
      </c>
      <c r="U110" s="308" t="s">
        <v>1532</v>
      </c>
    </row>
    <row r="111" spans="5:21" ht="42">
      <c r="E111" s="151" t="s">
        <v>125</v>
      </c>
      <c r="F111" s="151" t="s">
        <v>999</v>
      </c>
      <c r="G111" s="154" t="s">
        <v>1131</v>
      </c>
      <c r="H111" s="30" t="s">
        <v>1004</v>
      </c>
      <c r="I111" s="33" t="s">
        <v>1005</v>
      </c>
      <c r="J111" s="33" t="s">
        <v>1006</v>
      </c>
      <c r="K111" s="33"/>
      <c r="L111" s="33"/>
      <c r="M111" s="33"/>
      <c r="N111" s="33"/>
      <c r="O111" s="33"/>
      <c r="P111" s="33"/>
      <c r="Q111" s="33"/>
      <c r="R111" s="33"/>
    </row>
    <row r="112" spans="5:21" ht="42">
      <c r="E112" s="151" t="s">
        <v>125</v>
      </c>
      <c r="F112" s="151" t="s">
        <v>999</v>
      </c>
      <c r="G112" s="154" t="s">
        <v>1131</v>
      </c>
      <c r="H112" s="30" t="s">
        <v>1007</v>
      </c>
      <c r="I112" s="33" t="s">
        <v>1132</v>
      </c>
      <c r="J112" s="33" t="s">
        <v>1133</v>
      </c>
      <c r="K112" s="33"/>
      <c r="L112" s="33"/>
      <c r="M112" s="33"/>
      <c r="N112" s="33"/>
      <c r="O112" s="33"/>
      <c r="P112" s="33"/>
      <c r="Q112" s="33"/>
      <c r="R112" s="33"/>
      <c r="S112" s="151" t="s">
        <v>125</v>
      </c>
    </row>
    <row r="113" spans="5:21" ht="42">
      <c r="E113" s="151" t="s">
        <v>125</v>
      </c>
      <c r="F113" s="151" t="s">
        <v>999</v>
      </c>
      <c r="G113" s="154" t="s">
        <v>1131</v>
      </c>
      <c r="H113" s="30" t="s">
        <v>1014</v>
      </c>
      <c r="I113" s="308" t="s">
        <v>2166</v>
      </c>
      <c r="J113" s="33" t="s">
        <v>1134</v>
      </c>
      <c r="K113" s="33"/>
      <c r="L113" s="33"/>
      <c r="M113" s="33"/>
      <c r="N113" s="33"/>
      <c r="O113" s="33"/>
      <c r="P113" s="33"/>
      <c r="Q113" s="33"/>
      <c r="R113" s="33"/>
      <c r="S113" s="151"/>
    </row>
    <row r="114" spans="5:21" ht="56">
      <c r="E114" s="151" t="s">
        <v>125</v>
      </c>
      <c r="F114" s="151" t="s">
        <v>999</v>
      </c>
      <c r="G114" s="154" t="s">
        <v>1131</v>
      </c>
      <c r="H114" s="30" t="s">
        <v>1046</v>
      </c>
      <c r="I114" s="33" t="s">
        <v>1015</v>
      </c>
      <c r="J114" s="33" t="s">
        <v>1135</v>
      </c>
      <c r="K114" s="33"/>
      <c r="L114" s="33"/>
      <c r="M114" s="33"/>
      <c r="N114" s="33"/>
      <c r="O114" s="33"/>
      <c r="P114" s="33"/>
      <c r="Q114" s="33"/>
      <c r="R114" s="33"/>
      <c r="S114" s="151"/>
    </row>
    <row r="115" spans="5:21" ht="28">
      <c r="E115" s="151" t="s">
        <v>1136</v>
      </c>
      <c r="F115" s="151" t="s">
        <v>999</v>
      </c>
      <c r="G115" s="152" t="s">
        <v>1137</v>
      </c>
      <c r="H115" s="30" t="s">
        <v>1001</v>
      </c>
      <c r="I115" s="33" t="s">
        <v>1002</v>
      </c>
      <c r="J115" s="33" t="s">
        <v>1003</v>
      </c>
      <c r="K115" s="314" t="s">
        <v>102</v>
      </c>
      <c r="L115" s="314" t="s">
        <v>2067</v>
      </c>
      <c r="M115" s="33"/>
      <c r="N115" s="33"/>
      <c r="O115" s="33"/>
      <c r="P115" s="33"/>
      <c r="Q115" s="33"/>
      <c r="R115" s="33"/>
      <c r="S115" s="151" t="s">
        <v>102</v>
      </c>
      <c r="T115" s="24" t="s">
        <v>2057</v>
      </c>
    </row>
    <row r="116" spans="5:21" ht="28">
      <c r="E116" s="151" t="s">
        <v>125</v>
      </c>
      <c r="F116" s="151" t="s">
        <v>999</v>
      </c>
      <c r="G116" s="152" t="s">
        <v>1137</v>
      </c>
      <c r="H116" s="30" t="s">
        <v>1004</v>
      </c>
      <c r="I116" s="33" t="s">
        <v>1005</v>
      </c>
      <c r="J116" s="33" t="s">
        <v>1006</v>
      </c>
      <c r="K116" s="33"/>
      <c r="L116" s="33"/>
      <c r="M116" s="33"/>
      <c r="N116" s="33"/>
      <c r="O116" s="33"/>
      <c r="P116" s="33"/>
      <c r="Q116" s="33"/>
      <c r="R116" s="33"/>
      <c r="S116" s="151" t="s">
        <v>125</v>
      </c>
    </row>
    <row r="117" spans="5:21" ht="28">
      <c r="E117" s="151" t="s">
        <v>125</v>
      </c>
      <c r="F117" s="151" t="s">
        <v>999</v>
      </c>
      <c r="G117" s="152" t="s">
        <v>1137</v>
      </c>
      <c r="H117" s="30" t="s">
        <v>1007</v>
      </c>
      <c r="I117" s="33" t="s">
        <v>1138</v>
      </c>
      <c r="J117" s="33" t="s">
        <v>1139</v>
      </c>
      <c r="K117" s="33"/>
      <c r="L117" s="33"/>
      <c r="M117" s="33"/>
      <c r="N117" s="33"/>
      <c r="O117" s="33"/>
      <c r="P117" s="33"/>
      <c r="Q117" s="33"/>
      <c r="R117" s="33"/>
      <c r="S117" s="151" t="s">
        <v>125</v>
      </c>
    </row>
    <row r="118" spans="5:21" ht="28">
      <c r="E118" s="151" t="s">
        <v>125</v>
      </c>
      <c r="F118" s="151" t="s">
        <v>999</v>
      </c>
      <c r="G118" s="152" t="s">
        <v>1137</v>
      </c>
      <c r="H118" s="30" t="s">
        <v>1014</v>
      </c>
      <c r="I118" s="33" t="s">
        <v>1140</v>
      </c>
      <c r="J118" s="33" t="s">
        <v>1141</v>
      </c>
      <c r="K118" s="33"/>
      <c r="L118" s="33"/>
      <c r="M118" s="33"/>
      <c r="N118" s="33"/>
      <c r="O118" s="33"/>
      <c r="P118" s="33"/>
      <c r="Q118" s="33"/>
      <c r="R118" s="33"/>
      <c r="S118" s="151" t="s">
        <v>125</v>
      </c>
    </row>
    <row r="119" spans="5:21" ht="42">
      <c r="E119" s="151" t="s">
        <v>1142</v>
      </c>
      <c r="F119" s="151" t="s">
        <v>999</v>
      </c>
      <c r="G119" s="152" t="s">
        <v>1143</v>
      </c>
      <c r="H119" s="30" t="s">
        <v>1001</v>
      </c>
      <c r="I119" s="33" t="s">
        <v>1002</v>
      </c>
      <c r="J119" s="33" t="s">
        <v>1003</v>
      </c>
      <c r="K119" s="314" t="s">
        <v>102</v>
      </c>
      <c r="L119" s="314" t="s">
        <v>2067</v>
      </c>
      <c r="M119" s="33"/>
      <c r="N119" s="33"/>
      <c r="O119" s="33"/>
      <c r="P119" s="33"/>
      <c r="Q119" s="33"/>
      <c r="R119" s="33"/>
      <c r="S119" s="151" t="s">
        <v>102</v>
      </c>
      <c r="T119" s="24" t="s">
        <v>2057</v>
      </c>
    </row>
    <row r="120" spans="5:21" ht="42">
      <c r="E120" s="151" t="s">
        <v>125</v>
      </c>
      <c r="F120" s="151" t="s">
        <v>999</v>
      </c>
      <c r="G120" s="152" t="s">
        <v>1143</v>
      </c>
      <c r="H120" s="30" t="s">
        <v>1004</v>
      </c>
      <c r="I120" s="33" t="s">
        <v>1005</v>
      </c>
      <c r="J120" s="33" t="s">
        <v>1006</v>
      </c>
      <c r="K120" s="33"/>
      <c r="L120" s="33"/>
      <c r="M120" s="33"/>
      <c r="N120" s="33"/>
      <c r="O120" s="33"/>
      <c r="P120" s="33"/>
      <c r="Q120" s="33"/>
      <c r="R120" s="33"/>
      <c r="S120" s="151" t="s">
        <v>125</v>
      </c>
    </row>
    <row r="121" spans="5:21" ht="42">
      <c r="E121" s="151" t="s">
        <v>125</v>
      </c>
      <c r="F121" s="151" t="s">
        <v>999</v>
      </c>
      <c r="G121" s="152" t="s">
        <v>1143</v>
      </c>
      <c r="H121" s="30" t="s">
        <v>1007</v>
      </c>
      <c r="I121" s="33" t="s">
        <v>1144</v>
      </c>
      <c r="J121" s="33" t="s">
        <v>1145</v>
      </c>
      <c r="K121" s="33"/>
      <c r="L121" s="33"/>
      <c r="M121" s="33"/>
      <c r="N121" s="33"/>
      <c r="O121" s="33"/>
      <c r="P121" s="33"/>
      <c r="Q121" s="33"/>
      <c r="R121" s="33"/>
      <c r="S121" s="151" t="s">
        <v>125</v>
      </c>
    </row>
    <row r="122" spans="5:21" ht="42">
      <c r="E122" s="151" t="s">
        <v>1146</v>
      </c>
      <c r="F122" s="151" t="s">
        <v>999</v>
      </c>
      <c r="G122" s="152" t="s">
        <v>1147</v>
      </c>
      <c r="H122" s="30" t="s">
        <v>1001</v>
      </c>
      <c r="I122" s="33" t="s">
        <v>1002</v>
      </c>
      <c r="J122" s="33" t="s">
        <v>1003</v>
      </c>
      <c r="K122" s="314" t="s">
        <v>102</v>
      </c>
      <c r="L122" s="314" t="s">
        <v>2067</v>
      </c>
      <c r="M122" s="33"/>
      <c r="N122" s="33"/>
      <c r="O122" s="33"/>
      <c r="P122" s="33"/>
      <c r="Q122" s="33"/>
      <c r="R122" s="33"/>
      <c r="S122" s="151" t="s">
        <v>102</v>
      </c>
      <c r="T122" s="24" t="s">
        <v>2057</v>
      </c>
      <c r="U122" s="24" t="s">
        <v>1983</v>
      </c>
    </row>
    <row r="123" spans="5:21" ht="42">
      <c r="E123" s="151" t="s">
        <v>125</v>
      </c>
      <c r="F123" s="151" t="s">
        <v>999</v>
      </c>
      <c r="G123" s="152" t="s">
        <v>1147</v>
      </c>
      <c r="H123" s="30" t="s">
        <v>1004</v>
      </c>
      <c r="I123" s="33" t="s">
        <v>1005</v>
      </c>
      <c r="J123" s="33" t="s">
        <v>1006</v>
      </c>
      <c r="K123" s="33"/>
      <c r="L123" s="33"/>
      <c r="M123" s="33"/>
      <c r="N123" s="33"/>
      <c r="O123" s="33"/>
      <c r="P123" s="33"/>
      <c r="Q123" s="33"/>
      <c r="R123" s="33"/>
      <c r="S123" s="151" t="s">
        <v>125</v>
      </c>
    </row>
    <row r="124" spans="5:21" ht="42">
      <c r="E124" s="151" t="s">
        <v>125</v>
      </c>
      <c r="F124" s="151" t="s">
        <v>999</v>
      </c>
      <c r="G124" s="152" t="s">
        <v>1147</v>
      </c>
      <c r="H124" s="30" t="s">
        <v>1007</v>
      </c>
      <c r="I124" s="33" t="s">
        <v>1144</v>
      </c>
      <c r="J124" s="33" t="s">
        <v>1148</v>
      </c>
      <c r="K124" s="33"/>
      <c r="L124" s="33"/>
      <c r="M124" s="33"/>
      <c r="N124" s="33"/>
      <c r="O124" s="33"/>
      <c r="P124" s="33"/>
      <c r="Q124" s="33"/>
      <c r="R124" s="33"/>
    </row>
    <row r="125" spans="5:21" ht="42">
      <c r="E125" s="151" t="s">
        <v>125</v>
      </c>
      <c r="F125" s="151" t="s">
        <v>999</v>
      </c>
      <c r="G125" s="152" t="s">
        <v>1147</v>
      </c>
      <c r="H125" s="30" t="s">
        <v>1014</v>
      </c>
      <c r="I125" s="33" t="s">
        <v>1149</v>
      </c>
      <c r="J125" s="33" t="s">
        <v>1150</v>
      </c>
      <c r="K125" s="33"/>
      <c r="L125" s="33"/>
      <c r="M125" s="33"/>
      <c r="N125" s="33"/>
      <c r="O125" s="33"/>
      <c r="P125" s="33"/>
      <c r="Q125" s="33"/>
      <c r="R125" s="33"/>
      <c r="S125" s="151" t="s">
        <v>125</v>
      </c>
    </row>
    <row r="126" spans="5:21" ht="42">
      <c r="E126" s="151" t="s">
        <v>1151</v>
      </c>
      <c r="F126" s="151" t="s">
        <v>999</v>
      </c>
      <c r="G126" s="152" t="s">
        <v>1152</v>
      </c>
      <c r="H126" s="30" t="s">
        <v>1001</v>
      </c>
      <c r="I126" s="33" t="s">
        <v>1002</v>
      </c>
      <c r="J126" s="33" t="s">
        <v>1003</v>
      </c>
      <c r="K126" s="314" t="s">
        <v>102</v>
      </c>
      <c r="L126" s="314" t="s">
        <v>2067</v>
      </c>
      <c r="M126" s="33"/>
      <c r="N126" s="33"/>
      <c r="O126" s="33"/>
      <c r="P126" s="33"/>
      <c r="Q126" s="33"/>
      <c r="R126" s="33"/>
      <c r="S126" s="151" t="s">
        <v>102</v>
      </c>
      <c r="T126" s="24" t="s">
        <v>2057</v>
      </c>
      <c r="U126" s="24" t="s">
        <v>1984</v>
      </c>
    </row>
    <row r="127" spans="5:21" ht="42">
      <c r="E127" s="151" t="s">
        <v>125</v>
      </c>
      <c r="F127" s="151" t="s">
        <v>999</v>
      </c>
      <c r="G127" s="152" t="s">
        <v>1152</v>
      </c>
      <c r="H127" s="30" t="s">
        <v>1004</v>
      </c>
      <c r="I127" s="33" t="s">
        <v>1005</v>
      </c>
      <c r="J127" s="33" t="s">
        <v>1006</v>
      </c>
      <c r="K127" s="33"/>
      <c r="L127" s="33"/>
      <c r="M127" s="33"/>
      <c r="N127" s="33"/>
      <c r="O127" s="33"/>
      <c r="P127" s="33"/>
      <c r="Q127" s="33"/>
      <c r="R127" s="33"/>
      <c r="S127" s="151" t="s">
        <v>125</v>
      </c>
    </row>
    <row r="128" spans="5:21" ht="42">
      <c r="E128" s="151" t="s">
        <v>125</v>
      </c>
      <c r="F128" s="151" t="s">
        <v>999</v>
      </c>
      <c r="G128" s="152" t="s">
        <v>1152</v>
      </c>
      <c r="H128" s="30" t="s">
        <v>1007</v>
      </c>
      <c r="I128" s="33" t="s">
        <v>1153</v>
      </c>
      <c r="J128" s="33" t="s">
        <v>1154</v>
      </c>
      <c r="K128" s="33"/>
      <c r="L128" s="33"/>
      <c r="M128" s="33"/>
      <c r="N128" s="33"/>
      <c r="O128" s="33"/>
      <c r="P128" s="33"/>
      <c r="Q128" s="33"/>
      <c r="R128" s="33"/>
    </row>
    <row r="129" spans="5:21" ht="42">
      <c r="E129" s="151" t="s">
        <v>125</v>
      </c>
      <c r="F129" s="151" t="s">
        <v>999</v>
      </c>
      <c r="G129" s="152" t="s">
        <v>1152</v>
      </c>
      <c r="H129" s="30" t="s">
        <v>1014</v>
      </c>
      <c r="I129" s="33" t="s">
        <v>1015</v>
      </c>
      <c r="J129" s="33" t="s">
        <v>1155</v>
      </c>
      <c r="K129" s="33"/>
      <c r="L129" s="33"/>
      <c r="M129" s="33"/>
      <c r="N129" s="33"/>
      <c r="O129" s="33"/>
      <c r="P129" s="33"/>
      <c r="Q129" s="33"/>
      <c r="R129" s="33"/>
      <c r="S129" s="151" t="s">
        <v>125</v>
      </c>
    </row>
    <row r="130" spans="5:21">
      <c r="E130" s="148"/>
      <c r="F130" s="148"/>
      <c r="G130" s="148"/>
      <c r="H130" s="148"/>
      <c r="I130" s="149"/>
      <c r="J130" s="149"/>
      <c r="K130" s="149"/>
      <c r="L130" s="149"/>
      <c r="M130" s="149"/>
      <c r="N130" s="149"/>
      <c r="O130" s="149"/>
      <c r="P130" s="149"/>
      <c r="Q130" s="149"/>
      <c r="R130" s="149"/>
      <c r="S130" s="148"/>
      <c r="T130" s="148"/>
      <c r="U130" s="150"/>
    </row>
    <row r="131" spans="5:21" ht="28">
      <c r="E131" s="151" t="s">
        <v>1156</v>
      </c>
      <c r="F131" s="151" t="s">
        <v>999</v>
      </c>
      <c r="G131" s="152" t="s">
        <v>1157</v>
      </c>
      <c r="H131" s="30" t="s">
        <v>1001</v>
      </c>
      <c r="I131" s="33" t="s">
        <v>1002</v>
      </c>
      <c r="J131" s="33" t="s">
        <v>1003</v>
      </c>
      <c r="K131" s="314" t="s">
        <v>102</v>
      </c>
      <c r="L131" s="314" t="s">
        <v>2067</v>
      </c>
      <c r="M131" s="33"/>
      <c r="N131" s="33"/>
      <c r="O131" s="33"/>
      <c r="P131" s="33"/>
      <c r="Q131" s="33"/>
      <c r="R131" s="33"/>
      <c r="S131" s="151" t="s">
        <v>102</v>
      </c>
      <c r="T131" s="24" t="s">
        <v>2057</v>
      </c>
    </row>
    <row r="132" spans="5:21" ht="28">
      <c r="E132" s="151" t="s">
        <v>125</v>
      </c>
      <c r="F132" s="151" t="s">
        <v>999</v>
      </c>
      <c r="G132" s="152" t="s">
        <v>1157</v>
      </c>
      <c r="H132" s="30" t="s">
        <v>1004</v>
      </c>
      <c r="I132" s="33" t="s">
        <v>1005</v>
      </c>
      <c r="J132" s="33" t="s">
        <v>1006</v>
      </c>
      <c r="K132" s="33"/>
      <c r="L132" s="33"/>
      <c r="M132" s="33"/>
      <c r="N132" s="33"/>
      <c r="O132" s="33"/>
      <c r="P132" s="33"/>
      <c r="Q132" s="33"/>
      <c r="R132" s="33"/>
      <c r="S132" s="151" t="s">
        <v>125</v>
      </c>
    </row>
    <row r="133" spans="5:21" ht="28">
      <c r="E133" s="151" t="s">
        <v>125</v>
      </c>
      <c r="F133" s="151" t="s">
        <v>999</v>
      </c>
      <c r="G133" s="152" t="s">
        <v>1157</v>
      </c>
      <c r="H133" s="30" t="s">
        <v>1007</v>
      </c>
      <c r="I133" s="33" t="s">
        <v>1158</v>
      </c>
      <c r="J133" s="33" t="s">
        <v>1159</v>
      </c>
      <c r="K133" s="33"/>
      <c r="L133" s="33"/>
      <c r="M133" s="33"/>
      <c r="N133" s="33"/>
      <c r="O133" s="33"/>
      <c r="P133" s="33"/>
      <c r="Q133" s="33"/>
      <c r="R133" s="33"/>
      <c r="S133" s="151" t="s">
        <v>125</v>
      </c>
    </row>
    <row r="134" spans="5:21" ht="28">
      <c r="E134" s="151" t="s">
        <v>1160</v>
      </c>
      <c r="F134" s="151" t="s">
        <v>999</v>
      </c>
      <c r="G134" s="152" t="s">
        <v>1161</v>
      </c>
      <c r="H134" s="30" t="s">
        <v>1001</v>
      </c>
      <c r="I134" s="33" t="s">
        <v>1002</v>
      </c>
      <c r="J134" s="33" t="s">
        <v>1003</v>
      </c>
      <c r="K134" s="314" t="s">
        <v>102</v>
      </c>
      <c r="L134" s="314" t="s">
        <v>2067</v>
      </c>
      <c r="M134" s="33"/>
      <c r="N134" s="33"/>
      <c r="O134" s="33"/>
      <c r="P134" s="33"/>
      <c r="Q134" s="33"/>
      <c r="R134" s="33"/>
      <c r="S134" s="151" t="s">
        <v>102</v>
      </c>
      <c r="T134" s="24" t="s">
        <v>2057</v>
      </c>
    </row>
    <row r="135" spans="5:21" ht="28">
      <c r="E135" s="151" t="s">
        <v>125</v>
      </c>
      <c r="F135" s="151" t="s">
        <v>999</v>
      </c>
      <c r="G135" s="152" t="s">
        <v>1161</v>
      </c>
      <c r="H135" s="30" t="s">
        <v>1004</v>
      </c>
      <c r="I135" s="33" t="s">
        <v>1005</v>
      </c>
      <c r="J135" s="33" t="s">
        <v>1006</v>
      </c>
      <c r="K135" s="33"/>
      <c r="L135" s="33"/>
      <c r="M135" s="33"/>
      <c r="N135" s="33"/>
      <c r="O135" s="33"/>
      <c r="P135" s="33"/>
      <c r="Q135" s="33"/>
      <c r="R135" s="33"/>
      <c r="S135" s="151" t="s">
        <v>125</v>
      </c>
    </row>
    <row r="136" spans="5:21" ht="84">
      <c r="E136" s="151" t="s">
        <v>125</v>
      </c>
      <c r="F136" s="151" t="s">
        <v>999</v>
      </c>
      <c r="G136" s="152" t="s">
        <v>1161</v>
      </c>
      <c r="H136" s="30" t="s">
        <v>1007</v>
      </c>
      <c r="I136" s="33" t="s">
        <v>1162</v>
      </c>
      <c r="J136" s="33" t="s">
        <v>1163</v>
      </c>
      <c r="K136" s="33"/>
      <c r="L136" s="33"/>
      <c r="M136" s="33"/>
      <c r="N136" s="33"/>
      <c r="O136" s="33"/>
      <c r="P136" s="33"/>
      <c r="Q136" s="33"/>
      <c r="R136" s="33"/>
      <c r="S136" s="151" t="s">
        <v>125</v>
      </c>
    </row>
    <row r="137" spans="5:21" ht="28">
      <c r="E137" s="151" t="s">
        <v>1164</v>
      </c>
      <c r="F137" s="151" t="s">
        <v>999</v>
      </c>
      <c r="G137" s="152" t="s">
        <v>1165</v>
      </c>
      <c r="H137" s="30" t="s">
        <v>1001</v>
      </c>
      <c r="I137" s="33" t="s">
        <v>1002</v>
      </c>
      <c r="J137" s="33" t="s">
        <v>1003</v>
      </c>
      <c r="K137" s="314" t="s">
        <v>102</v>
      </c>
      <c r="L137" s="314" t="s">
        <v>2067</v>
      </c>
      <c r="M137" s="33"/>
      <c r="N137" s="33"/>
      <c r="O137" s="33"/>
      <c r="P137" s="33"/>
      <c r="Q137" s="33"/>
      <c r="R137" s="33"/>
      <c r="S137" s="151" t="s">
        <v>102</v>
      </c>
      <c r="T137" s="24" t="s">
        <v>2057</v>
      </c>
    </row>
    <row r="138" spans="5:21" ht="28">
      <c r="E138" s="151" t="s">
        <v>125</v>
      </c>
      <c r="F138" s="151" t="s">
        <v>999</v>
      </c>
      <c r="G138" s="152" t="s">
        <v>1165</v>
      </c>
      <c r="H138" s="30" t="s">
        <v>1004</v>
      </c>
      <c r="I138" s="33" t="s">
        <v>1005</v>
      </c>
      <c r="J138" s="33" t="s">
        <v>1006</v>
      </c>
      <c r="K138" s="33"/>
      <c r="L138" s="33"/>
      <c r="M138" s="33"/>
      <c r="N138" s="33"/>
      <c r="O138" s="33"/>
      <c r="P138" s="33"/>
      <c r="Q138" s="33"/>
      <c r="R138" s="33"/>
      <c r="S138" s="151" t="s">
        <v>125</v>
      </c>
    </row>
    <row r="139" spans="5:21" ht="28">
      <c r="E139" s="151" t="s">
        <v>125</v>
      </c>
      <c r="F139" s="151" t="s">
        <v>999</v>
      </c>
      <c r="G139" s="152" t="s">
        <v>1165</v>
      </c>
      <c r="H139" s="30" t="s">
        <v>1007</v>
      </c>
      <c r="I139" s="33" t="s">
        <v>1166</v>
      </c>
      <c r="J139" s="33" t="s">
        <v>1167</v>
      </c>
      <c r="K139" s="33"/>
      <c r="L139" s="33"/>
      <c r="M139" s="33"/>
      <c r="N139" s="33"/>
      <c r="O139" s="33"/>
      <c r="P139" s="33"/>
      <c r="Q139" s="33"/>
      <c r="R139" s="33"/>
      <c r="S139" s="151" t="s">
        <v>125</v>
      </c>
    </row>
    <row r="140" spans="5:21" ht="28">
      <c r="E140" s="151" t="s">
        <v>125</v>
      </c>
      <c r="F140" s="151" t="s">
        <v>999</v>
      </c>
      <c r="G140" s="152" t="s">
        <v>1165</v>
      </c>
      <c r="H140" s="30" t="s">
        <v>1014</v>
      </c>
      <c r="I140" s="33" t="s">
        <v>1015</v>
      </c>
      <c r="J140" s="33" t="s">
        <v>1168</v>
      </c>
      <c r="K140" s="33"/>
      <c r="L140" s="33"/>
      <c r="M140" s="33"/>
      <c r="N140" s="33"/>
      <c r="O140" s="33"/>
      <c r="P140" s="33"/>
      <c r="Q140" s="33"/>
      <c r="R140" s="33"/>
      <c r="S140" s="151" t="s">
        <v>125</v>
      </c>
    </row>
    <row r="141" spans="5:21" ht="28">
      <c r="E141" s="151" t="s">
        <v>1169</v>
      </c>
      <c r="F141" s="151" t="s">
        <v>999</v>
      </c>
      <c r="G141" s="152" t="s">
        <v>1170</v>
      </c>
      <c r="H141" s="30" t="s">
        <v>1001</v>
      </c>
      <c r="I141" s="33" t="s">
        <v>1002</v>
      </c>
      <c r="J141" s="33" t="s">
        <v>1003</v>
      </c>
      <c r="K141" s="314" t="s">
        <v>102</v>
      </c>
      <c r="L141" s="314" t="s">
        <v>2067</v>
      </c>
      <c r="M141" s="33"/>
      <c r="N141" s="33"/>
      <c r="O141" s="33"/>
      <c r="P141" s="33"/>
      <c r="Q141" s="33"/>
      <c r="R141" s="33"/>
      <c r="S141" s="151" t="s">
        <v>102</v>
      </c>
      <c r="T141" s="24" t="s">
        <v>2057</v>
      </c>
    </row>
    <row r="142" spans="5:21" ht="28">
      <c r="E142" s="151" t="s">
        <v>125</v>
      </c>
      <c r="F142" s="151" t="s">
        <v>999</v>
      </c>
      <c r="G142" s="152" t="s">
        <v>1170</v>
      </c>
      <c r="H142" s="30" t="s">
        <v>1004</v>
      </c>
      <c r="I142" s="33" t="s">
        <v>1005</v>
      </c>
      <c r="J142" s="33" t="s">
        <v>1006</v>
      </c>
      <c r="K142" s="33"/>
      <c r="L142" s="33"/>
      <c r="M142" s="33"/>
      <c r="N142" s="33"/>
      <c r="O142" s="33"/>
      <c r="P142" s="33"/>
      <c r="Q142" s="33"/>
      <c r="R142" s="33"/>
      <c r="S142" s="151" t="s">
        <v>125</v>
      </c>
    </row>
    <row r="143" spans="5:21" ht="28">
      <c r="E143" s="151" t="s">
        <v>125</v>
      </c>
      <c r="F143" s="151" t="s">
        <v>999</v>
      </c>
      <c r="G143" s="152" t="s">
        <v>1170</v>
      </c>
      <c r="H143" s="30" t="s">
        <v>1007</v>
      </c>
      <c r="I143" s="33" t="s">
        <v>1171</v>
      </c>
      <c r="J143" s="33" t="s">
        <v>1172</v>
      </c>
      <c r="K143" s="33"/>
      <c r="L143" s="33"/>
      <c r="M143" s="33"/>
      <c r="N143" s="33"/>
      <c r="O143" s="33"/>
      <c r="P143" s="33"/>
      <c r="Q143" s="33"/>
      <c r="R143" s="33"/>
      <c r="S143" s="151" t="s">
        <v>125</v>
      </c>
    </row>
    <row r="144" spans="5:21" ht="28">
      <c r="E144" s="151" t="s">
        <v>125</v>
      </c>
      <c r="F144" s="151" t="s">
        <v>999</v>
      </c>
      <c r="G144" s="152" t="s">
        <v>1170</v>
      </c>
      <c r="H144" s="30" t="s">
        <v>1014</v>
      </c>
      <c r="I144" s="33" t="s">
        <v>1015</v>
      </c>
      <c r="J144" s="33" t="s">
        <v>1155</v>
      </c>
      <c r="K144" s="33"/>
      <c r="L144" s="33"/>
      <c r="M144" s="33"/>
      <c r="N144" s="33"/>
      <c r="O144" s="33"/>
      <c r="P144" s="33"/>
      <c r="Q144" s="33"/>
      <c r="R144" s="33"/>
      <c r="S144" s="151" t="s">
        <v>125</v>
      </c>
    </row>
    <row r="145" spans="5:20" ht="42">
      <c r="E145" s="151" t="s">
        <v>1173</v>
      </c>
      <c r="F145" s="151" t="s">
        <v>999</v>
      </c>
      <c r="G145" s="152" t="s">
        <v>1174</v>
      </c>
      <c r="H145" s="30" t="s">
        <v>1001</v>
      </c>
      <c r="I145" s="33" t="s">
        <v>1002</v>
      </c>
      <c r="J145" s="33" t="s">
        <v>1003</v>
      </c>
      <c r="K145" s="314" t="s">
        <v>102</v>
      </c>
      <c r="L145" s="314" t="s">
        <v>2067</v>
      </c>
      <c r="M145" s="33"/>
      <c r="N145" s="33"/>
      <c r="O145" s="33"/>
      <c r="P145" s="33"/>
      <c r="Q145" s="33"/>
      <c r="R145" s="33"/>
      <c r="S145" s="151" t="s">
        <v>102</v>
      </c>
      <c r="T145" s="24" t="s">
        <v>2057</v>
      </c>
    </row>
    <row r="146" spans="5:20" ht="42">
      <c r="E146" s="151" t="s">
        <v>125</v>
      </c>
      <c r="F146" s="151" t="s">
        <v>999</v>
      </c>
      <c r="G146" s="152" t="s">
        <v>1174</v>
      </c>
      <c r="H146" s="30" t="s">
        <v>1004</v>
      </c>
      <c r="I146" s="33" t="s">
        <v>1005</v>
      </c>
      <c r="J146" s="33" t="s">
        <v>1006</v>
      </c>
      <c r="K146" s="33"/>
      <c r="L146" s="33"/>
      <c r="M146" s="33"/>
      <c r="N146" s="33"/>
      <c r="O146" s="33"/>
      <c r="P146" s="33"/>
      <c r="Q146" s="33"/>
      <c r="R146" s="33"/>
      <c r="S146" s="151" t="s">
        <v>125</v>
      </c>
    </row>
    <row r="147" spans="5:20" ht="42">
      <c r="E147" s="151" t="s">
        <v>125</v>
      </c>
      <c r="F147" s="151" t="s">
        <v>999</v>
      </c>
      <c r="G147" s="152" t="s">
        <v>1174</v>
      </c>
      <c r="H147" s="30" t="s">
        <v>1007</v>
      </c>
      <c r="I147" s="33" t="s">
        <v>1171</v>
      </c>
      <c r="J147" s="33" t="s">
        <v>1175</v>
      </c>
      <c r="K147" s="33"/>
      <c r="L147" s="33"/>
      <c r="M147" s="33"/>
      <c r="N147" s="33"/>
      <c r="O147" s="33"/>
      <c r="P147" s="33"/>
      <c r="Q147" s="33"/>
      <c r="R147" s="33"/>
      <c r="S147" s="151" t="s">
        <v>125</v>
      </c>
    </row>
    <row r="148" spans="5:20" ht="42">
      <c r="E148" s="151" t="s">
        <v>1176</v>
      </c>
      <c r="F148" s="151" t="s">
        <v>999</v>
      </c>
      <c r="G148" s="152" t="s">
        <v>1177</v>
      </c>
      <c r="H148" s="30" t="s">
        <v>1001</v>
      </c>
      <c r="I148" s="33" t="s">
        <v>1002</v>
      </c>
      <c r="J148" s="33" t="s">
        <v>1003</v>
      </c>
      <c r="K148" s="314" t="s">
        <v>102</v>
      </c>
      <c r="L148" s="314" t="s">
        <v>2067</v>
      </c>
      <c r="M148" s="33"/>
      <c r="N148" s="33"/>
      <c r="O148" s="33"/>
      <c r="P148" s="33"/>
      <c r="Q148" s="33"/>
      <c r="R148" s="33"/>
      <c r="S148" s="151" t="s">
        <v>102</v>
      </c>
      <c r="T148" s="24" t="s">
        <v>2057</v>
      </c>
    </row>
    <row r="149" spans="5:20" ht="42">
      <c r="E149" s="151" t="s">
        <v>125</v>
      </c>
      <c r="F149" s="151" t="s">
        <v>999</v>
      </c>
      <c r="G149" s="152" t="s">
        <v>1177</v>
      </c>
      <c r="H149" s="30" t="s">
        <v>1004</v>
      </c>
      <c r="I149" s="33" t="s">
        <v>1005</v>
      </c>
      <c r="J149" s="33" t="s">
        <v>1006</v>
      </c>
      <c r="K149" s="33"/>
      <c r="L149" s="33"/>
      <c r="M149" s="33"/>
      <c r="N149" s="33"/>
      <c r="O149" s="33"/>
      <c r="P149" s="33"/>
      <c r="Q149" s="33"/>
      <c r="R149" s="33"/>
      <c r="S149" s="151" t="s">
        <v>125</v>
      </c>
    </row>
    <row r="150" spans="5:20" ht="42">
      <c r="E150" s="151" t="s">
        <v>125</v>
      </c>
      <c r="F150" s="151" t="s">
        <v>999</v>
      </c>
      <c r="G150" s="152" t="s">
        <v>1177</v>
      </c>
      <c r="H150" s="30" t="s">
        <v>1007</v>
      </c>
      <c r="I150" s="33" t="s">
        <v>1171</v>
      </c>
      <c r="J150" s="33" t="s">
        <v>1172</v>
      </c>
      <c r="K150" s="33"/>
      <c r="L150" s="33"/>
      <c r="M150" s="33"/>
      <c r="N150" s="33"/>
      <c r="O150" s="33"/>
      <c r="P150" s="33"/>
      <c r="Q150" s="33"/>
      <c r="R150" s="33"/>
      <c r="S150" s="151" t="s">
        <v>125</v>
      </c>
    </row>
    <row r="151" spans="5:20" ht="42">
      <c r="E151" s="151" t="s">
        <v>125</v>
      </c>
      <c r="F151" s="151" t="s">
        <v>999</v>
      </c>
      <c r="G151" s="152" t="s">
        <v>1177</v>
      </c>
      <c r="H151" s="30" t="s">
        <v>1014</v>
      </c>
      <c r="I151" s="33" t="s">
        <v>1178</v>
      </c>
      <c r="J151" s="308" t="s">
        <v>2167</v>
      </c>
      <c r="K151" s="33"/>
      <c r="L151" s="33"/>
      <c r="M151" s="33"/>
      <c r="N151" s="33"/>
      <c r="O151" s="33"/>
      <c r="P151" s="33"/>
      <c r="Q151" s="33"/>
      <c r="R151" s="33"/>
      <c r="S151" s="151" t="s">
        <v>125</v>
      </c>
    </row>
    <row r="152" spans="5:20" ht="28">
      <c r="E152" s="151" t="s">
        <v>1179</v>
      </c>
      <c r="F152" s="151" t="s">
        <v>999</v>
      </c>
      <c r="G152" s="152" t="s">
        <v>1180</v>
      </c>
      <c r="H152" s="30" t="s">
        <v>1001</v>
      </c>
      <c r="I152" s="33" t="s">
        <v>1002</v>
      </c>
      <c r="J152" s="33" t="s">
        <v>1003</v>
      </c>
      <c r="K152" s="314" t="s">
        <v>102</v>
      </c>
      <c r="L152" s="314" t="s">
        <v>2067</v>
      </c>
      <c r="M152" s="33"/>
      <c r="N152" s="33"/>
      <c r="O152" s="33"/>
      <c r="P152" s="33"/>
      <c r="Q152" s="33"/>
      <c r="R152" s="33"/>
      <c r="S152" s="151" t="s">
        <v>102</v>
      </c>
      <c r="T152" s="24" t="s">
        <v>2057</v>
      </c>
    </row>
    <row r="153" spans="5:20" ht="28">
      <c r="E153" s="151" t="s">
        <v>125</v>
      </c>
      <c r="F153" s="151" t="s">
        <v>999</v>
      </c>
      <c r="G153" s="152" t="s">
        <v>1180</v>
      </c>
      <c r="H153" s="30" t="s">
        <v>1004</v>
      </c>
      <c r="I153" s="33" t="s">
        <v>1005</v>
      </c>
      <c r="J153" s="33" t="s">
        <v>1006</v>
      </c>
      <c r="K153" s="33"/>
      <c r="L153" s="33"/>
      <c r="M153" s="33"/>
      <c r="N153" s="33"/>
      <c r="O153" s="33"/>
      <c r="P153" s="33"/>
      <c r="Q153" s="33"/>
      <c r="R153" s="33"/>
      <c r="S153" s="151" t="s">
        <v>125</v>
      </c>
    </row>
    <row r="154" spans="5:20" ht="28">
      <c r="E154" s="151" t="s">
        <v>125</v>
      </c>
      <c r="F154" s="151" t="s">
        <v>999</v>
      </c>
      <c r="G154" s="152" t="s">
        <v>1180</v>
      </c>
      <c r="H154" s="30" t="s">
        <v>1007</v>
      </c>
      <c r="I154" s="33" t="s">
        <v>1181</v>
      </c>
      <c r="J154" s="33" t="s">
        <v>1182</v>
      </c>
      <c r="K154" s="33"/>
      <c r="L154" s="33"/>
      <c r="M154" s="33"/>
      <c r="N154" s="33"/>
      <c r="O154" s="33"/>
      <c r="P154" s="33"/>
      <c r="Q154" s="33"/>
      <c r="R154" s="33"/>
      <c r="S154" s="151" t="s">
        <v>125</v>
      </c>
    </row>
    <row r="155" spans="5:20" ht="42">
      <c r="E155" s="151" t="s">
        <v>1183</v>
      </c>
      <c r="F155" s="151" t="s">
        <v>999</v>
      </c>
      <c r="G155" s="152" t="s">
        <v>1184</v>
      </c>
      <c r="H155" s="30" t="s">
        <v>1001</v>
      </c>
      <c r="I155" s="33" t="s">
        <v>1002</v>
      </c>
      <c r="J155" s="33" t="s">
        <v>1003</v>
      </c>
      <c r="K155" s="314" t="s">
        <v>102</v>
      </c>
      <c r="L155" s="314" t="s">
        <v>2067</v>
      </c>
      <c r="M155" s="33"/>
      <c r="N155" s="33"/>
      <c r="O155" s="33"/>
      <c r="P155" s="33"/>
      <c r="Q155" s="33"/>
      <c r="R155" s="33"/>
      <c r="S155" s="151" t="s">
        <v>102</v>
      </c>
      <c r="T155" s="24" t="s">
        <v>2057</v>
      </c>
    </row>
    <row r="156" spans="5:20" ht="42">
      <c r="E156" s="151" t="s">
        <v>125</v>
      </c>
      <c r="F156" s="151" t="s">
        <v>999</v>
      </c>
      <c r="G156" s="152" t="s">
        <v>1184</v>
      </c>
      <c r="H156" s="30" t="s">
        <v>1004</v>
      </c>
      <c r="I156" s="33" t="s">
        <v>1005</v>
      </c>
      <c r="J156" s="33" t="s">
        <v>1006</v>
      </c>
      <c r="K156" s="33"/>
      <c r="L156" s="33"/>
      <c r="M156" s="33"/>
      <c r="N156" s="33"/>
      <c r="O156" s="33"/>
      <c r="P156" s="33"/>
      <c r="Q156" s="33"/>
      <c r="R156" s="33"/>
      <c r="S156" s="151" t="s">
        <v>125</v>
      </c>
    </row>
    <row r="157" spans="5:20" ht="42">
      <c r="E157" s="151" t="s">
        <v>125</v>
      </c>
      <c r="F157" s="151" t="s">
        <v>999</v>
      </c>
      <c r="G157" s="152" t="s">
        <v>1184</v>
      </c>
      <c r="H157" s="30" t="s">
        <v>1007</v>
      </c>
      <c r="I157" s="33" t="s">
        <v>1185</v>
      </c>
      <c r="J157" s="33" t="s">
        <v>1155</v>
      </c>
      <c r="K157" s="33"/>
      <c r="L157" s="33"/>
      <c r="M157" s="33"/>
      <c r="N157" s="33"/>
      <c r="O157" s="33"/>
      <c r="P157" s="33"/>
      <c r="Q157" s="33"/>
      <c r="R157" s="33"/>
      <c r="S157" s="151" t="s">
        <v>125</v>
      </c>
    </row>
    <row r="158" spans="5:20" ht="42">
      <c r="E158" s="151" t="s">
        <v>125</v>
      </c>
      <c r="F158" s="151" t="s">
        <v>999</v>
      </c>
      <c r="G158" s="152" t="s">
        <v>1184</v>
      </c>
      <c r="H158" s="30" t="s">
        <v>1014</v>
      </c>
      <c r="I158" s="33" t="s">
        <v>1186</v>
      </c>
      <c r="J158" s="33" t="s">
        <v>1187</v>
      </c>
      <c r="K158" s="33"/>
      <c r="L158" s="33"/>
      <c r="M158" s="33"/>
      <c r="N158" s="33"/>
      <c r="O158" s="33"/>
      <c r="P158" s="33"/>
      <c r="Q158" s="33"/>
      <c r="R158" s="33"/>
      <c r="S158" s="151" t="s">
        <v>125</v>
      </c>
    </row>
    <row r="159" spans="5:20" ht="42">
      <c r="E159" s="151" t="s">
        <v>125</v>
      </c>
      <c r="F159" s="151" t="s">
        <v>999</v>
      </c>
      <c r="G159" s="152" t="s">
        <v>1184</v>
      </c>
      <c r="H159" s="30" t="s">
        <v>1046</v>
      </c>
      <c r="I159" s="33" t="s">
        <v>1188</v>
      </c>
      <c r="J159" s="33" t="s">
        <v>1189</v>
      </c>
      <c r="K159" s="33"/>
      <c r="L159" s="33"/>
      <c r="M159" s="33"/>
      <c r="N159" s="33"/>
      <c r="O159" s="33"/>
      <c r="P159" s="33"/>
      <c r="Q159" s="33"/>
      <c r="R159" s="33"/>
      <c r="S159" s="151" t="s">
        <v>125</v>
      </c>
    </row>
    <row r="160" spans="5:20" ht="28">
      <c r="E160" s="151" t="s">
        <v>1190</v>
      </c>
      <c r="F160" s="151" t="s">
        <v>999</v>
      </c>
      <c r="G160" s="152" t="s">
        <v>1191</v>
      </c>
      <c r="H160" s="30" t="s">
        <v>1001</v>
      </c>
      <c r="I160" s="33" t="s">
        <v>1002</v>
      </c>
      <c r="J160" s="33" t="s">
        <v>1003</v>
      </c>
      <c r="K160" s="314" t="s">
        <v>102</v>
      </c>
      <c r="L160" s="314" t="s">
        <v>2067</v>
      </c>
      <c r="M160" s="33"/>
      <c r="N160" s="33"/>
      <c r="O160" s="33"/>
      <c r="P160" s="33"/>
      <c r="Q160" s="33"/>
      <c r="R160" s="33"/>
      <c r="S160" s="151" t="s">
        <v>102</v>
      </c>
      <c r="T160" s="24" t="s">
        <v>2057</v>
      </c>
    </row>
    <row r="161" spans="5:21" ht="28">
      <c r="E161" s="151" t="s">
        <v>125</v>
      </c>
      <c r="F161" s="151" t="s">
        <v>999</v>
      </c>
      <c r="G161" s="152" t="s">
        <v>1191</v>
      </c>
      <c r="H161" s="30" t="s">
        <v>1004</v>
      </c>
      <c r="I161" s="33" t="s">
        <v>1005</v>
      </c>
      <c r="J161" s="33" t="s">
        <v>1006</v>
      </c>
      <c r="K161" s="33"/>
      <c r="L161" s="33"/>
      <c r="M161" s="33"/>
      <c r="N161" s="33"/>
      <c r="O161" s="33"/>
      <c r="P161" s="33"/>
      <c r="Q161" s="33"/>
      <c r="R161" s="33"/>
      <c r="S161" s="151" t="s">
        <v>125</v>
      </c>
    </row>
    <row r="162" spans="5:21" ht="28">
      <c r="E162" s="151" t="s">
        <v>125</v>
      </c>
      <c r="F162" s="151" t="s">
        <v>999</v>
      </c>
      <c r="G162" s="152" t="s">
        <v>1191</v>
      </c>
      <c r="H162" s="30" t="s">
        <v>1007</v>
      </c>
      <c r="I162" s="33" t="s">
        <v>1185</v>
      </c>
      <c r="J162" s="33" t="s">
        <v>1155</v>
      </c>
      <c r="K162" s="33"/>
      <c r="L162" s="33"/>
      <c r="M162" s="33"/>
      <c r="N162" s="33"/>
      <c r="O162" s="33"/>
      <c r="P162" s="33"/>
      <c r="Q162" s="33"/>
      <c r="R162" s="33"/>
      <c r="S162" s="151" t="s">
        <v>125</v>
      </c>
    </row>
    <row r="163" spans="5:21" ht="28">
      <c r="E163" s="151" t="s">
        <v>125</v>
      </c>
      <c r="F163" s="151" t="s">
        <v>999</v>
      </c>
      <c r="G163" s="152" t="s">
        <v>1191</v>
      </c>
      <c r="H163" s="30" t="s">
        <v>1014</v>
      </c>
      <c r="I163" s="33" t="s">
        <v>1192</v>
      </c>
      <c r="J163" s="33" t="s">
        <v>1193</v>
      </c>
      <c r="K163" s="33"/>
      <c r="L163" s="33"/>
      <c r="M163" s="33"/>
      <c r="N163" s="33"/>
      <c r="O163" s="33"/>
      <c r="P163" s="33"/>
      <c r="Q163" s="33"/>
      <c r="R163" s="33"/>
      <c r="S163" s="151" t="s">
        <v>125</v>
      </c>
    </row>
    <row r="164" spans="5:21" ht="28">
      <c r="E164" s="151" t="s">
        <v>125</v>
      </c>
      <c r="F164" s="151" t="s">
        <v>999</v>
      </c>
      <c r="G164" s="152" t="s">
        <v>1191</v>
      </c>
      <c r="H164" s="30" t="s">
        <v>1046</v>
      </c>
      <c r="I164" s="33" t="s">
        <v>1194</v>
      </c>
      <c r="J164" s="308" t="s">
        <v>2168</v>
      </c>
      <c r="K164" s="33"/>
      <c r="L164" s="33"/>
      <c r="M164" s="33"/>
      <c r="N164" s="33"/>
      <c r="O164" s="33"/>
      <c r="P164" s="33"/>
      <c r="Q164" s="33"/>
      <c r="R164" s="33"/>
      <c r="S164" s="151" t="s">
        <v>125</v>
      </c>
    </row>
    <row r="165" spans="5:21">
      <c r="E165" s="148"/>
      <c r="F165" s="148"/>
      <c r="G165" s="148"/>
      <c r="H165" s="148"/>
      <c r="I165" s="149"/>
      <c r="J165" s="149"/>
      <c r="K165" s="149"/>
      <c r="L165" s="149"/>
      <c r="M165" s="149"/>
      <c r="N165" s="149"/>
      <c r="O165" s="149"/>
      <c r="P165" s="149"/>
      <c r="Q165" s="149"/>
      <c r="R165" s="149"/>
      <c r="S165" s="148"/>
      <c r="T165" s="150"/>
      <c r="U165" s="150"/>
    </row>
    <row r="166" spans="5:21" ht="28">
      <c r="E166" s="151" t="s">
        <v>1195</v>
      </c>
      <c r="F166" s="151" t="s">
        <v>999</v>
      </c>
      <c r="G166" s="152" t="s">
        <v>1196</v>
      </c>
      <c r="H166" s="30" t="s">
        <v>1001</v>
      </c>
      <c r="I166" s="33" t="s">
        <v>1002</v>
      </c>
      <c r="J166" s="33" t="s">
        <v>1003</v>
      </c>
      <c r="K166" s="314" t="s">
        <v>102</v>
      </c>
      <c r="L166" s="314" t="s">
        <v>2067</v>
      </c>
      <c r="M166" s="33"/>
      <c r="N166" s="33"/>
      <c r="O166" s="33"/>
      <c r="P166" s="33"/>
      <c r="Q166" s="33"/>
      <c r="R166" s="33"/>
      <c r="S166" s="151" t="s">
        <v>102</v>
      </c>
      <c r="T166" s="24" t="s">
        <v>2057</v>
      </c>
      <c r="U166" s="24" t="s">
        <v>1985</v>
      </c>
    </row>
    <row r="167" spans="5:21" ht="28">
      <c r="E167" s="151" t="s">
        <v>125</v>
      </c>
      <c r="F167" s="151" t="s">
        <v>999</v>
      </c>
      <c r="G167" s="152" t="s">
        <v>1196</v>
      </c>
      <c r="H167" s="30" t="s">
        <v>1004</v>
      </c>
      <c r="I167" s="33" t="s">
        <v>1005</v>
      </c>
      <c r="J167" s="33" t="s">
        <v>1006</v>
      </c>
      <c r="K167" s="33"/>
      <c r="L167" s="33"/>
      <c r="M167" s="33"/>
      <c r="N167" s="33"/>
      <c r="O167" s="33"/>
      <c r="P167" s="33"/>
      <c r="Q167" s="33"/>
      <c r="R167" s="33"/>
    </row>
    <row r="168" spans="5:21" ht="28">
      <c r="E168" s="151" t="s">
        <v>125</v>
      </c>
      <c r="F168" s="151" t="s">
        <v>999</v>
      </c>
      <c r="G168" s="152" t="s">
        <v>1196</v>
      </c>
      <c r="H168" s="30" t="s">
        <v>1007</v>
      </c>
      <c r="I168" s="33" t="s">
        <v>1197</v>
      </c>
      <c r="J168" s="33" t="s">
        <v>1159</v>
      </c>
      <c r="K168" s="33"/>
      <c r="L168" s="33"/>
      <c r="M168" s="33"/>
      <c r="N168" s="33"/>
      <c r="O168" s="33"/>
      <c r="P168" s="33"/>
      <c r="Q168" s="33"/>
      <c r="R168" s="33"/>
    </row>
    <row r="169" spans="5:21" ht="28">
      <c r="E169" s="151" t="s">
        <v>1198</v>
      </c>
      <c r="F169" s="151" t="s">
        <v>999</v>
      </c>
      <c r="G169" s="152" t="s">
        <v>1199</v>
      </c>
      <c r="H169" s="30" t="s">
        <v>1001</v>
      </c>
      <c r="I169" s="33" t="s">
        <v>1002</v>
      </c>
      <c r="J169" s="33" t="s">
        <v>1003</v>
      </c>
      <c r="K169" s="314" t="s">
        <v>102</v>
      </c>
      <c r="L169" s="314" t="s">
        <v>2067</v>
      </c>
      <c r="M169" s="33"/>
      <c r="N169" s="33"/>
      <c r="O169" s="33"/>
      <c r="P169" s="33"/>
      <c r="Q169" s="33"/>
      <c r="R169" s="33"/>
      <c r="S169" s="151" t="s">
        <v>102</v>
      </c>
      <c r="T169" s="24" t="s">
        <v>2057</v>
      </c>
    </row>
    <row r="170" spans="5:21">
      <c r="E170" s="151" t="s">
        <v>125</v>
      </c>
      <c r="F170" s="151" t="s">
        <v>999</v>
      </c>
      <c r="G170" s="152" t="s">
        <v>1199</v>
      </c>
      <c r="H170" s="30" t="s">
        <v>1004</v>
      </c>
      <c r="I170" s="33" t="s">
        <v>1005</v>
      </c>
      <c r="J170" s="33" t="s">
        <v>1006</v>
      </c>
      <c r="K170" s="33"/>
      <c r="L170" s="33"/>
      <c r="M170" s="33"/>
      <c r="N170" s="33"/>
      <c r="O170" s="33"/>
      <c r="P170" s="33"/>
      <c r="Q170" s="33"/>
      <c r="R170" s="33"/>
      <c r="S170" s="151"/>
    </row>
    <row r="171" spans="5:21" ht="56">
      <c r="E171" s="151" t="s">
        <v>125</v>
      </c>
      <c r="F171" s="151" t="s">
        <v>999</v>
      </c>
      <c r="G171" s="152" t="s">
        <v>1199</v>
      </c>
      <c r="H171" s="30" t="s">
        <v>1007</v>
      </c>
      <c r="I171" s="33" t="s">
        <v>1200</v>
      </c>
      <c r="J171" s="33" t="s">
        <v>1201</v>
      </c>
      <c r="K171" s="33"/>
      <c r="L171" s="33"/>
      <c r="M171" s="33"/>
      <c r="N171" s="33"/>
      <c r="O171" s="33"/>
      <c r="P171" s="33"/>
      <c r="Q171" s="33"/>
      <c r="R171" s="33"/>
    </row>
    <row r="172" spans="5:21" ht="28">
      <c r="E172" s="151" t="s">
        <v>1202</v>
      </c>
      <c r="F172" s="151" t="s">
        <v>999</v>
      </c>
      <c r="G172" s="152" t="s">
        <v>1203</v>
      </c>
      <c r="H172" s="30" t="s">
        <v>1001</v>
      </c>
      <c r="I172" s="33" t="s">
        <v>1002</v>
      </c>
      <c r="J172" s="33" t="s">
        <v>1003</v>
      </c>
      <c r="K172" s="314" t="s">
        <v>102</v>
      </c>
      <c r="L172" s="314" t="s">
        <v>2067</v>
      </c>
      <c r="M172" s="33"/>
      <c r="N172" s="33"/>
      <c r="O172" s="33"/>
      <c r="P172" s="33"/>
      <c r="Q172" s="33"/>
      <c r="R172" s="33"/>
      <c r="S172" s="151" t="s">
        <v>102</v>
      </c>
      <c r="T172" s="24" t="s">
        <v>2057</v>
      </c>
    </row>
    <row r="173" spans="5:21" ht="28">
      <c r="E173" s="151" t="s">
        <v>125</v>
      </c>
      <c r="F173" s="151" t="s">
        <v>999</v>
      </c>
      <c r="G173" s="152" t="s">
        <v>1203</v>
      </c>
      <c r="H173" s="30" t="s">
        <v>1004</v>
      </c>
      <c r="I173" s="33" t="s">
        <v>1005</v>
      </c>
      <c r="J173" s="33" t="s">
        <v>1006</v>
      </c>
      <c r="K173" s="33"/>
      <c r="L173" s="33"/>
      <c r="M173" s="33"/>
      <c r="N173" s="33"/>
      <c r="O173" s="33"/>
      <c r="P173" s="33"/>
      <c r="Q173" s="33"/>
      <c r="R173" s="33"/>
      <c r="S173" s="151"/>
    </row>
    <row r="174" spans="5:21" ht="56">
      <c r="E174" s="151" t="s">
        <v>125</v>
      </c>
      <c r="F174" s="151" t="s">
        <v>999</v>
      </c>
      <c r="G174" s="152" t="s">
        <v>1203</v>
      </c>
      <c r="H174" s="30" t="s">
        <v>1007</v>
      </c>
      <c r="I174" s="33" t="s">
        <v>1204</v>
      </c>
      <c r="J174" s="33" t="s">
        <v>1205</v>
      </c>
      <c r="K174" s="33"/>
      <c r="L174" s="33"/>
      <c r="M174" s="33"/>
      <c r="N174" s="33"/>
      <c r="O174" s="33"/>
      <c r="P174" s="33"/>
      <c r="Q174" s="33"/>
      <c r="R174" s="33"/>
    </row>
    <row r="175" spans="5:21" ht="28">
      <c r="E175" s="151" t="s">
        <v>1206</v>
      </c>
      <c r="F175" s="151" t="s">
        <v>999</v>
      </c>
      <c r="G175" s="152" t="s">
        <v>1207</v>
      </c>
      <c r="H175" s="30" t="s">
        <v>1001</v>
      </c>
      <c r="I175" s="33" t="s">
        <v>1002</v>
      </c>
      <c r="J175" s="33" t="s">
        <v>1003</v>
      </c>
      <c r="K175" s="314" t="s">
        <v>102</v>
      </c>
      <c r="L175" s="314" t="s">
        <v>2067</v>
      </c>
      <c r="M175" s="33"/>
      <c r="N175" s="33"/>
      <c r="O175" s="33"/>
      <c r="P175" s="33"/>
      <c r="Q175" s="33"/>
      <c r="R175" s="33"/>
      <c r="S175" s="151" t="s">
        <v>102</v>
      </c>
      <c r="T175" s="24" t="s">
        <v>2057</v>
      </c>
    </row>
    <row r="176" spans="5:21" ht="28">
      <c r="E176" s="151" t="s">
        <v>125</v>
      </c>
      <c r="F176" s="151" t="s">
        <v>999</v>
      </c>
      <c r="G176" s="152" t="s">
        <v>1207</v>
      </c>
      <c r="H176" s="30" t="s">
        <v>1004</v>
      </c>
      <c r="I176" s="33" t="s">
        <v>1005</v>
      </c>
      <c r="J176" s="33" t="s">
        <v>1006</v>
      </c>
      <c r="K176" s="33"/>
      <c r="L176" s="33"/>
      <c r="M176" s="33"/>
      <c r="N176" s="33"/>
      <c r="O176" s="33"/>
      <c r="P176" s="33"/>
      <c r="Q176" s="33"/>
      <c r="R176" s="33"/>
      <c r="S176" s="151"/>
    </row>
    <row r="177" spans="5:21" ht="28">
      <c r="E177" s="151" t="s">
        <v>125</v>
      </c>
      <c r="F177" s="151" t="s">
        <v>999</v>
      </c>
      <c r="G177" s="152" t="s">
        <v>1207</v>
      </c>
      <c r="H177" s="30" t="s">
        <v>1007</v>
      </c>
      <c r="I177" s="33" t="s">
        <v>1208</v>
      </c>
      <c r="J177" s="33" t="s">
        <v>1209</v>
      </c>
      <c r="K177" s="33"/>
      <c r="L177" s="33"/>
      <c r="M177" s="33"/>
      <c r="N177" s="33"/>
      <c r="O177" s="33"/>
      <c r="P177" s="33"/>
      <c r="Q177" s="33"/>
      <c r="R177" s="33"/>
    </row>
    <row r="178" spans="5:21" ht="28">
      <c r="E178" s="151" t="s">
        <v>1210</v>
      </c>
      <c r="F178" s="151" t="s">
        <v>999</v>
      </c>
      <c r="G178" s="152" t="s">
        <v>1211</v>
      </c>
      <c r="H178" s="30" t="s">
        <v>1001</v>
      </c>
      <c r="I178" s="33" t="s">
        <v>1002</v>
      </c>
      <c r="J178" s="33" t="s">
        <v>1003</v>
      </c>
      <c r="K178" s="314" t="s">
        <v>102</v>
      </c>
      <c r="L178" s="314" t="s">
        <v>2067</v>
      </c>
      <c r="M178" s="33"/>
      <c r="N178" s="33"/>
      <c r="O178" s="33"/>
      <c r="P178" s="33"/>
      <c r="Q178" s="33"/>
      <c r="R178" s="33"/>
      <c r="S178" s="151" t="s">
        <v>102</v>
      </c>
      <c r="T178" s="24" t="s">
        <v>2057</v>
      </c>
    </row>
    <row r="179" spans="5:21" ht="28">
      <c r="E179" s="151" t="s">
        <v>125</v>
      </c>
      <c r="F179" s="151" t="s">
        <v>999</v>
      </c>
      <c r="G179" s="152" t="s">
        <v>1211</v>
      </c>
      <c r="H179" s="30" t="s">
        <v>1004</v>
      </c>
      <c r="I179" s="33" t="s">
        <v>1005</v>
      </c>
      <c r="J179" s="33" t="s">
        <v>1006</v>
      </c>
      <c r="K179" s="33"/>
      <c r="L179" s="33"/>
      <c r="M179" s="33"/>
      <c r="N179" s="33"/>
      <c r="O179" s="33"/>
      <c r="P179" s="33"/>
      <c r="Q179" s="33"/>
      <c r="R179" s="33"/>
      <c r="S179" s="151"/>
    </row>
    <row r="180" spans="5:21" ht="28">
      <c r="E180" s="151" t="s">
        <v>125</v>
      </c>
      <c r="F180" s="151" t="s">
        <v>999</v>
      </c>
      <c r="G180" s="152" t="s">
        <v>1211</v>
      </c>
      <c r="H180" s="30" t="s">
        <v>1007</v>
      </c>
      <c r="I180" s="33" t="s">
        <v>1212</v>
      </c>
      <c r="J180" s="33" t="s">
        <v>1213</v>
      </c>
      <c r="K180" s="33"/>
      <c r="L180" s="33"/>
      <c r="M180" s="33"/>
      <c r="N180" s="33"/>
      <c r="O180" s="33"/>
      <c r="P180" s="33"/>
      <c r="Q180" s="33"/>
      <c r="R180" s="33"/>
    </row>
    <row r="181" spans="5:21" ht="70">
      <c r="E181" s="305" t="s">
        <v>1214</v>
      </c>
      <c r="F181" s="151" t="s">
        <v>999</v>
      </c>
      <c r="G181" s="152" t="s">
        <v>1215</v>
      </c>
      <c r="H181" s="30" t="s">
        <v>1001</v>
      </c>
      <c r="I181" s="33" t="s">
        <v>1002</v>
      </c>
      <c r="J181" s="33" t="s">
        <v>1003</v>
      </c>
      <c r="K181" s="345" t="s">
        <v>443</v>
      </c>
      <c r="L181" s="314" t="s">
        <v>2067</v>
      </c>
      <c r="M181" s="346" t="s">
        <v>2090</v>
      </c>
      <c r="N181" s="33"/>
      <c r="O181" s="33"/>
      <c r="P181" s="33"/>
      <c r="Q181" s="33"/>
      <c r="R181" s="33"/>
      <c r="S181" s="151" t="s">
        <v>102</v>
      </c>
      <c r="T181" s="24" t="s">
        <v>2057</v>
      </c>
      <c r="U181" s="3" t="s">
        <v>1986</v>
      </c>
    </row>
    <row r="182" spans="5:21" ht="28">
      <c r="E182" s="151" t="s">
        <v>125</v>
      </c>
      <c r="F182" s="306" t="s">
        <v>999</v>
      </c>
      <c r="G182" s="307" t="s">
        <v>1215</v>
      </c>
      <c r="H182" s="176" t="s">
        <v>1004</v>
      </c>
      <c r="I182" s="308" t="s">
        <v>1005</v>
      </c>
      <c r="J182" s="308" t="s">
        <v>1006</v>
      </c>
      <c r="K182" s="308"/>
      <c r="L182" s="33"/>
      <c r="M182" s="33"/>
      <c r="N182" s="33"/>
      <c r="O182" s="33"/>
      <c r="P182" s="33"/>
      <c r="Q182" s="33"/>
      <c r="R182" s="33"/>
    </row>
    <row r="183" spans="5:21" ht="28">
      <c r="E183" s="151" t="s">
        <v>125</v>
      </c>
      <c r="F183" s="306" t="s">
        <v>999</v>
      </c>
      <c r="G183" s="307" t="s">
        <v>1215</v>
      </c>
      <c r="H183" s="176" t="s">
        <v>1007</v>
      </c>
      <c r="I183" s="308" t="s">
        <v>1216</v>
      </c>
      <c r="J183" s="308" t="s">
        <v>1217</v>
      </c>
      <c r="K183" s="308"/>
      <c r="L183" s="33"/>
      <c r="M183" s="33"/>
      <c r="N183" s="33"/>
      <c r="O183" s="33"/>
      <c r="P183" s="33"/>
      <c r="Q183" s="33"/>
      <c r="R183" s="33"/>
    </row>
    <row r="184" spans="5:21" ht="56">
      <c r="E184" s="151" t="s">
        <v>125</v>
      </c>
      <c r="F184" s="306" t="s">
        <v>999</v>
      </c>
      <c r="G184" s="307" t="s">
        <v>1215</v>
      </c>
      <c r="H184" s="176" t="s">
        <v>1014</v>
      </c>
      <c r="I184" s="308" t="s">
        <v>1995</v>
      </c>
      <c r="J184" s="308" t="s">
        <v>1218</v>
      </c>
      <c r="K184" s="308"/>
      <c r="L184" s="33"/>
      <c r="M184" s="33"/>
      <c r="N184" s="33"/>
      <c r="O184" s="33"/>
      <c r="P184" s="33"/>
      <c r="Q184" s="33"/>
      <c r="R184" s="33"/>
    </row>
    <row r="185" spans="5:21" ht="70">
      <c r="E185" s="305" t="s">
        <v>1219</v>
      </c>
      <c r="F185" s="306" t="s">
        <v>999</v>
      </c>
      <c r="G185" s="307" t="s">
        <v>1221</v>
      </c>
      <c r="H185" s="176" t="s">
        <v>1001</v>
      </c>
      <c r="I185" s="308" t="s">
        <v>1002</v>
      </c>
      <c r="J185" s="308" t="s">
        <v>1003</v>
      </c>
      <c r="K185" s="345" t="s">
        <v>443</v>
      </c>
      <c r="L185" s="314" t="s">
        <v>2067</v>
      </c>
      <c r="M185" s="346" t="s">
        <v>2090</v>
      </c>
      <c r="N185" s="33"/>
      <c r="O185" s="33"/>
      <c r="P185" s="33"/>
      <c r="Q185" s="33"/>
      <c r="R185" s="33"/>
      <c r="S185" s="151" t="s">
        <v>102</v>
      </c>
      <c r="T185" s="24" t="s">
        <v>2057</v>
      </c>
    </row>
    <row r="186" spans="5:21" ht="28">
      <c r="E186" s="151" t="s">
        <v>125</v>
      </c>
      <c r="F186" s="306" t="s">
        <v>999</v>
      </c>
      <c r="G186" s="307" t="s">
        <v>1221</v>
      </c>
      <c r="H186" s="176" t="s">
        <v>1004</v>
      </c>
      <c r="I186" s="308" t="s">
        <v>1005</v>
      </c>
      <c r="J186" s="308" t="s">
        <v>1006</v>
      </c>
      <c r="K186" s="33"/>
      <c r="L186" s="33"/>
      <c r="M186" s="33"/>
      <c r="N186" s="33"/>
      <c r="O186" s="33"/>
      <c r="P186" s="33"/>
      <c r="Q186" s="33"/>
      <c r="R186" s="33"/>
    </row>
    <row r="187" spans="5:21" ht="28">
      <c r="E187" s="151" t="s">
        <v>125</v>
      </c>
      <c r="F187" s="306" t="s">
        <v>999</v>
      </c>
      <c r="G187" s="307" t="s">
        <v>1221</v>
      </c>
      <c r="H187" s="176" t="s">
        <v>1007</v>
      </c>
      <c r="I187" s="308" t="s">
        <v>1216</v>
      </c>
      <c r="J187" s="308" t="s">
        <v>1217</v>
      </c>
      <c r="K187" s="33"/>
      <c r="L187" s="33"/>
      <c r="M187" s="33"/>
      <c r="N187" s="33"/>
      <c r="O187" s="33"/>
      <c r="P187" s="33"/>
      <c r="Q187" s="33"/>
      <c r="R187" s="33"/>
      <c r="S187" s="151"/>
    </row>
    <row r="188" spans="5:21" ht="56">
      <c r="E188" s="151" t="s">
        <v>125</v>
      </c>
      <c r="F188" s="306" t="s">
        <v>999</v>
      </c>
      <c r="G188" s="307" t="s">
        <v>1221</v>
      </c>
      <c r="H188" s="176" t="s">
        <v>1014</v>
      </c>
      <c r="I188" s="308" t="s">
        <v>1995</v>
      </c>
      <c r="J188" s="308" t="s">
        <v>1222</v>
      </c>
      <c r="K188" s="33"/>
      <c r="L188" s="33"/>
      <c r="M188" s="33"/>
      <c r="N188" s="33"/>
      <c r="O188" s="33"/>
      <c r="P188" s="33"/>
      <c r="Q188" s="33"/>
      <c r="R188" s="33"/>
    </row>
    <row r="189" spans="5:21" ht="28">
      <c r="E189" s="305" t="s">
        <v>1220</v>
      </c>
      <c r="F189" s="306" t="s">
        <v>999</v>
      </c>
      <c r="G189" s="307" t="s">
        <v>1996</v>
      </c>
      <c r="H189" s="176" t="s">
        <v>1001</v>
      </c>
      <c r="I189" s="308" t="s">
        <v>1002</v>
      </c>
      <c r="J189" s="308" t="s">
        <v>1003</v>
      </c>
      <c r="K189" s="314" t="s">
        <v>102</v>
      </c>
      <c r="L189" s="314" t="s">
        <v>2067</v>
      </c>
      <c r="M189" s="33"/>
      <c r="N189" s="33"/>
      <c r="O189" s="33"/>
      <c r="P189" s="33"/>
      <c r="Q189" s="33"/>
      <c r="R189" s="33"/>
      <c r="S189" s="151" t="s">
        <v>102</v>
      </c>
      <c r="T189" s="24" t="s">
        <v>2057</v>
      </c>
    </row>
    <row r="190" spans="5:21" ht="28">
      <c r="E190" s="151" t="s">
        <v>125</v>
      </c>
      <c r="F190" s="306" t="s">
        <v>999</v>
      </c>
      <c r="G190" s="307" t="s">
        <v>1996</v>
      </c>
      <c r="H190" s="176" t="s">
        <v>1004</v>
      </c>
      <c r="I190" s="308" t="s">
        <v>1005</v>
      </c>
      <c r="J190" s="308" t="s">
        <v>1006</v>
      </c>
      <c r="K190" s="33"/>
      <c r="L190" s="33"/>
      <c r="M190" s="33"/>
      <c r="N190" s="33"/>
      <c r="O190" s="33"/>
      <c r="P190" s="33"/>
      <c r="Q190" s="33"/>
      <c r="R190" s="33"/>
    </row>
    <row r="191" spans="5:21" ht="28">
      <c r="E191" s="151" t="s">
        <v>125</v>
      </c>
      <c r="F191" s="306" t="s">
        <v>999</v>
      </c>
      <c r="G191" s="307" t="s">
        <v>1996</v>
      </c>
      <c r="H191" s="176" t="s">
        <v>1007</v>
      </c>
      <c r="I191" s="308" t="s">
        <v>1216</v>
      </c>
      <c r="J191" s="308" t="s">
        <v>1217</v>
      </c>
      <c r="K191" s="33"/>
      <c r="L191" s="33"/>
      <c r="M191" s="33"/>
      <c r="N191" s="33"/>
      <c r="O191" s="33"/>
      <c r="P191" s="33"/>
      <c r="Q191" s="33"/>
      <c r="R191" s="33"/>
      <c r="S191" s="151"/>
    </row>
    <row r="192" spans="5:21" ht="42">
      <c r="E192" s="151" t="s">
        <v>125</v>
      </c>
      <c r="F192" s="306" t="s">
        <v>999</v>
      </c>
      <c r="G192" s="307" t="s">
        <v>1996</v>
      </c>
      <c r="H192" s="176" t="s">
        <v>1014</v>
      </c>
      <c r="I192" s="308" t="s">
        <v>1997</v>
      </c>
      <c r="J192" s="308" t="s">
        <v>1998</v>
      </c>
      <c r="K192" s="33"/>
      <c r="L192" s="33"/>
      <c r="M192" s="33"/>
      <c r="N192" s="33"/>
      <c r="O192" s="33"/>
      <c r="P192" s="33"/>
      <c r="Q192" s="33"/>
      <c r="R192" s="33"/>
    </row>
    <row r="193" spans="5:20" ht="42">
      <c r="E193" s="305" t="s">
        <v>1223</v>
      </c>
      <c r="F193" s="306" t="s">
        <v>999</v>
      </c>
      <c r="G193" s="307" t="s">
        <v>1999</v>
      </c>
      <c r="H193" s="176" t="s">
        <v>1001</v>
      </c>
      <c r="I193" s="308" t="s">
        <v>1002</v>
      </c>
      <c r="J193" s="308" t="s">
        <v>1003</v>
      </c>
      <c r="K193" s="314" t="s">
        <v>102</v>
      </c>
      <c r="L193" s="314" t="s">
        <v>2067</v>
      </c>
      <c r="M193" s="33"/>
      <c r="N193" s="33"/>
      <c r="O193" s="33"/>
      <c r="P193" s="33"/>
      <c r="Q193" s="33"/>
      <c r="R193" s="33"/>
      <c r="S193" s="151" t="s">
        <v>102</v>
      </c>
      <c r="T193" s="24" t="s">
        <v>2057</v>
      </c>
    </row>
    <row r="194" spans="5:20" ht="42">
      <c r="E194" s="151" t="s">
        <v>125</v>
      </c>
      <c r="F194" s="306" t="s">
        <v>999</v>
      </c>
      <c r="G194" s="307" t="s">
        <v>1999</v>
      </c>
      <c r="H194" s="176" t="s">
        <v>1004</v>
      </c>
      <c r="I194" s="308" t="s">
        <v>1005</v>
      </c>
      <c r="J194" s="308" t="s">
        <v>1006</v>
      </c>
      <c r="K194" s="33"/>
      <c r="L194" s="33"/>
      <c r="M194" s="33"/>
      <c r="N194" s="33"/>
      <c r="O194" s="33"/>
      <c r="P194" s="33"/>
      <c r="Q194" s="33"/>
      <c r="R194" s="33"/>
    </row>
    <row r="195" spans="5:20" ht="42">
      <c r="E195" s="151" t="s">
        <v>125</v>
      </c>
      <c r="F195" s="306" t="s">
        <v>999</v>
      </c>
      <c r="G195" s="307" t="s">
        <v>1999</v>
      </c>
      <c r="H195" s="176" t="s">
        <v>1007</v>
      </c>
      <c r="I195" s="308" t="s">
        <v>1216</v>
      </c>
      <c r="J195" s="308" t="s">
        <v>1217</v>
      </c>
      <c r="K195" s="33"/>
      <c r="L195" s="33"/>
      <c r="M195" s="33"/>
      <c r="N195" s="33"/>
      <c r="O195" s="33"/>
      <c r="P195" s="33"/>
      <c r="Q195" s="33"/>
      <c r="R195" s="33"/>
    </row>
    <row r="196" spans="5:20" ht="42">
      <c r="E196" s="151" t="s">
        <v>125</v>
      </c>
      <c r="F196" s="306" t="s">
        <v>999</v>
      </c>
      <c r="G196" s="307" t="s">
        <v>1999</v>
      </c>
      <c r="H196" s="176" t="s">
        <v>1014</v>
      </c>
      <c r="I196" s="308" t="s">
        <v>2000</v>
      </c>
      <c r="J196" s="308" t="s">
        <v>1998</v>
      </c>
      <c r="K196" s="33"/>
      <c r="L196" s="33"/>
      <c r="M196" s="33"/>
      <c r="N196" s="33"/>
      <c r="O196" s="33"/>
      <c r="P196" s="33"/>
      <c r="Q196" s="33"/>
      <c r="R196" s="33"/>
    </row>
    <row r="197" spans="5:20" ht="42">
      <c r="E197" s="305" t="s">
        <v>1227</v>
      </c>
      <c r="F197" s="306" t="s">
        <v>999</v>
      </c>
      <c r="G197" s="307" t="s">
        <v>2001</v>
      </c>
      <c r="H197" s="176" t="s">
        <v>1001</v>
      </c>
      <c r="I197" s="308" t="s">
        <v>1002</v>
      </c>
      <c r="J197" s="308" t="s">
        <v>1003</v>
      </c>
      <c r="K197" s="314" t="s">
        <v>102</v>
      </c>
      <c r="L197" s="314" t="s">
        <v>2067</v>
      </c>
      <c r="M197" s="33"/>
      <c r="N197" s="33"/>
      <c r="O197" s="33"/>
      <c r="P197" s="33"/>
      <c r="Q197" s="33"/>
      <c r="R197" s="33"/>
      <c r="S197" s="151" t="s">
        <v>102</v>
      </c>
      <c r="T197" s="24" t="s">
        <v>2057</v>
      </c>
    </row>
    <row r="198" spans="5:20" ht="42">
      <c r="E198" s="151" t="s">
        <v>125</v>
      </c>
      <c r="F198" s="306" t="s">
        <v>999</v>
      </c>
      <c r="G198" s="307" t="s">
        <v>2001</v>
      </c>
      <c r="H198" s="176" t="s">
        <v>1004</v>
      </c>
      <c r="I198" s="308" t="s">
        <v>1005</v>
      </c>
      <c r="J198" s="308" t="s">
        <v>1006</v>
      </c>
      <c r="K198" s="33"/>
      <c r="L198" s="33"/>
      <c r="M198" s="33"/>
      <c r="N198" s="33"/>
      <c r="O198" s="33"/>
      <c r="P198" s="33"/>
      <c r="Q198" s="33"/>
      <c r="R198" s="33"/>
    </row>
    <row r="199" spans="5:20" ht="42">
      <c r="E199" s="151" t="s">
        <v>125</v>
      </c>
      <c r="F199" s="306" t="s">
        <v>999</v>
      </c>
      <c r="G199" s="307" t="s">
        <v>2001</v>
      </c>
      <c r="H199" s="176" t="s">
        <v>1007</v>
      </c>
      <c r="I199" s="308" t="s">
        <v>1216</v>
      </c>
      <c r="J199" s="308" t="s">
        <v>1217</v>
      </c>
      <c r="K199" s="33"/>
      <c r="L199" s="33"/>
      <c r="M199" s="33"/>
      <c r="N199" s="33"/>
      <c r="O199" s="33"/>
      <c r="P199" s="33"/>
      <c r="Q199" s="33"/>
      <c r="R199" s="33"/>
    </row>
    <row r="200" spans="5:20" ht="42">
      <c r="E200" s="151" t="s">
        <v>125</v>
      </c>
      <c r="F200" s="306" t="s">
        <v>999</v>
      </c>
      <c r="G200" s="307" t="s">
        <v>2001</v>
      </c>
      <c r="H200" s="176" t="s">
        <v>1014</v>
      </c>
      <c r="I200" s="308" t="s">
        <v>2002</v>
      </c>
      <c r="J200" s="308" t="s">
        <v>1998</v>
      </c>
      <c r="K200" s="33"/>
      <c r="L200" s="33"/>
      <c r="M200" s="33"/>
      <c r="N200" s="33"/>
      <c r="O200" s="33"/>
      <c r="P200" s="33"/>
      <c r="Q200" s="33"/>
      <c r="R200" s="33"/>
    </row>
    <row r="201" spans="5:20" ht="28">
      <c r="E201" s="305" t="s">
        <v>1231</v>
      </c>
      <c r="F201" s="306" t="s">
        <v>999</v>
      </c>
      <c r="G201" s="307" t="s">
        <v>2003</v>
      </c>
      <c r="H201" s="176" t="s">
        <v>1001</v>
      </c>
      <c r="I201" s="308" t="s">
        <v>1002</v>
      </c>
      <c r="J201" s="308" t="s">
        <v>1003</v>
      </c>
      <c r="K201" s="314" t="s">
        <v>102</v>
      </c>
      <c r="L201" s="314" t="s">
        <v>2067</v>
      </c>
      <c r="M201" s="33"/>
      <c r="N201" s="33"/>
      <c r="O201" s="33"/>
      <c r="P201" s="33"/>
      <c r="Q201" s="33"/>
      <c r="R201" s="33"/>
      <c r="S201" s="151" t="s">
        <v>102</v>
      </c>
      <c r="T201" s="24" t="s">
        <v>2057</v>
      </c>
    </row>
    <row r="202" spans="5:20" ht="28">
      <c r="E202" s="151" t="s">
        <v>125</v>
      </c>
      <c r="F202" s="306" t="s">
        <v>999</v>
      </c>
      <c r="G202" s="307" t="s">
        <v>2003</v>
      </c>
      <c r="H202" s="176" t="s">
        <v>1004</v>
      </c>
      <c r="I202" s="308" t="s">
        <v>1005</v>
      </c>
      <c r="J202" s="308" t="s">
        <v>1006</v>
      </c>
      <c r="K202" s="33"/>
      <c r="L202" s="33"/>
      <c r="M202" s="33"/>
      <c r="N202" s="33"/>
      <c r="O202" s="33"/>
      <c r="P202" s="33"/>
      <c r="Q202" s="33"/>
      <c r="R202" s="33"/>
    </row>
    <row r="203" spans="5:20" ht="28">
      <c r="E203" s="151" t="s">
        <v>125</v>
      </c>
      <c r="F203" s="306" t="s">
        <v>999</v>
      </c>
      <c r="G203" s="307" t="s">
        <v>2003</v>
      </c>
      <c r="H203" s="176" t="s">
        <v>1007</v>
      </c>
      <c r="I203" s="308" t="s">
        <v>1216</v>
      </c>
      <c r="J203" s="308" t="s">
        <v>1217</v>
      </c>
      <c r="K203" s="33"/>
      <c r="L203" s="33"/>
      <c r="M203" s="33"/>
      <c r="N203" s="33"/>
      <c r="O203" s="33"/>
      <c r="P203" s="33"/>
      <c r="Q203" s="33"/>
      <c r="R203" s="33"/>
    </row>
    <row r="204" spans="5:20" ht="42">
      <c r="E204" s="151" t="s">
        <v>125</v>
      </c>
      <c r="F204" s="306" t="s">
        <v>999</v>
      </c>
      <c r="G204" s="307" t="s">
        <v>2003</v>
      </c>
      <c r="H204" s="176" t="s">
        <v>1014</v>
      </c>
      <c r="I204" s="308" t="s">
        <v>2004</v>
      </c>
      <c r="J204" s="308" t="s">
        <v>1998</v>
      </c>
      <c r="K204" s="33"/>
      <c r="L204" s="33"/>
      <c r="M204" s="33"/>
      <c r="N204" s="33"/>
      <c r="O204" s="33"/>
      <c r="P204" s="33"/>
      <c r="Q204" s="33"/>
      <c r="R204" s="33"/>
    </row>
    <row r="205" spans="5:20" ht="28">
      <c r="E205" s="305" t="s">
        <v>1236</v>
      </c>
      <c r="F205" s="306" t="s">
        <v>999</v>
      </c>
      <c r="G205" s="307" t="s">
        <v>2005</v>
      </c>
      <c r="H205" s="176" t="s">
        <v>1001</v>
      </c>
      <c r="I205" s="308" t="s">
        <v>1002</v>
      </c>
      <c r="J205" s="308" t="s">
        <v>1003</v>
      </c>
      <c r="K205" s="314" t="s">
        <v>102</v>
      </c>
      <c r="L205" s="314" t="s">
        <v>2067</v>
      </c>
      <c r="M205" s="33"/>
      <c r="N205" s="33"/>
      <c r="O205" s="33"/>
      <c r="P205" s="33"/>
      <c r="Q205" s="33"/>
      <c r="R205" s="33"/>
      <c r="S205" s="151" t="s">
        <v>102</v>
      </c>
      <c r="T205" s="24" t="s">
        <v>2057</v>
      </c>
    </row>
    <row r="206" spans="5:20" ht="28">
      <c r="E206" s="151" t="s">
        <v>125</v>
      </c>
      <c r="F206" s="306" t="s">
        <v>999</v>
      </c>
      <c r="G206" s="307" t="s">
        <v>2005</v>
      </c>
      <c r="H206" s="176" t="s">
        <v>1004</v>
      </c>
      <c r="I206" s="308" t="s">
        <v>1005</v>
      </c>
      <c r="J206" s="308" t="s">
        <v>1006</v>
      </c>
      <c r="K206" s="33"/>
      <c r="L206" s="33"/>
      <c r="M206" s="33"/>
      <c r="N206" s="33"/>
      <c r="O206" s="33"/>
      <c r="P206" s="33"/>
      <c r="Q206" s="33"/>
      <c r="R206" s="33"/>
    </row>
    <row r="207" spans="5:20" ht="28">
      <c r="E207" s="151" t="s">
        <v>125</v>
      </c>
      <c r="F207" s="306" t="s">
        <v>999</v>
      </c>
      <c r="G207" s="307" t="s">
        <v>2005</v>
      </c>
      <c r="H207" s="176" t="s">
        <v>1007</v>
      </c>
      <c r="I207" s="308" t="s">
        <v>1216</v>
      </c>
      <c r="J207" s="308" t="s">
        <v>1217</v>
      </c>
      <c r="K207" s="33"/>
      <c r="L207" s="33"/>
      <c r="M207" s="33"/>
      <c r="N207" s="33"/>
      <c r="O207" s="33"/>
      <c r="P207" s="33"/>
      <c r="Q207" s="33"/>
      <c r="R207" s="33"/>
    </row>
    <row r="208" spans="5:20" ht="42">
      <c r="E208" s="151" t="s">
        <v>125</v>
      </c>
      <c r="F208" s="306" t="s">
        <v>999</v>
      </c>
      <c r="G208" s="307" t="s">
        <v>2005</v>
      </c>
      <c r="H208" s="176" t="s">
        <v>1014</v>
      </c>
      <c r="I208" s="308" t="s">
        <v>2006</v>
      </c>
      <c r="J208" s="308" t="s">
        <v>1998</v>
      </c>
      <c r="K208" s="33"/>
      <c r="L208" s="33"/>
      <c r="M208" s="33"/>
      <c r="N208" s="33"/>
      <c r="O208" s="33"/>
      <c r="P208" s="33"/>
      <c r="Q208" s="33"/>
      <c r="R208" s="33"/>
    </row>
    <row r="209" spans="5:21" ht="28">
      <c r="E209" s="305" t="s">
        <v>1242</v>
      </c>
      <c r="F209" s="306" t="s">
        <v>999</v>
      </c>
      <c r="G209" s="307" t="s">
        <v>1224</v>
      </c>
      <c r="H209" s="176" t="s">
        <v>1001</v>
      </c>
      <c r="I209" s="308" t="s">
        <v>1002</v>
      </c>
      <c r="J209" s="308" t="s">
        <v>1003</v>
      </c>
      <c r="K209" s="314" t="s">
        <v>102</v>
      </c>
      <c r="L209" s="314" t="s">
        <v>2067</v>
      </c>
      <c r="M209" s="33"/>
      <c r="N209" s="33"/>
      <c r="O209" s="33"/>
      <c r="P209" s="33"/>
      <c r="Q209" s="33"/>
      <c r="R209" s="33"/>
      <c r="S209" s="151" t="s">
        <v>102</v>
      </c>
      <c r="T209" s="24" t="s">
        <v>2057</v>
      </c>
    </row>
    <row r="210" spans="5:21">
      <c r="E210" s="151" t="s">
        <v>125</v>
      </c>
      <c r="F210" s="306" t="s">
        <v>999</v>
      </c>
      <c r="G210" s="307" t="s">
        <v>1224</v>
      </c>
      <c r="H210" s="176" t="s">
        <v>1004</v>
      </c>
      <c r="I210" s="308" t="s">
        <v>1005</v>
      </c>
      <c r="J210" s="308" t="s">
        <v>1006</v>
      </c>
      <c r="K210" s="33"/>
      <c r="L210" s="33"/>
      <c r="M210" s="33"/>
      <c r="N210" s="33"/>
      <c r="O210" s="33"/>
      <c r="P210" s="33"/>
      <c r="Q210" s="33"/>
      <c r="R210" s="33"/>
      <c r="S210" s="151"/>
    </row>
    <row r="211" spans="5:21" ht="28">
      <c r="E211" s="151" t="s">
        <v>125</v>
      </c>
      <c r="F211" s="306" t="s">
        <v>999</v>
      </c>
      <c r="G211" s="307" t="s">
        <v>1224</v>
      </c>
      <c r="H211" s="176" t="s">
        <v>1007</v>
      </c>
      <c r="I211" s="308" t="s">
        <v>1225</v>
      </c>
      <c r="J211" s="308" t="s">
        <v>1226</v>
      </c>
      <c r="K211" s="33"/>
      <c r="L211" s="33"/>
      <c r="M211" s="33"/>
      <c r="N211" s="33"/>
      <c r="O211" s="33"/>
      <c r="P211" s="33"/>
      <c r="Q211" s="33"/>
      <c r="R211" s="33"/>
    </row>
    <row r="212" spans="5:21" ht="28">
      <c r="E212" s="305" t="s">
        <v>1248</v>
      </c>
      <c r="F212" s="306" t="s">
        <v>999</v>
      </c>
      <c r="G212" s="307" t="s">
        <v>1228</v>
      </c>
      <c r="H212" s="176" t="s">
        <v>1001</v>
      </c>
      <c r="I212" s="308" t="s">
        <v>1002</v>
      </c>
      <c r="J212" s="308" t="s">
        <v>1003</v>
      </c>
      <c r="K212" s="314" t="s">
        <v>102</v>
      </c>
      <c r="L212" s="314" t="s">
        <v>2067</v>
      </c>
      <c r="M212" s="33"/>
      <c r="N212" s="33"/>
      <c r="O212" s="33"/>
      <c r="P212" s="33"/>
      <c r="Q212" s="33"/>
      <c r="R212" s="33"/>
      <c r="S212" s="151" t="s">
        <v>102</v>
      </c>
      <c r="T212" s="24" t="s">
        <v>2057</v>
      </c>
    </row>
    <row r="213" spans="5:21" ht="28">
      <c r="E213" s="151" t="s">
        <v>125</v>
      </c>
      <c r="F213" s="306" t="s">
        <v>999</v>
      </c>
      <c r="G213" s="307" t="s">
        <v>1228</v>
      </c>
      <c r="H213" s="176" t="s">
        <v>1004</v>
      </c>
      <c r="I213" s="308" t="s">
        <v>1005</v>
      </c>
      <c r="J213" s="308" t="s">
        <v>1006</v>
      </c>
      <c r="K213" s="33"/>
      <c r="L213" s="33"/>
      <c r="M213" s="33"/>
      <c r="N213" s="33"/>
      <c r="O213" s="33"/>
      <c r="P213" s="33"/>
      <c r="Q213" s="33"/>
      <c r="R213" s="33"/>
      <c r="S213" s="151"/>
    </row>
    <row r="214" spans="5:21" ht="98">
      <c r="E214" s="151" t="s">
        <v>125</v>
      </c>
      <c r="F214" s="306" t="s">
        <v>999</v>
      </c>
      <c r="G214" s="307" t="s">
        <v>1228</v>
      </c>
      <c r="H214" s="176" t="s">
        <v>1007</v>
      </c>
      <c r="I214" s="308" t="s">
        <v>1229</v>
      </c>
      <c r="J214" s="308" t="s">
        <v>1230</v>
      </c>
      <c r="K214" s="33"/>
      <c r="L214" s="33"/>
      <c r="M214" s="33"/>
      <c r="N214" s="33"/>
      <c r="O214" s="33"/>
      <c r="P214" s="33"/>
      <c r="Q214" s="33"/>
      <c r="R214" s="33"/>
    </row>
    <row r="215" spans="5:21" ht="42">
      <c r="E215" s="305" t="s">
        <v>1260</v>
      </c>
      <c r="F215" s="306" t="s">
        <v>999</v>
      </c>
      <c r="G215" s="307" t="s">
        <v>1232</v>
      </c>
      <c r="H215" s="176" t="s">
        <v>1001</v>
      </c>
      <c r="I215" s="308" t="s">
        <v>1002</v>
      </c>
      <c r="J215" s="308" t="s">
        <v>1003</v>
      </c>
      <c r="K215" s="314" t="s">
        <v>102</v>
      </c>
      <c r="L215" s="314" t="s">
        <v>2067</v>
      </c>
      <c r="M215" s="33"/>
      <c r="N215" s="33"/>
      <c r="O215" s="33"/>
      <c r="P215" s="33"/>
      <c r="Q215" s="33"/>
      <c r="R215" s="33"/>
      <c r="S215" s="151" t="s">
        <v>102</v>
      </c>
      <c r="T215" s="24" t="s">
        <v>2057</v>
      </c>
    </row>
    <row r="216" spans="5:21" ht="42">
      <c r="E216" s="151" t="s">
        <v>125</v>
      </c>
      <c r="F216" s="306" t="s">
        <v>999</v>
      </c>
      <c r="G216" s="307" t="s">
        <v>1232</v>
      </c>
      <c r="H216" s="176" t="s">
        <v>1004</v>
      </c>
      <c r="I216" s="308" t="s">
        <v>1005</v>
      </c>
      <c r="J216" s="308" t="s">
        <v>1006</v>
      </c>
      <c r="K216" s="33"/>
      <c r="L216" s="33"/>
      <c r="M216" s="33"/>
      <c r="N216" s="33"/>
      <c r="O216" s="33"/>
      <c r="P216" s="33"/>
      <c r="Q216" s="33"/>
      <c r="R216" s="33"/>
    </row>
    <row r="217" spans="5:21" ht="56">
      <c r="E217" s="151" t="s">
        <v>125</v>
      </c>
      <c r="F217" s="306" t="s">
        <v>999</v>
      </c>
      <c r="G217" s="307" t="s">
        <v>1232</v>
      </c>
      <c r="H217" s="176" t="s">
        <v>1007</v>
      </c>
      <c r="I217" s="308" t="s">
        <v>1229</v>
      </c>
      <c r="J217" s="308" t="s">
        <v>1233</v>
      </c>
      <c r="K217" s="33"/>
      <c r="L217" s="33"/>
      <c r="M217" s="33"/>
      <c r="N217" s="33"/>
      <c r="O217" s="33"/>
      <c r="P217" s="33"/>
      <c r="Q217" s="33"/>
      <c r="R217" s="33"/>
      <c r="S217" s="151"/>
    </row>
    <row r="218" spans="5:21" ht="84">
      <c r="E218" s="151" t="s">
        <v>125</v>
      </c>
      <c r="F218" s="306" t="s">
        <v>999</v>
      </c>
      <c r="G218" s="307" t="s">
        <v>1232</v>
      </c>
      <c r="H218" s="176" t="s">
        <v>1014</v>
      </c>
      <c r="I218" s="308" t="s">
        <v>1234</v>
      </c>
      <c r="J218" s="308" t="s">
        <v>1235</v>
      </c>
      <c r="K218" s="33"/>
      <c r="L218" s="33"/>
      <c r="M218" s="33"/>
      <c r="N218" s="33"/>
      <c r="O218" s="33"/>
      <c r="P218" s="33"/>
      <c r="Q218" s="33"/>
      <c r="R218" s="33"/>
    </row>
    <row r="219" spans="5:21" ht="56">
      <c r="E219" s="305" t="s">
        <v>1266</v>
      </c>
      <c r="F219" s="306" t="s">
        <v>999</v>
      </c>
      <c r="G219" s="307" t="s">
        <v>1237</v>
      </c>
      <c r="H219" s="176" t="s">
        <v>1001</v>
      </c>
      <c r="I219" s="308" t="s">
        <v>1238</v>
      </c>
      <c r="J219" s="308" t="s">
        <v>1239</v>
      </c>
      <c r="K219" s="308" t="s">
        <v>2091</v>
      </c>
      <c r="L219" s="314" t="s">
        <v>2067</v>
      </c>
      <c r="M219" s="346" t="s">
        <v>2092</v>
      </c>
      <c r="N219" s="33"/>
      <c r="O219" s="33"/>
      <c r="P219" s="33"/>
      <c r="Q219" s="33"/>
      <c r="R219" s="33"/>
      <c r="S219" s="151" t="s">
        <v>102</v>
      </c>
      <c r="T219" s="24" t="s">
        <v>2057</v>
      </c>
    </row>
    <row r="220" spans="5:21" ht="56">
      <c r="E220" s="151" t="s">
        <v>125</v>
      </c>
      <c r="F220" s="306" t="s">
        <v>999</v>
      </c>
      <c r="G220" s="307" t="s">
        <v>1237</v>
      </c>
      <c r="H220" s="176" t="s">
        <v>1004</v>
      </c>
      <c r="I220" s="308" t="s">
        <v>1240</v>
      </c>
      <c r="J220" s="308" t="s">
        <v>1241</v>
      </c>
      <c r="K220" s="308"/>
      <c r="L220" s="33"/>
      <c r="M220" s="33"/>
      <c r="N220" s="33"/>
      <c r="O220" s="33"/>
      <c r="P220" s="33"/>
      <c r="Q220" s="33"/>
      <c r="R220" s="33"/>
    </row>
    <row r="221" spans="5:21" ht="42">
      <c r="E221" s="305" t="s">
        <v>1270</v>
      </c>
      <c r="F221" s="306" t="s">
        <v>999</v>
      </c>
      <c r="G221" s="307" t="s">
        <v>1243</v>
      </c>
      <c r="H221" s="176" t="s">
        <v>1001</v>
      </c>
      <c r="I221" s="308" t="s">
        <v>1244</v>
      </c>
      <c r="J221" s="308" t="s">
        <v>1245</v>
      </c>
      <c r="K221" s="345" t="s">
        <v>102</v>
      </c>
      <c r="L221" s="314" t="s">
        <v>2067</v>
      </c>
      <c r="M221" s="347"/>
      <c r="N221" s="33"/>
      <c r="O221" s="33"/>
      <c r="P221" s="33"/>
      <c r="Q221" s="33"/>
      <c r="R221" s="33"/>
      <c r="S221" s="151" t="s">
        <v>102</v>
      </c>
      <c r="T221" s="24" t="s">
        <v>2057</v>
      </c>
    </row>
    <row r="222" spans="5:21" ht="56">
      <c r="E222" s="151" t="s">
        <v>125</v>
      </c>
      <c r="F222" s="306" t="s">
        <v>999</v>
      </c>
      <c r="G222" s="307" t="s">
        <v>1237</v>
      </c>
      <c r="H222" s="176" t="s">
        <v>1004</v>
      </c>
      <c r="I222" s="308" t="s">
        <v>1246</v>
      </c>
      <c r="J222" s="308" t="s">
        <v>1247</v>
      </c>
      <c r="K222" s="308"/>
      <c r="L222" s="33"/>
      <c r="M222" s="33"/>
      <c r="N222" s="33"/>
      <c r="O222" s="33"/>
      <c r="P222" s="33"/>
      <c r="Q222" s="33"/>
      <c r="R222" s="33"/>
    </row>
    <row r="223" spans="5:21" ht="56">
      <c r="E223" s="305" t="s">
        <v>1274</v>
      </c>
      <c r="F223" s="306" t="s">
        <v>999</v>
      </c>
      <c r="G223" s="307" t="s">
        <v>1249</v>
      </c>
      <c r="H223" s="176" t="s">
        <v>1001</v>
      </c>
      <c r="I223" s="308" t="s">
        <v>1250</v>
      </c>
      <c r="J223" s="308" t="s">
        <v>1251</v>
      </c>
      <c r="K223" s="308" t="s">
        <v>2091</v>
      </c>
      <c r="L223" s="314" t="s">
        <v>2067</v>
      </c>
      <c r="M223" s="346" t="s">
        <v>2092</v>
      </c>
      <c r="N223" s="33"/>
      <c r="O223" s="33"/>
      <c r="P223" s="33"/>
      <c r="Q223" s="33"/>
      <c r="R223" s="33"/>
      <c r="S223" s="151" t="s">
        <v>102</v>
      </c>
      <c r="T223" s="24" t="s">
        <v>2057</v>
      </c>
      <c r="U223" s="3" t="s">
        <v>1987</v>
      </c>
    </row>
    <row r="224" spans="5:21" ht="42">
      <c r="E224" s="151" t="s">
        <v>125</v>
      </c>
      <c r="F224" s="306" t="s">
        <v>999</v>
      </c>
      <c r="G224" s="307" t="s">
        <v>1249</v>
      </c>
      <c r="H224" s="176" t="s">
        <v>1004</v>
      </c>
      <c r="I224" s="308" t="s">
        <v>1252</v>
      </c>
      <c r="J224" s="308" t="s">
        <v>1253</v>
      </c>
      <c r="K224" s="33"/>
      <c r="L224" s="33"/>
      <c r="M224" s="33"/>
      <c r="N224" s="33"/>
      <c r="O224" s="33"/>
      <c r="P224" s="33"/>
      <c r="Q224" s="33"/>
      <c r="R224" s="33"/>
    </row>
    <row r="225" spans="5:20" ht="56">
      <c r="E225" s="151" t="s">
        <v>125</v>
      </c>
      <c r="F225" s="306" t="s">
        <v>999</v>
      </c>
      <c r="G225" s="307" t="s">
        <v>1249</v>
      </c>
      <c r="H225" s="176" t="s">
        <v>1007</v>
      </c>
      <c r="I225" s="308" t="s">
        <v>1254</v>
      </c>
      <c r="J225" s="308" t="s">
        <v>1255</v>
      </c>
      <c r="K225" s="33"/>
      <c r="L225" s="33"/>
      <c r="M225" s="33"/>
      <c r="N225" s="33"/>
      <c r="O225" s="33"/>
      <c r="P225" s="33"/>
      <c r="Q225" s="33"/>
      <c r="R225" s="33"/>
    </row>
    <row r="226" spans="5:20" ht="42">
      <c r="E226" s="151" t="s">
        <v>125</v>
      </c>
      <c r="F226" s="306" t="s">
        <v>999</v>
      </c>
      <c r="G226" s="307" t="s">
        <v>1249</v>
      </c>
      <c r="H226" s="176" t="s">
        <v>1014</v>
      </c>
      <c r="I226" s="308" t="s">
        <v>1256</v>
      </c>
      <c r="J226" s="308" t="s">
        <v>1257</v>
      </c>
      <c r="K226" s="33"/>
      <c r="L226" s="33"/>
      <c r="M226" s="33"/>
      <c r="N226" s="33"/>
      <c r="O226" s="33"/>
      <c r="P226" s="33"/>
      <c r="Q226" s="33"/>
      <c r="R226" s="33"/>
    </row>
    <row r="227" spans="5:20" ht="42">
      <c r="E227" s="151" t="s">
        <v>125</v>
      </c>
      <c r="F227" s="306" t="s">
        <v>999</v>
      </c>
      <c r="G227" s="307" t="s">
        <v>1249</v>
      </c>
      <c r="H227" s="176" t="s">
        <v>1046</v>
      </c>
      <c r="I227" s="308" t="s">
        <v>1258</v>
      </c>
      <c r="J227" s="308" t="s">
        <v>1259</v>
      </c>
      <c r="K227" s="33"/>
      <c r="L227" s="33"/>
      <c r="M227" s="33"/>
      <c r="N227" s="33"/>
      <c r="O227" s="33"/>
      <c r="P227" s="33"/>
      <c r="Q227" s="33"/>
      <c r="R227" s="33"/>
    </row>
    <row r="228" spans="5:20" ht="28">
      <c r="E228" s="305" t="s">
        <v>1281</v>
      </c>
      <c r="F228" s="306" t="s">
        <v>999</v>
      </c>
      <c r="G228" s="307" t="s">
        <v>1261</v>
      </c>
      <c r="H228" s="176" t="s">
        <v>1001</v>
      </c>
      <c r="I228" s="308" t="s">
        <v>1002</v>
      </c>
      <c r="J228" s="308" t="s">
        <v>1003</v>
      </c>
      <c r="K228" s="314" t="s">
        <v>102</v>
      </c>
      <c r="L228" s="314" t="s">
        <v>2067</v>
      </c>
      <c r="M228" s="33"/>
      <c r="N228" s="33"/>
      <c r="O228" s="33"/>
      <c r="P228" s="33"/>
      <c r="Q228" s="33"/>
      <c r="R228" s="33"/>
      <c r="S228" s="151" t="s">
        <v>102</v>
      </c>
      <c r="T228" s="24" t="s">
        <v>2057</v>
      </c>
    </row>
    <row r="229" spans="5:20" ht="28">
      <c r="E229" s="151" t="s">
        <v>125</v>
      </c>
      <c r="F229" s="306" t="s">
        <v>999</v>
      </c>
      <c r="G229" s="307" t="s">
        <v>1261</v>
      </c>
      <c r="H229" s="176" t="s">
        <v>1004</v>
      </c>
      <c r="I229" s="308" t="s">
        <v>1005</v>
      </c>
      <c r="J229" s="308" t="s">
        <v>1006</v>
      </c>
      <c r="K229" s="33"/>
      <c r="L229" s="33"/>
      <c r="M229" s="33"/>
      <c r="N229" s="33"/>
      <c r="O229" s="33"/>
      <c r="P229" s="33"/>
      <c r="Q229" s="33"/>
      <c r="R229" s="33"/>
    </row>
    <row r="230" spans="5:20" ht="28">
      <c r="E230" s="151" t="s">
        <v>125</v>
      </c>
      <c r="F230" s="306" t="s">
        <v>999</v>
      </c>
      <c r="G230" s="307" t="s">
        <v>1261</v>
      </c>
      <c r="H230" s="176" t="s">
        <v>1007</v>
      </c>
      <c r="I230" s="308" t="s">
        <v>1262</v>
      </c>
      <c r="J230" s="308" t="s">
        <v>1263</v>
      </c>
      <c r="K230" s="33"/>
      <c r="L230" s="33"/>
      <c r="M230" s="33"/>
      <c r="N230" s="33"/>
      <c r="O230" s="33"/>
      <c r="P230" s="33"/>
      <c r="Q230" s="33"/>
      <c r="R230" s="33"/>
      <c r="S230" s="151"/>
    </row>
    <row r="231" spans="5:20" ht="42">
      <c r="E231" s="151" t="s">
        <v>125</v>
      </c>
      <c r="F231" s="306" t="s">
        <v>999</v>
      </c>
      <c r="G231" s="307" t="s">
        <v>1261</v>
      </c>
      <c r="H231" s="176" t="s">
        <v>1014</v>
      </c>
      <c r="I231" s="308" t="s">
        <v>1264</v>
      </c>
      <c r="J231" s="308" t="s">
        <v>1265</v>
      </c>
      <c r="K231" s="33"/>
      <c r="L231" s="33"/>
      <c r="M231" s="33"/>
      <c r="N231" s="33"/>
      <c r="O231" s="33"/>
      <c r="P231" s="33"/>
      <c r="Q231" s="33"/>
      <c r="R231" s="33"/>
    </row>
    <row r="232" spans="5:20" ht="28">
      <c r="E232" s="305" t="s">
        <v>1285</v>
      </c>
      <c r="F232" s="306" t="s">
        <v>999</v>
      </c>
      <c r="G232" s="307" t="s">
        <v>1267</v>
      </c>
      <c r="H232" s="176" t="s">
        <v>1001</v>
      </c>
      <c r="I232" s="308" t="s">
        <v>1002</v>
      </c>
      <c r="J232" s="308" t="s">
        <v>1003</v>
      </c>
      <c r="K232" s="314" t="s">
        <v>102</v>
      </c>
      <c r="L232" s="314" t="s">
        <v>2067</v>
      </c>
      <c r="M232" s="33"/>
      <c r="N232" s="33"/>
      <c r="O232" s="33"/>
      <c r="P232" s="33"/>
      <c r="Q232" s="33"/>
      <c r="R232" s="33"/>
      <c r="S232" s="151" t="s">
        <v>102</v>
      </c>
      <c r="T232" s="24" t="s">
        <v>2057</v>
      </c>
    </row>
    <row r="233" spans="5:20" ht="28">
      <c r="E233" s="151" t="s">
        <v>125</v>
      </c>
      <c r="F233" s="306" t="s">
        <v>999</v>
      </c>
      <c r="G233" s="307" t="s">
        <v>1267</v>
      </c>
      <c r="H233" s="176" t="s">
        <v>1004</v>
      </c>
      <c r="I233" s="308" t="s">
        <v>1005</v>
      </c>
      <c r="J233" s="308" t="s">
        <v>1006</v>
      </c>
      <c r="K233" s="33"/>
      <c r="L233" s="33"/>
      <c r="M233" s="33"/>
      <c r="N233" s="33"/>
      <c r="O233" s="33"/>
      <c r="P233" s="33"/>
      <c r="Q233" s="33"/>
      <c r="R233" s="33"/>
      <c r="S233" s="151"/>
    </row>
    <row r="234" spans="5:20" ht="28">
      <c r="E234" s="151" t="s">
        <v>125</v>
      </c>
      <c r="F234" s="306" t="s">
        <v>999</v>
      </c>
      <c r="G234" s="307" t="s">
        <v>1267</v>
      </c>
      <c r="H234" s="176" t="s">
        <v>1007</v>
      </c>
      <c r="I234" s="308" t="s">
        <v>1268</v>
      </c>
      <c r="J234" s="308" t="s">
        <v>1269</v>
      </c>
      <c r="K234" s="33"/>
      <c r="L234" s="33"/>
      <c r="M234" s="33"/>
      <c r="N234" s="33"/>
      <c r="O234" s="33"/>
      <c r="P234" s="33"/>
      <c r="Q234" s="33"/>
      <c r="R234" s="33"/>
    </row>
    <row r="235" spans="5:20" ht="28">
      <c r="E235" s="305" t="s">
        <v>1289</v>
      </c>
      <c r="F235" s="306" t="s">
        <v>999</v>
      </c>
      <c r="G235" s="307" t="s">
        <v>1271</v>
      </c>
      <c r="H235" s="176" t="s">
        <v>1001</v>
      </c>
      <c r="I235" s="308" t="s">
        <v>1002</v>
      </c>
      <c r="J235" s="308" t="s">
        <v>1003</v>
      </c>
      <c r="K235" s="314" t="s">
        <v>102</v>
      </c>
      <c r="L235" s="314" t="s">
        <v>2067</v>
      </c>
      <c r="M235" s="33"/>
      <c r="N235" s="33"/>
      <c r="O235" s="33"/>
      <c r="P235" s="33"/>
      <c r="Q235" s="33"/>
      <c r="R235" s="33"/>
      <c r="S235" s="151" t="s">
        <v>102</v>
      </c>
      <c r="T235" s="24" t="s">
        <v>2057</v>
      </c>
    </row>
    <row r="236" spans="5:20" ht="28">
      <c r="E236" s="151" t="s">
        <v>125</v>
      </c>
      <c r="F236" s="306" t="s">
        <v>999</v>
      </c>
      <c r="G236" s="307" t="s">
        <v>1271</v>
      </c>
      <c r="H236" s="176" t="s">
        <v>1004</v>
      </c>
      <c r="I236" s="308" t="s">
        <v>1005</v>
      </c>
      <c r="J236" s="308" t="s">
        <v>1006</v>
      </c>
      <c r="K236" s="33"/>
      <c r="L236" s="33"/>
      <c r="M236" s="33"/>
      <c r="N236" s="33"/>
      <c r="O236" s="33"/>
      <c r="P236" s="33"/>
      <c r="Q236" s="33"/>
      <c r="R236" s="33"/>
    </row>
    <row r="237" spans="5:20" ht="28">
      <c r="E237" s="151" t="s">
        <v>125</v>
      </c>
      <c r="F237" s="306" t="s">
        <v>999</v>
      </c>
      <c r="G237" s="307" t="s">
        <v>1271</v>
      </c>
      <c r="H237" s="176" t="s">
        <v>1007</v>
      </c>
      <c r="I237" s="308" t="s">
        <v>1272</v>
      </c>
      <c r="J237" s="308" t="s">
        <v>1273</v>
      </c>
      <c r="K237" s="33"/>
      <c r="L237" s="33"/>
      <c r="M237" s="33"/>
      <c r="N237" s="33"/>
      <c r="O237" s="33"/>
      <c r="P237" s="33"/>
      <c r="Q237" s="33"/>
      <c r="R237" s="33"/>
    </row>
    <row r="238" spans="5:20" ht="28">
      <c r="E238" s="305" t="s">
        <v>1294</v>
      </c>
      <c r="F238" s="306" t="s">
        <v>999</v>
      </c>
      <c r="G238" s="307" t="s">
        <v>1275</v>
      </c>
      <c r="H238" s="176" t="s">
        <v>1001</v>
      </c>
      <c r="I238" s="308" t="s">
        <v>1002</v>
      </c>
      <c r="J238" s="308" t="s">
        <v>1003</v>
      </c>
      <c r="K238" s="314" t="s">
        <v>102</v>
      </c>
      <c r="L238" s="314" t="s">
        <v>2067</v>
      </c>
      <c r="M238" s="33"/>
      <c r="N238" s="33"/>
      <c r="O238" s="33"/>
      <c r="P238" s="33"/>
      <c r="Q238" s="33"/>
      <c r="R238" s="33"/>
      <c r="S238" s="151" t="s">
        <v>102</v>
      </c>
      <c r="T238" s="24" t="s">
        <v>2057</v>
      </c>
    </row>
    <row r="239" spans="5:20" ht="28">
      <c r="E239" s="151" t="s">
        <v>125</v>
      </c>
      <c r="F239" s="306" t="s">
        <v>999</v>
      </c>
      <c r="G239" s="307" t="s">
        <v>1275</v>
      </c>
      <c r="H239" s="176" t="s">
        <v>1004</v>
      </c>
      <c r="I239" s="308" t="s">
        <v>1005</v>
      </c>
      <c r="J239" s="308" t="s">
        <v>1006</v>
      </c>
      <c r="K239" s="33"/>
      <c r="L239" s="33"/>
      <c r="M239" s="33"/>
      <c r="N239" s="33"/>
      <c r="O239" s="33"/>
      <c r="P239" s="33"/>
      <c r="Q239" s="33"/>
      <c r="R239" s="33"/>
    </row>
    <row r="240" spans="5:20" ht="28">
      <c r="E240" s="151" t="s">
        <v>125</v>
      </c>
      <c r="F240" s="306" t="s">
        <v>999</v>
      </c>
      <c r="G240" s="307" t="s">
        <v>1275</v>
      </c>
      <c r="H240" s="176" t="s">
        <v>1007</v>
      </c>
      <c r="I240" s="308" t="s">
        <v>1276</v>
      </c>
      <c r="J240" s="308" t="s">
        <v>1159</v>
      </c>
      <c r="K240" s="33"/>
      <c r="L240" s="33"/>
      <c r="M240" s="33"/>
      <c r="N240" s="33"/>
      <c r="O240" s="33"/>
      <c r="P240" s="33"/>
      <c r="Q240" s="33"/>
      <c r="R240" s="33"/>
    </row>
    <row r="241" spans="5:21" ht="28">
      <c r="E241" s="305" t="s">
        <v>1298</v>
      </c>
      <c r="F241" s="306" t="s">
        <v>999</v>
      </c>
      <c r="G241" s="307" t="s">
        <v>1277</v>
      </c>
      <c r="H241" s="176" t="s">
        <v>1001</v>
      </c>
      <c r="I241" s="308" t="s">
        <v>1002</v>
      </c>
      <c r="J241" s="308" t="s">
        <v>1003</v>
      </c>
      <c r="K241" s="314" t="s">
        <v>102</v>
      </c>
      <c r="L241" s="314" t="s">
        <v>2067</v>
      </c>
      <c r="M241" s="33"/>
      <c r="N241" s="33"/>
      <c r="O241" s="33"/>
      <c r="P241" s="33"/>
      <c r="Q241" s="33"/>
      <c r="R241" s="33"/>
      <c r="S241" s="151" t="s">
        <v>102</v>
      </c>
      <c r="T241" s="24" t="s">
        <v>2057</v>
      </c>
    </row>
    <row r="242" spans="5:21" ht="28">
      <c r="E242" s="151" t="s">
        <v>125</v>
      </c>
      <c r="F242" s="306" t="s">
        <v>999</v>
      </c>
      <c r="G242" s="307" t="s">
        <v>1277</v>
      </c>
      <c r="H242" s="176" t="s">
        <v>1004</v>
      </c>
      <c r="I242" s="308" t="s">
        <v>1005</v>
      </c>
      <c r="J242" s="308" t="s">
        <v>1006</v>
      </c>
      <c r="K242" s="33"/>
      <c r="L242" s="33"/>
      <c r="M242" s="33"/>
      <c r="N242" s="33"/>
      <c r="O242" s="33"/>
      <c r="P242" s="33"/>
      <c r="Q242" s="33"/>
      <c r="R242" s="33"/>
    </row>
    <row r="243" spans="5:21" ht="84">
      <c r="E243" s="151" t="s">
        <v>125</v>
      </c>
      <c r="F243" s="306" t="s">
        <v>999</v>
      </c>
      <c r="G243" s="307" t="s">
        <v>1277</v>
      </c>
      <c r="H243" s="176" t="s">
        <v>1007</v>
      </c>
      <c r="I243" s="308" t="s">
        <v>1278</v>
      </c>
      <c r="J243" s="308" t="s">
        <v>2053</v>
      </c>
      <c r="K243" s="33"/>
      <c r="L243" s="33"/>
      <c r="M243" s="33"/>
      <c r="N243" s="33"/>
      <c r="O243" s="33"/>
      <c r="P243" s="33"/>
      <c r="Q243" s="33"/>
      <c r="R243" s="33"/>
    </row>
    <row r="244" spans="5:21" ht="28">
      <c r="E244" s="151" t="s">
        <v>125</v>
      </c>
      <c r="F244" s="306" t="s">
        <v>999</v>
      </c>
      <c r="G244" s="307" t="s">
        <v>1277</v>
      </c>
      <c r="H244" s="176" t="s">
        <v>1014</v>
      </c>
      <c r="I244" s="308" t="s">
        <v>1279</v>
      </c>
      <c r="J244" s="308" t="s">
        <v>1280</v>
      </c>
      <c r="K244" s="33"/>
      <c r="L244" s="33"/>
      <c r="M244" s="33"/>
      <c r="N244" s="33"/>
      <c r="O244" s="33"/>
      <c r="P244" s="33"/>
      <c r="Q244" s="33"/>
      <c r="R244" s="33"/>
    </row>
    <row r="245" spans="5:21" ht="28">
      <c r="E245" s="305" t="s">
        <v>1302</v>
      </c>
      <c r="F245" s="306" t="s">
        <v>999</v>
      </c>
      <c r="G245" s="307" t="s">
        <v>1282</v>
      </c>
      <c r="H245" s="176" t="s">
        <v>1001</v>
      </c>
      <c r="I245" s="308" t="s">
        <v>1002</v>
      </c>
      <c r="J245" s="308" t="s">
        <v>1003</v>
      </c>
      <c r="K245" s="314" t="s">
        <v>102</v>
      </c>
      <c r="L245" s="314" t="s">
        <v>2067</v>
      </c>
      <c r="M245" s="33"/>
      <c r="N245" s="33"/>
      <c r="O245" s="33"/>
      <c r="P245" s="33"/>
      <c r="Q245" s="33"/>
      <c r="R245" s="33"/>
      <c r="S245" s="151" t="s">
        <v>102</v>
      </c>
      <c r="T245" s="24" t="s">
        <v>2057</v>
      </c>
    </row>
    <row r="246" spans="5:21">
      <c r="E246" s="151" t="s">
        <v>125</v>
      </c>
      <c r="F246" s="306" t="s">
        <v>999</v>
      </c>
      <c r="G246" s="307" t="s">
        <v>1282</v>
      </c>
      <c r="H246" s="176" t="s">
        <v>1004</v>
      </c>
      <c r="I246" s="308" t="s">
        <v>1005</v>
      </c>
      <c r="J246" s="308" t="s">
        <v>1006</v>
      </c>
      <c r="K246" s="33"/>
      <c r="L246" s="33"/>
      <c r="M246" s="33"/>
      <c r="N246" s="33"/>
      <c r="O246" s="33"/>
      <c r="P246" s="33"/>
      <c r="Q246" s="33"/>
      <c r="R246" s="33"/>
    </row>
    <row r="247" spans="5:21" ht="70">
      <c r="E247" s="151" t="s">
        <v>125</v>
      </c>
      <c r="F247" s="306" t="s">
        <v>999</v>
      </c>
      <c r="G247" s="307" t="s">
        <v>1282</v>
      </c>
      <c r="H247" s="176" t="s">
        <v>1007</v>
      </c>
      <c r="I247" s="308" t="s">
        <v>1262</v>
      </c>
      <c r="J247" s="308" t="s">
        <v>2054</v>
      </c>
      <c r="K247" s="33"/>
      <c r="L247" s="33"/>
      <c r="M247" s="33"/>
      <c r="N247" s="33"/>
      <c r="O247" s="33"/>
      <c r="P247" s="33"/>
      <c r="Q247" s="33"/>
      <c r="R247" s="33"/>
    </row>
    <row r="248" spans="5:21" ht="28">
      <c r="E248" s="151" t="s">
        <v>125</v>
      </c>
      <c r="F248" s="306" t="s">
        <v>999</v>
      </c>
      <c r="G248" s="307" t="s">
        <v>1282</v>
      </c>
      <c r="H248" s="176" t="s">
        <v>1014</v>
      </c>
      <c r="I248" s="308" t="s">
        <v>1283</v>
      </c>
      <c r="J248" s="308" t="s">
        <v>1284</v>
      </c>
      <c r="K248" s="33"/>
      <c r="L248" s="33"/>
      <c r="M248" s="33"/>
      <c r="N248" s="33"/>
      <c r="O248" s="33"/>
      <c r="P248" s="33"/>
      <c r="Q248" s="33"/>
      <c r="R248" s="33"/>
    </row>
    <row r="249" spans="5:21">
      <c r="E249" s="148"/>
      <c r="F249" s="148"/>
      <c r="G249" s="148"/>
      <c r="H249" s="148"/>
      <c r="I249" s="149"/>
      <c r="J249" s="149"/>
      <c r="K249" s="149"/>
      <c r="L249" s="149"/>
      <c r="M249" s="149"/>
      <c r="N249" s="149"/>
      <c r="O249" s="149"/>
      <c r="P249" s="149"/>
      <c r="Q249" s="149"/>
      <c r="R249" s="149"/>
      <c r="S249" s="148"/>
      <c r="T249" s="150"/>
      <c r="U249" s="150"/>
    </row>
    <row r="250" spans="5:21" ht="28">
      <c r="E250" s="305" t="s">
        <v>1306</v>
      </c>
      <c r="F250" s="151" t="s">
        <v>999</v>
      </c>
      <c r="G250" s="152" t="s">
        <v>1286</v>
      </c>
      <c r="H250" s="30" t="s">
        <v>1001</v>
      </c>
      <c r="I250" s="33" t="s">
        <v>1002</v>
      </c>
      <c r="J250" s="33" t="s">
        <v>1003</v>
      </c>
      <c r="K250" s="314" t="s">
        <v>102</v>
      </c>
      <c r="L250" s="314" t="s">
        <v>2067</v>
      </c>
      <c r="M250" s="33"/>
      <c r="N250" s="33"/>
      <c r="O250" s="33"/>
      <c r="P250" s="33"/>
      <c r="Q250" s="33"/>
      <c r="R250" s="33"/>
      <c r="S250" s="151" t="s">
        <v>102</v>
      </c>
      <c r="T250" s="24" t="s">
        <v>2057</v>
      </c>
    </row>
    <row r="251" spans="5:21">
      <c r="E251" s="151" t="s">
        <v>125</v>
      </c>
      <c r="F251" s="151" t="s">
        <v>999</v>
      </c>
      <c r="G251" s="152" t="s">
        <v>1286</v>
      </c>
      <c r="H251" s="30" t="s">
        <v>1004</v>
      </c>
      <c r="I251" s="33" t="s">
        <v>1005</v>
      </c>
      <c r="J251" s="33" t="s">
        <v>1006</v>
      </c>
      <c r="K251" s="33"/>
      <c r="L251" s="33"/>
      <c r="M251" s="33"/>
      <c r="N251" s="33"/>
      <c r="O251" s="33"/>
      <c r="P251" s="33"/>
      <c r="Q251" s="33"/>
      <c r="R251" s="33"/>
    </row>
    <row r="252" spans="5:21" ht="28">
      <c r="E252" s="151" t="s">
        <v>125</v>
      </c>
      <c r="F252" s="151" t="s">
        <v>999</v>
      </c>
      <c r="G252" s="152" t="s">
        <v>1286</v>
      </c>
      <c r="H252" s="30" t="s">
        <v>1007</v>
      </c>
      <c r="I252" s="33" t="s">
        <v>1287</v>
      </c>
      <c r="J252" s="33" t="s">
        <v>1288</v>
      </c>
      <c r="K252" s="33"/>
      <c r="L252" s="33"/>
      <c r="M252" s="33"/>
      <c r="N252" s="33"/>
      <c r="O252" s="33"/>
      <c r="P252" s="33"/>
      <c r="Q252" s="33"/>
      <c r="R252" s="33"/>
    </row>
    <row r="253" spans="5:21" ht="28">
      <c r="E253" s="305" t="s">
        <v>1310</v>
      </c>
      <c r="F253" s="151" t="s">
        <v>999</v>
      </c>
      <c r="G253" s="152" t="s">
        <v>1290</v>
      </c>
      <c r="H253" s="30" t="s">
        <v>1001</v>
      </c>
      <c r="I253" s="33" t="s">
        <v>1002</v>
      </c>
      <c r="J253" s="33" t="s">
        <v>1003</v>
      </c>
      <c r="K253" s="314" t="s">
        <v>102</v>
      </c>
      <c r="L253" s="314" t="s">
        <v>2067</v>
      </c>
      <c r="M253" s="33"/>
      <c r="N253" s="33"/>
      <c r="O253" s="33"/>
      <c r="P253" s="33"/>
      <c r="Q253" s="33"/>
      <c r="R253" s="33"/>
      <c r="S253" s="151" t="s">
        <v>102</v>
      </c>
      <c r="T253" s="24" t="s">
        <v>2057</v>
      </c>
    </row>
    <row r="254" spans="5:21" ht="28">
      <c r="E254" s="151" t="s">
        <v>125</v>
      </c>
      <c r="F254" s="151" t="s">
        <v>999</v>
      </c>
      <c r="G254" s="152" t="s">
        <v>1290</v>
      </c>
      <c r="H254" s="30" t="s">
        <v>1004</v>
      </c>
      <c r="I254" s="33" t="s">
        <v>1005</v>
      </c>
      <c r="J254" s="33" t="s">
        <v>1291</v>
      </c>
      <c r="K254" s="33"/>
      <c r="L254" s="33"/>
      <c r="M254" s="33"/>
      <c r="N254" s="33"/>
      <c r="O254" s="33"/>
      <c r="P254" s="33"/>
      <c r="Q254" s="33"/>
      <c r="R254" s="33"/>
    </row>
    <row r="255" spans="5:21" ht="28">
      <c r="E255" s="151" t="s">
        <v>125</v>
      </c>
      <c r="F255" s="151" t="s">
        <v>999</v>
      </c>
      <c r="G255" s="152" t="s">
        <v>1290</v>
      </c>
      <c r="H255" s="30" t="s">
        <v>1007</v>
      </c>
      <c r="I255" s="33" t="s">
        <v>1292</v>
      </c>
      <c r="J255" s="33" t="s">
        <v>1293</v>
      </c>
      <c r="K255" s="33"/>
      <c r="L255" s="33"/>
      <c r="M255" s="33"/>
      <c r="N255" s="33"/>
      <c r="O255" s="33"/>
      <c r="P255" s="33"/>
      <c r="Q255" s="33"/>
      <c r="R255" s="33"/>
    </row>
    <row r="256" spans="5:21" ht="28">
      <c r="E256" s="305" t="s">
        <v>1313</v>
      </c>
      <c r="F256" s="151" t="s">
        <v>999</v>
      </c>
      <c r="G256" s="152" t="s">
        <v>1295</v>
      </c>
      <c r="H256" s="30" t="s">
        <v>1001</v>
      </c>
      <c r="I256" s="33" t="s">
        <v>1002</v>
      </c>
      <c r="J256" s="33" t="s">
        <v>1003</v>
      </c>
      <c r="K256" s="314" t="s">
        <v>102</v>
      </c>
      <c r="L256" s="314" t="s">
        <v>2067</v>
      </c>
      <c r="M256" s="33"/>
      <c r="N256" s="33"/>
      <c r="O256" s="33"/>
      <c r="P256" s="33"/>
      <c r="Q256" s="33"/>
      <c r="R256" s="33"/>
      <c r="S256" s="151" t="s">
        <v>102</v>
      </c>
      <c r="T256" s="24" t="s">
        <v>2057</v>
      </c>
    </row>
    <row r="257" spans="5:21">
      <c r="E257" s="151" t="s">
        <v>125</v>
      </c>
      <c r="F257" s="151" t="s">
        <v>999</v>
      </c>
      <c r="G257" s="152" t="s">
        <v>1295</v>
      </c>
      <c r="H257" s="30" t="s">
        <v>1004</v>
      </c>
      <c r="I257" s="33" t="s">
        <v>1005</v>
      </c>
      <c r="J257" s="33" t="s">
        <v>1006</v>
      </c>
      <c r="K257" s="33"/>
      <c r="L257" s="33"/>
      <c r="M257" s="33"/>
      <c r="N257" s="33"/>
      <c r="O257" s="33"/>
      <c r="P257" s="33"/>
      <c r="Q257" s="33"/>
      <c r="R257" s="33"/>
    </row>
    <row r="258" spans="5:21" ht="42">
      <c r="E258" s="151" t="s">
        <v>125</v>
      </c>
      <c r="F258" s="151" t="s">
        <v>999</v>
      </c>
      <c r="G258" s="152" t="s">
        <v>1295</v>
      </c>
      <c r="H258" s="30" t="s">
        <v>1007</v>
      </c>
      <c r="I258" s="33" t="s">
        <v>1296</v>
      </c>
      <c r="J258" s="33" t="s">
        <v>1297</v>
      </c>
      <c r="K258" s="33"/>
      <c r="L258" s="33"/>
      <c r="M258" s="33"/>
      <c r="N258" s="33"/>
      <c r="O258" s="33"/>
      <c r="P258" s="33"/>
      <c r="Q258" s="33"/>
      <c r="R258" s="33"/>
    </row>
    <row r="259" spans="5:21" ht="28">
      <c r="E259" s="305" t="s">
        <v>1317</v>
      </c>
      <c r="F259" s="151" t="s">
        <v>999</v>
      </c>
      <c r="G259" s="152" t="s">
        <v>1299</v>
      </c>
      <c r="H259" s="30" t="s">
        <v>1001</v>
      </c>
      <c r="I259" s="33" t="s">
        <v>1002</v>
      </c>
      <c r="J259" s="33" t="s">
        <v>1003</v>
      </c>
      <c r="K259" s="314" t="s">
        <v>102</v>
      </c>
      <c r="L259" s="314" t="s">
        <v>2067</v>
      </c>
      <c r="M259" s="33"/>
      <c r="N259" s="33"/>
      <c r="O259" s="33"/>
      <c r="P259" s="33"/>
      <c r="Q259" s="33"/>
      <c r="R259" s="33"/>
      <c r="S259" s="151" t="s">
        <v>102</v>
      </c>
      <c r="T259" s="24" t="s">
        <v>2057</v>
      </c>
    </row>
    <row r="260" spans="5:21">
      <c r="E260" s="151" t="s">
        <v>125</v>
      </c>
      <c r="F260" s="151" t="s">
        <v>999</v>
      </c>
      <c r="G260" s="152" t="s">
        <v>1299</v>
      </c>
      <c r="H260" s="30" t="s">
        <v>1004</v>
      </c>
      <c r="I260" s="33" t="s">
        <v>1005</v>
      </c>
      <c r="J260" s="33" t="s">
        <v>1006</v>
      </c>
      <c r="K260" s="33"/>
      <c r="L260" s="33"/>
      <c r="M260" s="33"/>
      <c r="N260" s="33"/>
      <c r="O260" s="33"/>
      <c r="P260" s="33"/>
      <c r="Q260" s="33"/>
      <c r="R260" s="33"/>
    </row>
    <row r="261" spans="5:21">
      <c r="E261" s="151" t="s">
        <v>125</v>
      </c>
      <c r="F261" s="151" t="s">
        <v>999</v>
      </c>
      <c r="G261" s="152" t="s">
        <v>1299</v>
      </c>
      <c r="H261" s="30" t="s">
        <v>1007</v>
      </c>
      <c r="I261" s="33" t="s">
        <v>1300</v>
      </c>
      <c r="J261" s="33" t="s">
        <v>1301</v>
      </c>
      <c r="K261" s="33"/>
      <c r="L261" s="33"/>
      <c r="M261" s="33"/>
      <c r="N261" s="33"/>
      <c r="O261" s="33"/>
      <c r="P261" s="33"/>
      <c r="Q261" s="33"/>
      <c r="R261" s="33"/>
    </row>
    <row r="262" spans="5:21" ht="28">
      <c r="E262" s="305" t="s">
        <v>1321</v>
      </c>
      <c r="F262" s="151" t="s">
        <v>999</v>
      </c>
      <c r="G262" s="152" t="s">
        <v>1303</v>
      </c>
      <c r="H262" s="30" t="s">
        <v>1001</v>
      </c>
      <c r="I262" s="33" t="s">
        <v>1002</v>
      </c>
      <c r="J262" s="33" t="s">
        <v>1003</v>
      </c>
      <c r="K262" s="314" t="s">
        <v>102</v>
      </c>
      <c r="L262" s="314" t="s">
        <v>2067</v>
      </c>
      <c r="M262" s="33"/>
      <c r="N262" s="33"/>
      <c r="O262" s="33"/>
      <c r="P262" s="33"/>
      <c r="Q262" s="33"/>
      <c r="R262" s="33"/>
      <c r="S262" s="151" t="s">
        <v>102</v>
      </c>
      <c r="T262" s="24" t="s">
        <v>2057</v>
      </c>
    </row>
    <row r="263" spans="5:21">
      <c r="E263" s="151" t="s">
        <v>125</v>
      </c>
      <c r="F263" s="151" t="s">
        <v>999</v>
      </c>
      <c r="G263" s="152" t="s">
        <v>1303</v>
      </c>
      <c r="H263" s="30" t="s">
        <v>1004</v>
      </c>
      <c r="I263" s="33" t="s">
        <v>1005</v>
      </c>
      <c r="J263" s="33" t="s">
        <v>1006</v>
      </c>
      <c r="K263" s="33"/>
      <c r="L263" s="33"/>
      <c r="M263" s="33"/>
      <c r="N263" s="33"/>
      <c r="O263" s="33"/>
      <c r="P263" s="33"/>
      <c r="Q263" s="33"/>
      <c r="R263" s="33"/>
    </row>
    <row r="264" spans="5:21">
      <c r="E264" s="151" t="s">
        <v>125</v>
      </c>
      <c r="F264" s="151" t="s">
        <v>999</v>
      </c>
      <c r="G264" s="152" t="s">
        <v>1303</v>
      </c>
      <c r="H264" s="30" t="s">
        <v>1007</v>
      </c>
      <c r="I264" s="33" t="s">
        <v>1304</v>
      </c>
      <c r="J264" s="33" t="s">
        <v>1305</v>
      </c>
      <c r="K264" s="33"/>
      <c r="L264" s="33"/>
      <c r="M264" s="33"/>
      <c r="N264" s="33"/>
      <c r="O264" s="33"/>
      <c r="P264" s="33"/>
      <c r="Q264" s="33"/>
      <c r="R264" s="33"/>
      <c r="U264" s="3"/>
    </row>
    <row r="265" spans="5:21" ht="28">
      <c r="E265" s="305" t="s">
        <v>1325</v>
      </c>
      <c r="F265" s="151" t="s">
        <v>999</v>
      </c>
      <c r="G265" s="152" t="s">
        <v>1307</v>
      </c>
      <c r="H265" s="30" t="s">
        <v>1001</v>
      </c>
      <c r="I265" s="33" t="s">
        <v>1002</v>
      </c>
      <c r="J265" s="33" t="s">
        <v>1003</v>
      </c>
      <c r="K265" s="314" t="s">
        <v>102</v>
      </c>
      <c r="L265" s="314" t="s">
        <v>2067</v>
      </c>
      <c r="M265" s="33"/>
      <c r="N265" s="33"/>
      <c r="O265" s="33"/>
      <c r="P265" s="33"/>
      <c r="Q265" s="33"/>
      <c r="R265" s="33"/>
      <c r="S265" s="151" t="s">
        <v>102</v>
      </c>
      <c r="T265" s="24" t="s">
        <v>2057</v>
      </c>
      <c r="U265" s="3" t="s">
        <v>1988</v>
      </c>
    </row>
    <row r="266" spans="5:21">
      <c r="E266" s="151" t="s">
        <v>125</v>
      </c>
      <c r="F266" s="151" t="s">
        <v>999</v>
      </c>
      <c r="G266" s="152" t="s">
        <v>1307</v>
      </c>
      <c r="H266" s="30" t="s">
        <v>1004</v>
      </c>
      <c r="I266" s="33" t="s">
        <v>1005</v>
      </c>
      <c r="J266" s="33" t="s">
        <v>1006</v>
      </c>
      <c r="K266" s="33"/>
      <c r="L266" s="33"/>
      <c r="M266" s="33"/>
      <c r="N266" s="33"/>
      <c r="O266" s="33"/>
      <c r="P266" s="33"/>
      <c r="Q266" s="33"/>
      <c r="R266" s="33"/>
    </row>
    <row r="267" spans="5:21" ht="28">
      <c r="E267" s="151" t="s">
        <v>125</v>
      </c>
      <c r="F267" s="151" t="s">
        <v>999</v>
      </c>
      <c r="G267" s="152" t="s">
        <v>1307</v>
      </c>
      <c r="H267" s="30" t="s">
        <v>1007</v>
      </c>
      <c r="I267" s="33" t="s">
        <v>1308</v>
      </c>
      <c r="J267" s="33" t="s">
        <v>1309</v>
      </c>
      <c r="K267" s="33"/>
      <c r="L267" s="33"/>
      <c r="M267" s="33"/>
      <c r="N267" s="33"/>
      <c r="O267" s="33"/>
      <c r="P267" s="33"/>
      <c r="Q267" s="33"/>
      <c r="R267" s="33"/>
    </row>
    <row r="268" spans="5:21" ht="28">
      <c r="E268" s="305" t="s">
        <v>1329</v>
      </c>
      <c r="F268" s="151" t="s">
        <v>999</v>
      </c>
      <c r="G268" s="152" t="s">
        <v>1311</v>
      </c>
      <c r="H268" s="30" t="s">
        <v>1001</v>
      </c>
      <c r="I268" s="33" t="s">
        <v>1002</v>
      </c>
      <c r="J268" s="33" t="s">
        <v>1003</v>
      </c>
      <c r="K268" s="314" t="s">
        <v>102</v>
      </c>
      <c r="L268" s="314" t="s">
        <v>2067</v>
      </c>
      <c r="M268" s="33"/>
      <c r="N268" s="33"/>
      <c r="O268" s="33"/>
      <c r="P268" s="33"/>
      <c r="Q268" s="33"/>
      <c r="R268" s="33"/>
      <c r="S268" s="151" t="s">
        <v>102</v>
      </c>
      <c r="T268" s="24" t="s">
        <v>2057</v>
      </c>
    </row>
    <row r="269" spans="5:21">
      <c r="E269" s="151" t="s">
        <v>125</v>
      </c>
      <c r="F269" s="151" t="s">
        <v>999</v>
      </c>
      <c r="G269" s="152" t="s">
        <v>1311</v>
      </c>
      <c r="H269" s="30" t="s">
        <v>1004</v>
      </c>
      <c r="I269" s="33" t="s">
        <v>1005</v>
      </c>
      <c r="J269" s="33" t="s">
        <v>1006</v>
      </c>
      <c r="K269" s="33"/>
      <c r="L269" s="33"/>
      <c r="M269" s="33"/>
      <c r="N269" s="33"/>
      <c r="O269" s="33"/>
      <c r="P269" s="33"/>
      <c r="Q269" s="33"/>
      <c r="R269" s="33"/>
    </row>
    <row r="270" spans="5:21" ht="28">
      <c r="E270" s="151" t="s">
        <v>125</v>
      </c>
      <c r="F270" s="151" t="s">
        <v>999</v>
      </c>
      <c r="G270" s="152" t="s">
        <v>1311</v>
      </c>
      <c r="H270" s="30" t="s">
        <v>1007</v>
      </c>
      <c r="I270" s="33" t="s">
        <v>1312</v>
      </c>
      <c r="J270" s="33" t="s">
        <v>1155</v>
      </c>
      <c r="K270" s="33"/>
      <c r="L270" s="33"/>
      <c r="M270" s="33"/>
      <c r="N270" s="33"/>
      <c r="O270" s="33"/>
      <c r="P270" s="33"/>
      <c r="Q270" s="33"/>
      <c r="R270" s="33"/>
    </row>
    <row r="271" spans="5:21" ht="28">
      <c r="E271" s="305" t="s">
        <v>1333</v>
      </c>
      <c r="F271" s="151" t="s">
        <v>999</v>
      </c>
      <c r="G271" s="152" t="s">
        <v>1314</v>
      </c>
      <c r="H271" s="30" t="s">
        <v>1001</v>
      </c>
      <c r="I271" s="33" t="s">
        <v>1002</v>
      </c>
      <c r="J271" s="33" t="s">
        <v>1003</v>
      </c>
      <c r="K271" s="314" t="s">
        <v>102</v>
      </c>
      <c r="L271" s="314" t="s">
        <v>2067</v>
      </c>
      <c r="M271" s="33"/>
      <c r="N271" s="33"/>
      <c r="O271" s="33"/>
      <c r="P271" s="33"/>
      <c r="Q271" s="33"/>
      <c r="R271" s="33"/>
      <c r="S271" s="151" t="s">
        <v>102</v>
      </c>
      <c r="T271" s="24" t="s">
        <v>2057</v>
      </c>
    </row>
    <row r="272" spans="5:21">
      <c r="E272" s="151" t="s">
        <v>125</v>
      </c>
      <c r="F272" s="151" t="s">
        <v>999</v>
      </c>
      <c r="G272" s="152" t="s">
        <v>1314</v>
      </c>
      <c r="H272" s="30" t="s">
        <v>1004</v>
      </c>
      <c r="I272" s="33" t="s">
        <v>1005</v>
      </c>
      <c r="J272" s="33" t="s">
        <v>1006</v>
      </c>
      <c r="K272" s="33"/>
      <c r="L272" s="33"/>
      <c r="M272" s="33"/>
      <c r="N272" s="33"/>
      <c r="O272" s="33"/>
      <c r="P272" s="33"/>
      <c r="Q272" s="33"/>
      <c r="R272" s="33"/>
    </row>
    <row r="273" spans="5:21" ht="28">
      <c r="E273" s="151" t="s">
        <v>125</v>
      </c>
      <c r="F273" s="151" t="s">
        <v>999</v>
      </c>
      <c r="G273" s="152" t="s">
        <v>1314</v>
      </c>
      <c r="H273" s="30" t="s">
        <v>1007</v>
      </c>
      <c r="I273" s="33" t="s">
        <v>1315</v>
      </c>
      <c r="J273" s="33" t="s">
        <v>1316</v>
      </c>
      <c r="K273" s="33"/>
      <c r="L273" s="33"/>
      <c r="M273" s="33"/>
      <c r="N273" s="33"/>
      <c r="O273" s="33"/>
      <c r="P273" s="33"/>
      <c r="Q273" s="33"/>
      <c r="R273" s="33"/>
    </row>
    <row r="274" spans="5:21" ht="28">
      <c r="E274" s="305" t="s">
        <v>1336</v>
      </c>
      <c r="F274" s="151" t="s">
        <v>999</v>
      </c>
      <c r="G274" s="152" t="s">
        <v>1318</v>
      </c>
      <c r="H274" s="30" t="s">
        <v>1001</v>
      </c>
      <c r="I274" s="33" t="s">
        <v>1002</v>
      </c>
      <c r="J274" s="33" t="s">
        <v>1003</v>
      </c>
      <c r="K274" s="314" t="s">
        <v>102</v>
      </c>
      <c r="L274" s="314" t="s">
        <v>2067</v>
      </c>
      <c r="M274" s="33"/>
      <c r="N274" s="33"/>
      <c r="O274" s="33"/>
      <c r="P274" s="33"/>
      <c r="Q274" s="33"/>
      <c r="R274" s="33"/>
      <c r="S274" s="151" t="s">
        <v>102</v>
      </c>
      <c r="T274" s="24" t="s">
        <v>2057</v>
      </c>
    </row>
    <row r="275" spans="5:21">
      <c r="E275" s="151" t="s">
        <v>125</v>
      </c>
      <c r="F275" s="151" t="s">
        <v>999</v>
      </c>
      <c r="G275" s="152" t="s">
        <v>1318</v>
      </c>
      <c r="H275" s="30" t="s">
        <v>1004</v>
      </c>
      <c r="I275" s="33" t="s">
        <v>1005</v>
      </c>
      <c r="J275" s="33" t="s">
        <v>1006</v>
      </c>
      <c r="K275" s="33"/>
      <c r="L275" s="33"/>
      <c r="M275" s="33"/>
      <c r="N275" s="33"/>
      <c r="O275" s="33"/>
      <c r="P275" s="33"/>
      <c r="Q275" s="33"/>
      <c r="R275" s="33"/>
    </row>
    <row r="276" spans="5:21" ht="28">
      <c r="E276" s="151" t="s">
        <v>125</v>
      </c>
      <c r="F276" s="151" t="s">
        <v>999</v>
      </c>
      <c r="G276" s="152" t="s">
        <v>1318</v>
      </c>
      <c r="H276" s="30" t="s">
        <v>1007</v>
      </c>
      <c r="I276" s="33" t="s">
        <v>1319</v>
      </c>
      <c r="J276" s="33" t="s">
        <v>1320</v>
      </c>
      <c r="K276" s="33"/>
      <c r="L276" s="33"/>
      <c r="M276" s="33"/>
      <c r="N276" s="33"/>
      <c r="O276" s="33"/>
      <c r="P276" s="33"/>
      <c r="Q276" s="33"/>
      <c r="R276" s="33"/>
    </row>
    <row r="277" spans="5:21">
      <c r="E277" s="148"/>
      <c r="F277" s="148"/>
      <c r="G277" s="148"/>
      <c r="H277" s="148"/>
      <c r="I277" s="149"/>
      <c r="J277" s="149"/>
      <c r="K277" s="149"/>
      <c r="L277" s="149"/>
      <c r="M277" s="149"/>
      <c r="N277" s="149"/>
      <c r="O277" s="149"/>
      <c r="P277" s="149"/>
      <c r="Q277" s="149"/>
      <c r="R277" s="149"/>
      <c r="S277" s="150"/>
      <c r="T277" s="150"/>
      <c r="U277" s="150"/>
    </row>
    <row r="278" spans="5:21" ht="28">
      <c r="E278" s="305" t="s">
        <v>1338</v>
      </c>
      <c r="F278" s="151" t="s">
        <v>999</v>
      </c>
      <c r="G278" s="152" t="s">
        <v>1322</v>
      </c>
      <c r="H278" s="30" t="s">
        <v>1001</v>
      </c>
      <c r="I278" s="33" t="s">
        <v>1002</v>
      </c>
      <c r="J278" s="33" t="s">
        <v>1003</v>
      </c>
      <c r="K278" s="314" t="s">
        <v>102</v>
      </c>
      <c r="L278" s="314" t="s">
        <v>2067</v>
      </c>
      <c r="M278" s="33"/>
      <c r="N278" s="33"/>
      <c r="O278" s="33"/>
      <c r="P278" s="33"/>
      <c r="Q278" s="33"/>
      <c r="R278" s="33"/>
      <c r="S278" s="151" t="s">
        <v>102</v>
      </c>
      <c r="T278" s="24" t="s">
        <v>2057</v>
      </c>
    </row>
    <row r="279" spans="5:21">
      <c r="E279" s="151" t="s">
        <v>125</v>
      </c>
      <c r="F279" s="151" t="s">
        <v>999</v>
      </c>
      <c r="G279" s="152" t="s">
        <v>1322</v>
      </c>
      <c r="H279" s="30" t="s">
        <v>1004</v>
      </c>
      <c r="I279" s="33" t="s">
        <v>1005</v>
      </c>
      <c r="J279" s="33" t="s">
        <v>1006</v>
      </c>
      <c r="K279" s="33"/>
      <c r="L279" s="33"/>
      <c r="M279" s="33"/>
      <c r="N279" s="33"/>
      <c r="O279" s="33"/>
      <c r="P279" s="33"/>
      <c r="Q279" s="33"/>
      <c r="R279" s="33"/>
    </row>
    <row r="280" spans="5:21" ht="28">
      <c r="E280" s="151" t="s">
        <v>125</v>
      </c>
      <c r="F280" s="151" t="s">
        <v>999</v>
      </c>
      <c r="G280" s="152" t="s">
        <v>1322</v>
      </c>
      <c r="H280" s="30" t="s">
        <v>1007</v>
      </c>
      <c r="I280" s="33" t="s">
        <v>1323</v>
      </c>
      <c r="J280" s="33" t="s">
        <v>1324</v>
      </c>
      <c r="K280" s="33"/>
      <c r="L280" s="33"/>
      <c r="M280" s="33"/>
      <c r="N280" s="33"/>
      <c r="O280" s="33"/>
      <c r="P280" s="33"/>
      <c r="Q280" s="33"/>
      <c r="R280" s="33"/>
    </row>
    <row r="281" spans="5:21" ht="28">
      <c r="E281" s="305" t="s">
        <v>1342</v>
      </c>
      <c r="F281" s="151" t="s">
        <v>999</v>
      </c>
      <c r="G281" s="152" t="s">
        <v>1326</v>
      </c>
      <c r="H281" s="30" t="s">
        <v>1001</v>
      </c>
      <c r="I281" s="33" t="s">
        <v>1002</v>
      </c>
      <c r="J281" s="33" t="s">
        <v>1003</v>
      </c>
      <c r="K281" s="314" t="s">
        <v>102</v>
      </c>
      <c r="L281" s="314" t="s">
        <v>2067</v>
      </c>
      <c r="M281" s="33"/>
      <c r="N281" s="33"/>
      <c r="O281" s="33"/>
      <c r="P281" s="33"/>
      <c r="Q281" s="33"/>
      <c r="R281" s="33"/>
      <c r="S281" s="151" t="s">
        <v>102</v>
      </c>
      <c r="T281" s="24" t="s">
        <v>2057</v>
      </c>
    </row>
    <row r="282" spans="5:21">
      <c r="E282" s="151" t="s">
        <v>125</v>
      </c>
      <c r="F282" s="151" t="s">
        <v>999</v>
      </c>
      <c r="G282" s="152" t="s">
        <v>1326</v>
      </c>
      <c r="H282" s="30" t="s">
        <v>1004</v>
      </c>
      <c r="I282" s="33" t="s">
        <v>1005</v>
      </c>
      <c r="J282" s="33" t="s">
        <v>1006</v>
      </c>
      <c r="K282" s="33"/>
      <c r="L282" s="33"/>
      <c r="M282" s="33"/>
      <c r="N282" s="33"/>
      <c r="O282" s="33"/>
      <c r="P282" s="33"/>
      <c r="Q282" s="33"/>
      <c r="R282" s="33"/>
    </row>
    <row r="283" spans="5:21" ht="28">
      <c r="E283" s="151" t="s">
        <v>125</v>
      </c>
      <c r="F283" s="151" t="s">
        <v>999</v>
      </c>
      <c r="G283" s="152" t="s">
        <v>1326</v>
      </c>
      <c r="H283" s="30" t="s">
        <v>1007</v>
      </c>
      <c r="I283" s="33" t="s">
        <v>1327</v>
      </c>
      <c r="J283" s="33" t="s">
        <v>1328</v>
      </c>
      <c r="K283" s="33"/>
      <c r="L283" s="33"/>
      <c r="M283" s="33"/>
      <c r="N283" s="33"/>
      <c r="O283" s="33"/>
      <c r="P283" s="33"/>
      <c r="Q283" s="33"/>
      <c r="R283" s="33"/>
    </row>
    <row r="284" spans="5:21">
      <c r="E284" s="148"/>
      <c r="F284" s="148"/>
      <c r="G284" s="148"/>
      <c r="H284" s="148"/>
      <c r="I284" s="149"/>
      <c r="J284" s="149"/>
      <c r="K284" s="149"/>
      <c r="L284" s="149"/>
      <c r="M284" s="149"/>
      <c r="N284" s="149"/>
      <c r="O284" s="149"/>
      <c r="P284" s="149"/>
      <c r="Q284" s="149"/>
      <c r="R284" s="149"/>
      <c r="S284" s="150"/>
      <c r="T284" s="150"/>
      <c r="U284" s="150"/>
    </row>
    <row r="285" spans="5:21" ht="28">
      <c r="E285" s="305" t="s">
        <v>1346</v>
      </c>
      <c r="F285" s="151" t="s">
        <v>999</v>
      </c>
      <c r="G285" s="152" t="s">
        <v>1330</v>
      </c>
      <c r="H285" s="30" t="s">
        <v>1001</v>
      </c>
      <c r="I285" s="33" t="s">
        <v>1002</v>
      </c>
      <c r="J285" s="33" t="s">
        <v>1003</v>
      </c>
      <c r="K285" s="314" t="s">
        <v>102</v>
      </c>
      <c r="L285" s="314" t="s">
        <v>2067</v>
      </c>
      <c r="M285" s="33"/>
      <c r="N285" s="33"/>
      <c r="O285" s="33"/>
      <c r="P285" s="33"/>
      <c r="Q285" s="33"/>
      <c r="R285" s="33"/>
      <c r="S285" s="151" t="s">
        <v>102</v>
      </c>
      <c r="T285" s="24" t="s">
        <v>2057</v>
      </c>
      <c r="U285" s="3" t="s">
        <v>1989</v>
      </c>
    </row>
    <row r="286" spans="5:21">
      <c r="E286" s="151" t="s">
        <v>125</v>
      </c>
      <c r="F286" s="151" t="s">
        <v>999</v>
      </c>
      <c r="G286" s="152" t="s">
        <v>1330</v>
      </c>
      <c r="H286" s="30" t="s">
        <v>1004</v>
      </c>
      <c r="I286" s="33" t="s">
        <v>1005</v>
      </c>
      <c r="J286" s="33" t="s">
        <v>1006</v>
      </c>
      <c r="K286" s="33"/>
      <c r="L286" s="33"/>
      <c r="M286" s="33"/>
      <c r="N286" s="33"/>
      <c r="O286" s="33"/>
      <c r="P286" s="33"/>
      <c r="Q286" s="33"/>
      <c r="R286" s="33"/>
    </row>
    <row r="287" spans="5:21" ht="28">
      <c r="E287" s="151" t="s">
        <v>125</v>
      </c>
      <c r="F287" s="151" t="s">
        <v>999</v>
      </c>
      <c r="G287" s="152" t="s">
        <v>1330</v>
      </c>
      <c r="H287" s="30" t="s">
        <v>1007</v>
      </c>
      <c r="I287" s="33" t="s">
        <v>1331</v>
      </c>
      <c r="J287" s="33" t="s">
        <v>1332</v>
      </c>
      <c r="K287" s="33"/>
      <c r="L287" s="33"/>
      <c r="M287" s="33"/>
      <c r="N287" s="33"/>
      <c r="O287" s="33"/>
      <c r="P287" s="33"/>
      <c r="Q287" s="33"/>
      <c r="R287" s="33"/>
    </row>
    <row r="288" spans="5:21" ht="28">
      <c r="E288" s="305" t="s">
        <v>1354</v>
      </c>
      <c r="F288" s="151" t="s">
        <v>999</v>
      </c>
      <c r="G288" s="152" t="s">
        <v>1334</v>
      </c>
      <c r="H288" s="30" t="s">
        <v>1001</v>
      </c>
      <c r="I288" s="33" t="s">
        <v>1002</v>
      </c>
      <c r="J288" s="33" t="s">
        <v>1003</v>
      </c>
      <c r="K288" s="314" t="s">
        <v>102</v>
      </c>
      <c r="L288" s="314" t="s">
        <v>2067</v>
      </c>
      <c r="M288" s="33"/>
      <c r="N288" s="33"/>
      <c r="O288" s="33"/>
      <c r="P288" s="33"/>
      <c r="Q288" s="33"/>
      <c r="R288" s="33"/>
      <c r="S288" s="151" t="s">
        <v>102</v>
      </c>
      <c r="T288" s="24" t="s">
        <v>2057</v>
      </c>
      <c r="U288" s="24" t="s">
        <v>1990</v>
      </c>
    </row>
    <row r="289" spans="5:21" ht="28">
      <c r="E289" s="151" t="s">
        <v>125</v>
      </c>
      <c r="F289" s="151" t="s">
        <v>999</v>
      </c>
      <c r="G289" s="152" t="s">
        <v>1334</v>
      </c>
      <c r="H289" s="30" t="s">
        <v>1004</v>
      </c>
      <c r="I289" s="33" t="s">
        <v>1005</v>
      </c>
      <c r="J289" s="33" t="s">
        <v>1006</v>
      </c>
      <c r="K289" s="33"/>
      <c r="L289" s="33"/>
      <c r="M289" s="33"/>
      <c r="N289" s="33"/>
      <c r="O289" s="33"/>
      <c r="P289" s="33"/>
      <c r="Q289" s="33"/>
      <c r="R289" s="33"/>
    </row>
    <row r="290" spans="5:21" ht="28">
      <c r="E290" s="151" t="s">
        <v>125</v>
      </c>
      <c r="F290" s="151" t="s">
        <v>999</v>
      </c>
      <c r="G290" s="152" t="s">
        <v>1334</v>
      </c>
      <c r="H290" s="30" t="s">
        <v>1007</v>
      </c>
      <c r="I290" s="308" t="s">
        <v>1335</v>
      </c>
      <c r="J290" s="308" t="s">
        <v>2055</v>
      </c>
      <c r="K290" s="33"/>
      <c r="L290" s="33"/>
      <c r="M290" s="33"/>
      <c r="N290" s="33"/>
      <c r="O290" s="33"/>
      <c r="P290" s="33"/>
      <c r="Q290" s="33"/>
      <c r="R290" s="33"/>
    </row>
    <row r="291" spans="5:21" ht="28">
      <c r="E291" s="305" t="s">
        <v>1358</v>
      </c>
      <c r="F291" s="151" t="s">
        <v>999</v>
      </c>
      <c r="G291" s="152" t="s">
        <v>1337</v>
      </c>
      <c r="H291" s="30" t="s">
        <v>1001</v>
      </c>
      <c r="I291" s="308" t="s">
        <v>1002</v>
      </c>
      <c r="J291" s="308" t="s">
        <v>1003</v>
      </c>
      <c r="K291" s="314" t="s">
        <v>102</v>
      </c>
      <c r="L291" s="314" t="s">
        <v>2067</v>
      </c>
      <c r="M291" s="33"/>
      <c r="N291" s="33"/>
      <c r="O291" s="33"/>
      <c r="P291" s="33"/>
      <c r="Q291" s="33"/>
      <c r="R291" s="33"/>
      <c r="S291" s="151" t="s">
        <v>102</v>
      </c>
      <c r="T291" s="24" t="s">
        <v>2057</v>
      </c>
    </row>
    <row r="292" spans="5:21">
      <c r="E292" s="151" t="s">
        <v>125</v>
      </c>
      <c r="F292" s="151" t="s">
        <v>999</v>
      </c>
      <c r="G292" s="152" t="s">
        <v>1337</v>
      </c>
      <c r="H292" s="30" t="s">
        <v>1004</v>
      </c>
      <c r="I292" s="308" t="s">
        <v>1005</v>
      </c>
      <c r="J292" s="308" t="s">
        <v>1006</v>
      </c>
      <c r="K292" s="33"/>
      <c r="L292" s="33"/>
      <c r="M292" s="33"/>
      <c r="N292" s="33"/>
      <c r="O292" s="33"/>
      <c r="P292" s="33"/>
      <c r="Q292" s="33"/>
      <c r="R292" s="33"/>
    </row>
    <row r="293" spans="5:21">
      <c r="E293" s="151" t="s">
        <v>125</v>
      </c>
      <c r="F293" s="151" t="s">
        <v>999</v>
      </c>
      <c r="G293" s="152" t="s">
        <v>1337</v>
      </c>
      <c r="H293" s="30" t="s">
        <v>1007</v>
      </c>
      <c r="I293" s="308" t="s">
        <v>1335</v>
      </c>
      <c r="J293" s="308" t="s">
        <v>2055</v>
      </c>
      <c r="K293" s="33"/>
      <c r="L293" s="33"/>
      <c r="M293" s="33"/>
      <c r="N293" s="33"/>
      <c r="O293" s="33"/>
      <c r="P293" s="33"/>
      <c r="Q293" s="33"/>
      <c r="R293" s="33"/>
    </row>
    <row r="294" spans="5:21">
      <c r="E294" s="148"/>
      <c r="F294" s="148"/>
      <c r="G294" s="148"/>
      <c r="H294" s="148"/>
      <c r="I294" s="149"/>
      <c r="J294" s="149"/>
      <c r="K294" s="149"/>
      <c r="L294" s="149"/>
      <c r="M294" s="149"/>
      <c r="N294" s="149"/>
      <c r="O294" s="149"/>
      <c r="P294" s="149"/>
      <c r="Q294" s="149"/>
      <c r="R294" s="149"/>
      <c r="S294" s="150"/>
      <c r="T294" s="150"/>
      <c r="U294" s="150"/>
    </row>
    <row r="295" spans="5:21" ht="28">
      <c r="E295" s="151" t="s">
        <v>2056</v>
      </c>
      <c r="F295" s="151" t="s">
        <v>999</v>
      </c>
      <c r="G295" s="152" t="s">
        <v>1339</v>
      </c>
      <c r="H295" s="30" t="s">
        <v>1001</v>
      </c>
      <c r="I295" s="33" t="s">
        <v>1340</v>
      </c>
      <c r="J295" s="33" t="s">
        <v>1341</v>
      </c>
      <c r="K295" s="314" t="s">
        <v>102</v>
      </c>
      <c r="L295" s="314" t="s">
        <v>2067</v>
      </c>
      <c r="M295" s="33"/>
      <c r="N295" s="33"/>
      <c r="O295" s="33"/>
      <c r="P295" s="33"/>
      <c r="Q295" s="33"/>
      <c r="R295" s="33"/>
      <c r="S295" s="151" t="s">
        <v>102</v>
      </c>
      <c r="T295" s="24" t="s">
        <v>2057</v>
      </c>
    </row>
    <row r="296" spans="5:21" ht="28">
      <c r="E296" s="305" t="s">
        <v>1371</v>
      </c>
      <c r="F296" s="151" t="s">
        <v>999</v>
      </c>
      <c r="G296" s="152" t="s">
        <v>1343</v>
      </c>
      <c r="H296" s="30" t="s">
        <v>1001</v>
      </c>
      <c r="I296" s="33" t="s">
        <v>1340</v>
      </c>
      <c r="J296" s="33" t="s">
        <v>1341</v>
      </c>
      <c r="K296" s="314" t="s">
        <v>102</v>
      </c>
      <c r="L296" s="314" t="s">
        <v>2067</v>
      </c>
      <c r="M296" s="33"/>
      <c r="N296" s="33"/>
      <c r="O296" s="33"/>
      <c r="P296" s="33"/>
      <c r="Q296" s="33"/>
      <c r="R296" s="33"/>
      <c r="S296" s="151" t="s">
        <v>102</v>
      </c>
      <c r="T296" s="24" t="s">
        <v>2057</v>
      </c>
    </row>
    <row r="297" spans="5:21" ht="28">
      <c r="E297" s="151" t="s">
        <v>125</v>
      </c>
      <c r="F297" s="151" t="s">
        <v>999</v>
      </c>
      <c r="G297" s="152" t="s">
        <v>1343</v>
      </c>
      <c r="H297" s="30" t="s">
        <v>1004</v>
      </c>
      <c r="I297" s="33" t="s">
        <v>1344</v>
      </c>
      <c r="J297" s="33" t="s">
        <v>1345</v>
      </c>
      <c r="K297" s="314"/>
      <c r="L297" s="314"/>
      <c r="M297" s="33"/>
      <c r="N297" s="33"/>
      <c r="O297" s="33"/>
      <c r="P297" s="33"/>
      <c r="Q297" s="33"/>
      <c r="R297" s="33"/>
    </row>
    <row r="298" spans="5:21" ht="28">
      <c r="E298" s="305" t="s">
        <v>1375</v>
      </c>
      <c r="F298" s="151" t="s">
        <v>999</v>
      </c>
      <c r="G298" s="152" t="s">
        <v>1347</v>
      </c>
      <c r="H298" s="30" t="s">
        <v>1001</v>
      </c>
      <c r="I298" s="33" t="s">
        <v>1340</v>
      </c>
      <c r="J298" s="33" t="s">
        <v>1341</v>
      </c>
      <c r="K298" s="314" t="s">
        <v>102</v>
      </c>
      <c r="L298" s="314" t="s">
        <v>2067</v>
      </c>
      <c r="M298" s="33"/>
      <c r="N298" s="33"/>
      <c r="O298" s="33"/>
      <c r="P298" s="33"/>
      <c r="Q298" s="33"/>
      <c r="R298" s="33"/>
      <c r="S298" s="151" t="s">
        <v>102</v>
      </c>
      <c r="T298" s="24" t="s">
        <v>2057</v>
      </c>
    </row>
    <row r="299" spans="5:21" ht="28">
      <c r="E299" s="151" t="s">
        <v>125</v>
      </c>
      <c r="F299" s="151" t="s">
        <v>999</v>
      </c>
      <c r="G299" s="152" t="s">
        <v>1347</v>
      </c>
      <c r="H299" s="30" t="s">
        <v>1004</v>
      </c>
      <c r="I299" s="33" t="s">
        <v>1348</v>
      </c>
      <c r="J299" s="33" t="s">
        <v>1349</v>
      </c>
      <c r="K299" s="314"/>
      <c r="L299" s="314"/>
      <c r="M299" s="33"/>
      <c r="N299" s="33"/>
      <c r="O299" s="33"/>
      <c r="P299" s="33"/>
      <c r="Q299" s="33"/>
      <c r="R299" s="33"/>
    </row>
    <row r="300" spans="5:21">
      <c r="E300" s="151" t="s">
        <v>125</v>
      </c>
      <c r="F300" s="151" t="s">
        <v>999</v>
      </c>
      <c r="G300" s="152" t="s">
        <v>1347</v>
      </c>
      <c r="H300" s="30" t="s">
        <v>1007</v>
      </c>
      <c r="I300" t="s">
        <v>1350</v>
      </c>
      <c r="J300" s="33" t="s">
        <v>1351</v>
      </c>
      <c r="K300" s="314"/>
      <c r="L300" s="314"/>
      <c r="M300" s="33"/>
      <c r="N300" s="33"/>
      <c r="O300" s="33"/>
      <c r="P300" s="33"/>
      <c r="Q300" s="33"/>
      <c r="R300" s="33"/>
    </row>
    <row r="301" spans="5:21" ht="28">
      <c r="E301" s="151" t="s">
        <v>125</v>
      </c>
      <c r="F301" s="151" t="s">
        <v>999</v>
      </c>
      <c r="G301" s="152" t="s">
        <v>1347</v>
      </c>
      <c r="H301" s="30" t="s">
        <v>1014</v>
      </c>
      <c r="I301" s="33" t="s">
        <v>1352</v>
      </c>
      <c r="J301" s="33" t="s">
        <v>1353</v>
      </c>
      <c r="K301" s="314"/>
      <c r="L301" s="314"/>
      <c r="M301" s="33"/>
      <c r="N301" s="33"/>
      <c r="O301" s="33"/>
      <c r="P301" s="33"/>
      <c r="Q301" s="33"/>
      <c r="R301" s="33"/>
    </row>
    <row r="302" spans="5:21" ht="28">
      <c r="E302" s="305" t="s">
        <v>2007</v>
      </c>
      <c r="F302" s="151" t="s">
        <v>999</v>
      </c>
      <c r="G302" s="152" t="s">
        <v>1355</v>
      </c>
      <c r="H302" s="30" t="s">
        <v>1001</v>
      </c>
      <c r="I302" s="33" t="s">
        <v>1340</v>
      </c>
      <c r="J302" s="33" t="s">
        <v>1341</v>
      </c>
      <c r="K302" s="314" t="s">
        <v>102</v>
      </c>
      <c r="L302" s="314" t="s">
        <v>2067</v>
      </c>
      <c r="M302" s="33"/>
      <c r="N302" s="33"/>
      <c r="O302" s="33"/>
      <c r="P302" s="33"/>
      <c r="Q302" s="33"/>
      <c r="R302" s="33"/>
      <c r="S302" s="151" t="s">
        <v>102</v>
      </c>
      <c r="T302" s="24" t="s">
        <v>2057</v>
      </c>
      <c r="U302" s="24" t="s">
        <v>1991</v>
      </c>
    </row>
    <row r="303" spans="5:21" ht="28">
      <c r="E303" s="151" t="s">
        <v>125</v>
      </c>
      <c r="F303" s="151" t="s">
        <v>999</v>
      </c>
      <c r="G303" s="152" t="s">
        <v>1355</v>
      </c>
      <c r="H303" s="30" t="s">
        <v>1004</v>
      </c>
      <c r="I303" s="33" t="s">
        <v>1356</v>
      </c>
      <c r="J303" s="33" t="s">
        <v>1357</v>
      </c>
      <c r="K303" s="314"/>
      <c r="L303" s="314"/>
      <c r="M303" s="33"/>
      <c r="N303" s="33"/>
      <c r="O303" s="33"/>
      <c r="P303" s="33"/>
      <c r="Q303" s="33"/>
      <c r="R303" s="33"/>
    </row>
    <row r="304" spans="5:21" ht="28">
      <c r="E304" s="305" t="s">
        <v>2008</v>
      </c>
      <c r="F304" s="151" t="s">
        <v>999</v>
      </c>
      <c r="G304" s="152" t="s">
        <v>1359</v>
      </c>
      <c r="H304" s="30" t="s">
        <v>1001</v>
      </c>
      <c r="I304" s="33" t="s">
        <v>1340</v>
      </c>
      <c r="J304" s="33" t="s">
        <v>1341</v>
      </c>
      <c r="K304" s="314" t="s">
        <v>102</v>
      </c>
      <c r="L304" s="314" t="s">
        <v>2067</v>
      </c>
      <c r="M304" s="33"/>
      <c r="N304" s="33"/>
      <c r="O304" s="33"/>
      <c r="P304" s="33"/>
      <c r="Q304" s="33"/>
      <c r="R304" s="33"/>
      <c r="S304" s="151" t="s">
        <v>102</v>
      </c>
      <c r="T304" s="24" t="s">
        <v>2057</v>
      </c>
    </row>
    <row r="305" spans="5:21" ht="28">
      <c r="E305" s="151" t="s">
        <v>125</v>
      </c>
      <c r="F305" s="151" t="s">
        <v>999</v>
      </c>
      <c r="G305" s="152" t="s">
        <v>1359</v>
      </c>
      <c r="H305" s="30" t="s">
        <v>1004</v>
      </c>
      <c r="I305" s="33" t="s">
        <v>1356</v>
      </c>
      <c r="J305" s="33" t="s">
        <v>1357</v>
      </c>
      <c r="K305" s="314"/>
      <c r="L305" s="314"/>
      <c r="M305" s="33"/>
      <c r="N305" s="33"/>
      <c r="O305" s="33"/>
      <c r="P305" s="33"/>
      <c r="Q305" s="33"/>
      <c r="R305" s="33"/>
    </row>
    <row r="306" spans="5:21" ht="28">
      <c r="E306" s="151" t="s">
        <v>125</v>
      </c>
      <c r="F306" s="151" t="s">
        <v>999</v>
      </c>
      <c r="G306" s="152" t="s">
        <v>1359</v>
      </c>
      <c r="H306" s="30" t="s">
        <v>1007</v>
      </c>
      <c r="I306" s="33" t="s">
        <v>1360</v>
      </c>
      <c r="J306" s="33" t="s">
        <v>1349</v>
      </c>
      <c r="K306" s="314"/>
      <c r="L306" s="314"/>
      <c r="M306" s="33"/>
      <c r="N306" s="33"/>
      <c r="O306" s="33"/>
      <c r="P306" s="33"/>
      <c r="Q306" s="33"/>
      <c r="R306" s="33"/>
    </row>
    <row r="307" spans="5:21" ht="28">
      <c r="E307" s="151" t="s">
        <v>125</v>
      </c>
      <c r="F307" s="151" t="s">
        <v>999</v>
      </c>
      <c r="G307" s="152" t="s">
        <v>1359</v>
      </c>
      <c r="H307" s="30" t="s">
        <v>1014</v>
      </c>
      <c r="I307" s="33" t="s">
        <v>1350</v>
      </c>
      <c r="J307" s="33" t="s">
        <v>1351</v>
      </c>
      <c r="K307" s="314"/>
      <c r="L307" s="314"/>
      <c r="M307" s="33"/>
      <c r="N307" s="33"/>
      <c r="O307" s="33"/>
      <c r="P307" s="33"/>
      <c r="Q307" s="33"/>
      <c r="R307" s="33"/>
    </row>
    <row r="308" spans="5:21" ht="28">
      <c r="E308" s="151" t="s">
        <v>125</v>
      </c>
      <c r="F308" s="151" t="s">
        <v>999</v>
      </c>
      <c r="G308" s="152" t="s">
        <v>1359</v>
      </c>
      <c r="H308" s="30" t="s">
        <v>1046</v>
      </c>
      <c r="I308" s="33" t="s">
        <v>1361</v>
      </c>
      <c r="J308" s="33" t="s">
        <v>1362</v>
      </c>
      <c r="K308" s="314"/>
      <c r="L308" s="314"/>
      <c r="M308" s="33"/>
      <c r="N308" s="33"/>
      <c r="O308" s="33"/>
      <c r="P308" s="33"/>
      <c r="Q308" s="33"/>
      <c r="R308" s="33"/>
    </row>
    <row r="309" spans="5:21">
      <c r="E309" s="148"/>
      <c r="F309" s="148"/>
      <c r="G309" s="148"/>
      <c r="H309" s="148"/>
      <c r="I309" s="149"/>
      <c r="J309" s="149"/>
      <c r="K309" s="149"/>
      <c r="L309" s="149"/>
      <c r="M309" s="149"/>
      <c r="N309" s="149"/>
      <c r="O309" s="149"/>
      <c r="P309" s="149"/>
      <c r="Q309" s="149"/>
      <c r="R309" s="149"/>
      <c r="S309" s="149"/>
      <c r="T309" s="149"/>
      <c r="U309" s="149"/>
    </row>
    <row r="310" spans="5:21">
      <c r="E310" s="305" t="s">
        <v>2009</v>
      </c>
      <c r="F310" s="151" t="s">
        <v>999</v>
      </c>
      <c r="G310" s="152" t="s">
        <v>1363</v>
      </c>
      <c r="H310" s="30"/>
      <c r="I310" s="33" t="s">
        <v>1364</v>
      </c>
      <c r="J310" s="33" t="s">
        <v>1365</v>
      </c>
      <c r="K310" s="314" t="s">
        <v>102</v>
      </c>
      <c r="L310" s="314" t="s">
        <v>2067</v>
      </c>
      <c r="M310" s="33"/>
      <c r="N310" s="33"/>
      <c r="O310" s="33"/>
      <c r="P310" s="33"/>
      <c r="Q310" s="33"/>
      <c r="R310" s="33"/>
      <c r="S310" s="151" t="s">
        <v>102</v>
      </c>
      <c r="T310" s="24" t="s">
        <v>2057</v>
      </c>
    </row>
    <row r="311" spans="5:21" ht="28">
      <c r="E311" s="305" t="s">
        <v>2010</v>
      </c>
      <c r="F311" s="151" t="s">
        <v>999</v>
      </c>
      <c r="G311" s="152" t="s">
        <v>1366</v>
      </c>
      <c r="H311" s="30" t="s">
        <v>1001</v>
      </c>
      <c r="I311" s="33" t="s">
        <v>1002</v>
      </c>
      <c r="J311" s="33" t="s">
        <v>1003</v>
      </c>
      <c r="K311" s="314" t="s">
        <v>102</v>
      </c>
      <c r="L311" s="314" t="s">
        <v>2067</v>
      </c>
      <c r="M311" s="33"/>
      <c r="N311" s="33"/>
      <c r="O311" s="33"/>
      <c r="P311" s="33"/>
      <c r="Q311" s="33"/>
      <c r="R311" s="33"/>
      <c r="S311" s="151" t="s">
        <v>102</v>
      </c>
      <c r="T311" s="24" t="s">
        <v>2057</v>
      </c>
      <c r="U311" s="24" t="s">
        <v>1992</v>
      </c>
    </row>
    <row r="312" spans="5:21" ht="28">
      <c r="E312" s="151" t="s">
        <v>125</v>
      </c>
      <c r="F312" s="151" t="s">
        <v>999</v>
      </c>
      <c r="G312" s="152" t="s">
        <v>1366</v>
      </c>
      <c r="H312" s="30" t="s">
        <v>1004</v>
      </c>
      <c r="I312" s="33" t="s">
        <v>1367</v>
      </c>
      <c r="J312" s="152" t="s">
        <v>1368</v>
      </c>
      <c r="K312" s="152"/>
      <c r="L312" s="152"/>
      <c r="M312" s="152"/>
      <c r="N312" s="152"/>
      <c r="O312" s="152"/>
      <c r="P312" s="152"/>
      <c r="Q312" s="152"/>
      <c r="R312" s="152"/>
    </row>
    <row r="313" spans="5:21" ht="28">
      <c r="E313" s="151" t="s">
        <v>125</v>
      </c>
      <c r="F313" s="151" t="s">
        <v>999</v>
      </c>
      <c r="G313" s="152" t="s">
        <v>1366</v>
      </c>
      <c r="H313" s="30" t="s">
        <v>1007</v>
      </c>
      <c r="I313" s="33" t="s">
        <v>1369</v>
      </c>
      <c r="J313" s="152" t="s">
        <v>1370</v>
      </c>
      <c r="K313" s="152"/>
      <c r="L313" s="152"/>
      <c r="M313" s="152"/>
      <c r="N313" s="152"/>
      <c r="O313" s="152"/>
      <c r="P313" s="152"/>
      <c r="Q313" s="152"/>
      <c r="R313" s="152"/>
    </row>
    <row r="314" spans="5:21" ht="28">
      <c r="E314" s="305" t="s">
        <v>2011</v>
      </c>
      <c r="F314" s="151" t="s">
        <v>999</v>
      </c>
      <c r="G314" s="152" t="s">
        <v>1372</v>
      </c>
      <c r="H314" s="30" t="s">
        <v>1001</v>
      </c>
      <c r="I314" s="33" t="s">
        <v>1002</v>
      </c>
      <c r="J314" s="33" t="s">
        <v>1003</v>
      </c>
      <c r="K314" s="314" t="s">
        <v>102</v>
      </c>
      <c r="L314" s="314" t="s">
        <v>2067</v>
      </c>
      <c r="M314" s="33"/>
      <c r="N314" s="33"/>
      <c r="O314" s="33"/>
      <c r="P314" s="33"/>
      <c r="Q314" s="33"/>
      <c r="R314" s="33"/>
      <c r="S314" s="151" t="s">
        <v>102</v>
      </c>
      <c r="T314" s="24" t="s">
        <v>2057</v>
      </c>
      <c r="U314" s="24" t="s">
        <v>1993</v>
      </c>
    </row>
    <row r="315" spans="5:21" ht="28">
      <c r="E315" s="151" t="s">
        <v>125</v>
      </c>
      <c r="F315" s="151" t="s">
        <v>999</v>
      </c>
      <c r="G315" s="152" t="s">
        <v>1372</v>
      </c>
      <c r="H315" s="30" t="s">
        <v>1004</v>
      </c>
      <c r="I315" s="33" t="s">
        <v>1373</v>
      </c>
      <c r="J315" s="152" t="s">
        <v>1374</v>
      </c>
      <c r="K315" s="152"/>
      <c r="L315" s="152"/>
      <c r="M315" s="152"/>
      <c r="N315" s="152"/>
      <c r="O315" s="152"/>
      <c r="P315" s="152"/>
      <c r="Q315" s="152"/>
      <c r="R315" s="152"/>
    </row>
    <row r="316" spans="5:21" ht="28">
      <c r="E316" s="151" t="s">
        <v>125</v>
      </c>
      <c r="F316" s="151" t="s">
        <v>999</v>
      </c>
      <c r="G316" s="152" t="s">
        <v>1372</v>
      </c>
      <c r="H316" s="30" t="s">
        <v>1007</v>
      </c>
      <c r="I316" s="33" t="s">
        <v>1369</v>
      </c>
      <c r="J316" s="152" t="s">
        <v>1370</v>
      </c>
      <c r="K316" s="152"/>
      <c r="L316" s="152"/>
      <c r="M316" s="152"/>
      <c r="N316" s="152"/>
      <c r="O316" s="152"/>
      <c r="P316" s="152"/>
      <c r="Q316" s="152"/>
      <c r="R316" s="152"/>
    </row>
    <row r="317" spans="5:21">
      <c r="E317" s="148"/>
      <c r="F317" s="148"/>
      <c r="G317" s="148"/>
      <c r="H317" s="148"/>
      <c r="I317" s="149"/>
      <c r="J317" s="149"/>
      <c r="K317" s="149"/>
      <c r="L317" s="149"/>
      <c r="M317" s="149"/>
      <c r="N317" s="149"/>
      <c r="O317" s="149"/>
      <c r="P317" s="149"/>
      <c r="Q317" s="149"/>
      <c r="R317" s="149"/>
      <c r="S317" s="149"/>
      <c r="T317" s="149"/>
      <c r="U317" s="149"/>
    </row>
    <row r="318" spans="5:21" ht="28">
      <c r="E318" s="305" t="s">
        <v>2012</v>
      </c>
      <c r="F318" s="151" t="s">
        <v>999</v>
      </c>
      <c r="G318" s="152" t="s">
        <v>1376</v>
      </c>
      <c r="H318" s="309"/>
      <c r="I318" s="176" t="s">
        <v>2013</v>
      </c>
      <c r="K318" s="314" t="s">
        <v>102</v>
      </c>
      <c r="L318" s="314" t="s">
        <v>2067</v>
      </c>
      <c r="S318" s="151" t="s">
        <v>102</v>
      </c>
      <c r="T318" s="24" t="s">
        <v>2057</v>
      </c>
      <c r="U318" s="24" t="s">
        <v>1994</v>
      </c>
    </row>
    <row r="319" spans="5:21">
      <c r="E319" s="148"/>
      <c r="F319" s="148"/>
      <c r="G319" s="148"/>
      <c r="H319" s="148"/>
      <c r="I319" s="149"/>
      <c r="J319" s="149"/>
      <c r="K319" s="149"/>
      <c r="L319" s="149"/>
      <c r="M319" s="149"/>
      <c r="N319" s="149"/>
      <c r="O319" s="149"/>
      <c r="P319" s="149"/>
      <c r="Q319" s="149"/>
      <c r="R319" s="149"/>
      <c r="S319" s="149"/>
      <c r="T319" s="149"/>
      <c r="U319" s="149"/>
    </row>
  </sheetData>
  <hyperlinks>
    <hyperlink ref="M181" r:id="rId1" display="http://jira.angel-qe.com:8080/browse/PR-14098"/>
    <hyperlink ref="M219" r:id="rId2" display="http://jira.angel-qe.com:8080/browse/PR-14089"/>
    <hyperlink ref="M223" r:id="rId3" display="http://jira.angel-qe.com:8080/browse/PR-14089"/>
    <hyperlink ref="M185" r:id="rId4" display="http://jira.angel-qe.com:8080/browse/PR-1409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
  <sheetViews>
    <sheetView topLeftCell="A3" workbookViewId="0"/>
  </sheetViews>
  <sheetFormatPr baseColWidth="10" defaultColWidth="11.5" defaultRowHeight="14" x14ac:dyDescent="0"/>
  <cols>
    <col min="4" max="4" width="32" customWidth="1"/>
    <col min="5" max="9" width="0" hidden="1" customWidth="1"/>
    <col min="10" max="11" width="13.6640625" customWidth="1"/>
    <col min="12" max="12" width="22.6640625" customWidth="1"/>
    <col min="13" max="17" width="11.6640625" customWidth="1"/>
    <col min="18" max="18" width="13.5" customWidth="1"/>
    <col min="19" max="19" width="13.1640625" customWidth="1"/>
    <col min="20" max="20" width="14.6640625" style="6" customWidth="1"/>
  </cols>
  <sheetData>
    <row r="1" spans="1:25" s="2" customFormat="1" ht="63.75" customHeight="1">
      <c r="A1" s="1" t="s">
        <v>75</v>
      </c>
      <c r="B1" s="14" t="s">
        <v>2066</v>
      </c>
      <c r="C1" s="14" t="s">
        <v>114</v>
      </c>
      <c r="D1" s="1" t="s">
        <v>73</v>
      </c>
      <c r="E1" s="1" t="s">
        <v>2</v>
      </c>
      <c r="F1" s="1" t="s">
        <v>74</v>
      </c>
      <c r="G1" s="1" t="s">
        <v>1</v>
      </c>
      <c r="H1" s="1" t="s">
        <v>77</v>
      </c>
      <c r="I1" s="1" t="s">
        <v>76</v>
      </c>
      <c r="J1" s="303" t="s">
        <v>1818</v>
      </c>
      <c r="K1" s="303" t="s">
        <v>1819</v>
      </c>
      <c r="L1" s="303" t="s">
        <v>1820</v>
      </c>
      <c r="M1" s="303" t="s">
        <v>178</v>
      </c>
      <c r="N1" s="303" t="s">
        <v>177</v>
      </c>
      <c r="O1" s="303" t="s">
        <v>100</v>
      </c>
      <c r="P1" s="303" t="s">
        <v>171</v>
      </c>
      <c r="Q1" s="303" t="s">
        <v>217</v>
      </c>
      <c r="R1" s="1" t="s">
        <v>817</v>
      </c>
      <c r="S1" s="1" t="s">
        <v>818</v>
      </c>
      <c r="T1" s="1" t="s">
        <v>815</v>
      </c>
      <c r="U1" s="2" t="s">
        <v>178</v>
      </c>
      <c r="V1" s="2" t="s">
        <v>177</v>
      </c>
      <c r="W1" s="2" t="s">
        <v>100</v>
      </c>
      <c r="X1" s="2" t="s">
        <v>171</v>
      </c>
      <c r="Y1" s="2" t="s">
        <v>217</v>
      </c>
    </row>
    <row r="2" spans="1:25" s="11" customFormat="1" ht="63.75" customHeight="1">
      <c r="A2" s="8" t="s">
        <v>163</v>
      </c>
      <c r="B2" s="8"/>
      <c r="C2" s="15" t="s">
        <v>115</v>
      </c>
      <c r="D2" s="7" t="s">
        <v>101</v>
      </c>
      <c r="E2" s="7" t="s">
        <v>125</v>
      </c>
      <c r="F2" s="7" t="s">
        <v>125</v>
      </c>
      <c r="G2" s="8" t="s">
        <v>125</v>
      </c>
      <c r="H2" s="7" t="s">
        <v>98</v>
      </c>
      <c r="I2" s="10"/>
      <c r="J2" s="312" t="s">
        <v>102</v>
      </c>
      <c r="K2" s="10"/>
      <c r="L2" s="10"/>
      <c r="M2" s="12">
        <f>COUNTIF(A2:A60, "&gt; ") - COUNTIF(B2:B60, "out")</f>
        <v>7</v>
      </c>
      <c r="N2" s="12">
        <f>SUM(O2:Q2)</f>
        <v>7</v>
      </c>
      <c r="O2" s="12">
        <f>COUNTIF(J2:J60, "passed")</f>
        <v>7</v>
      </c>
      <c r="P2" s="12">
        <f>COUNTIF(J2:J60, "failed")</f>
        <v>0</v>
      </c>
      <c r="Q2" s="12">
        <f>COUNTIF(J2:J60, "blocked")</f>
        <v>0</v>
      </c>
      <c r="R2" s="12" t="s">
        <v>102</v>
      </c>
      <c r="S2" s="23" t="s">
        <v>1533</v>
      </c>
      <c r="T2" s="10"/>
      <c r="U2" s="11">
        <f>COUNTIF(A2:A60, "&gt; ")</f>
        <v>8</v>
      </c>
      <c r="V2" s="11">
        <f>W2+X2+Y2</f>
        <v>7</v>
      </c>
      <c r="W2" s="11">
        <f>COUNTIF(R2:R60, "passed")</f>
        <v>7</v>
      </c>
      <c r="X2" s="11">
        <f>COUNTIF(R2:R60, "failed")</f>
        <v>0</v>
      </c>
      <c r="Y2" s="11">
        <f>COUNTIF(R2:R60, "blocked")</f>
        <v>0</v>
      </c>
    </row>
    <row r="3" spans="1:25" s="11" customFormat="1" ht="63.75" customHeight="1">
      <c r="A3" s="8" t="s">
        <v>164</v>
      </c>
      <c r="B3" s="8"/>
      <c r="C3" s="13" t="s">
        <v>115</v>
      </c>
      <c r="D3" s="13" t="s">
        <v>121</v>
      </c>
      <c r="E3" s="10"/>
      <c r="F3" s="10"/>
      <c r="G3" s="10"/>
      <c r="H3" s="10"/>
      <c r="I3" s="10"/>
      <c r="J3" s="312" t="s">
        <v>102</v>
      </c>
      <c r="K3" s="10"/>
      <c r="L3" s="10"/>
      <c r="M3" s="10"/>
      <c r="N3" s="10"/>
      <c r="O3" s="10"/>
      <c r="P3" s="10"/>
      <c r="Q3" s="10"/>
      <c r="R3" s="12" t="s">
        <v>102</v>
      </c>
      <c r="S3" s="23" t="s">
        <v>1533</v>
      </c>
      <c r="T3" s="10"/>
    </row>
    <row r="4" spans="1:25" s="11" customFormat="1" ht="63.75" customHeight="1">
      <c r="A4" s="8" t="s">
        <v>165</v>
      </c>
      <c r="B4" s="294" t="s">
        <v>2061</v>
      </c>
      <c r="C4" s="13" t="s">
        <v>115</v>
      </c>
      <c r="D4" s="13" t="s">
        <v>119</v>
      </c>
      <c r="E4" s="10"/>
      <c r="F4" s="10"/>
      <c r="G4" s="10"/>
      <c r="H4" s="10"/>
      <c r="I4" s="10"/>
      <c r="J4" s="10"/>
      <c r="K4" s="10"/>
      <c r="L4" s="10"/>
      <c r="M4" s="10"/>
      <c r="N4" s="10"/>
      <c r="O4" s="10"/>
      <c r="P4" s="10"/>
      <c r="Q4" s="10"/>
      <c r="R4" s="12" t="s">
        <v>322</v>
      </c>
      <c r="S4" s="23" t="s">
        <v>125</v>
      </c>
      <c r="T4" s="10"/>
    </row>
    <row r="5" spans="1:25" s="11" customFormat="1" ht="63.75" customHeight="1">
      <c r="A5" s="8" t="s">
        <v>166</v>
      </c>
      <c r="B5" s="8"/>
      <c r="C5" s="13" t="s">
        <v>115</v>
      </c>
      <c r="D5" s="13" t="s">
        <v>120</v>
      </c>
      <c r="E5" s="10"/>
      <c r="F5" s="10"/>
      <c r="G5" s="10"/>
      <c r="H5" s="10"/>
      <c r="I5" s="10"/>
      <c r="J5" s="312" t="s">
        <v>102</v>
      </c>
      <c r="K5" s="10"/>
      <c r="L5" s="10"/>
      <c r="M5" s="10"/>
      <c r="N5" s="10"/>
      <c r="O5" s="10"/>
      <c r="P5" s="10"/>
      <c r="Q5" s="10"/>
      <c r="R5" s="12" t="s">
        <v>102</v>
      </c>
      <c r="S5" s="23" t="s">
        <v>1533</v>
      </c>
      <c r="T5" s="10"/>
    </row>
    <row r="6" spans="1:25" s="11" customFormat="1" ht="63.75" customHeight="1">
      <c r="A6" s="8" t="s">
        <v>167</v>
      </c>
      <c r="B6" s="8"/>
      <c r="C6" s="13" t="s">
        <v>115</v>
      </c>
      <c r="D6" s="13" t="s">
        <v>116</v>
      </c>
      <c r="E6" s="10"/>
      <c r="F6" s="10"/>
      <c r="G6" s="10"/>
      <c r="H6" s="10"/>
      <c r="I6" s="10"/>
      <c r="J6" s="312" t="s">
        <v>102</v>
      </c>
      <c r="K6" s="10"/>
      <c r="L6" s="10"/>
      <c r="M6" s="10"/>
      <c r="N6" s="10"/>
      <c r="O6" s="10"/>
      <c r="P6" s="10"/>
      <c r="Q6" s="10"/>
      <c r="R6" s="12" t="s">
        <v>102</v>
      </c>
      <c r="S6" s="23" t="s">
        <v>323</v>
      </c>
      <c r="T6" s="302" t="s">
        <v>2017</v>
      </c>
    </row>
    <row r="7" spans="1:25" s="11" customFormat="1" ht="63.75" customHeight="1">
      <c r="A7" s="8" t="s">
        <v>168</v>
      </c>
      <c r="B7" s="8"/>
      <c r="C7" s="15" t="s">
        <v>115</v>
      </c>
      <c r="D7" s="7" t="s">
        <v>65</v>
      </c>
      <c r="E7" s="7" t="s">
        <v>125</v>
      </c>
      <c r="F7" s="7" t="s">
        <v>125</v>
      </c>
      <c r="G7" s="7" t="s">
        <v>125</v>
      </c>
      <c r="H7" s="5"/>
      <c r="I7" s="8"/>
      <c r="J7" s="294" t="s">
        <v>102</v>
      </c>
      <c r="K7" s="8"/>
      <c r="L7" s="8"/>
      <c r="M7" s="8"/>
      <c r="N7" s="8"/>
      <c r="O7" s="8"/>
      <c r="P7" s="8"/>
      <c r="Q7" s="8"/>
      <c r="R7" s="26" t="s">
        <v>102</v>
      </c>
      <c r="S7" s="23" t="s">
        <v>1533</v>
      </c>
      <c r="T7" s="10"/>
    </row>
    <row r="8" spans="1:25" s="11" customFormat="1" ht="63.75" customHeight="1">
      <c r="A8" s="8" t="s">
        <v>169</v>
      </c>
      <c r="B8" s="8"/>
      <c r="C8" s="13" t="s">
        <v>115</v>
      </c>
      <c r="D8" s="13" t="s">
        <v>117</v>
      </c>
      <c r="E8" s="10"/>
      <c r="F8" s="10"/>
      <c r="G8" s="10"/>
      <c r="H8" s="10"/>
      <c r="I8" s="10"/>
      <c r="J8" s="312" t="s">
        <v>102</v>
      </c>
      <c r="K8" s="10"/>
      <c r="L8" s="10"/>
      <c r="M8" s="10"/>
      <c r="N8" s="10"/>
      <c r="O8" s="10"/>
      <c r="P8" s="10"/>
      <c r="Q8" s="10"/>
      <c r="R8" s="12" t="s">
        <v>102</v>
      </c>
      <c r="S8" s="23" t="s">
        <v>1533</v>
      </c>
      <c r="T8" s="31"/>
    </row>
    <row r="9" spans="1:25" s="11" customFormat="1" ht="63.75" customHeight="1">
      <c r="A9" s="8" t="s">
        <v>170</v>
      </c>
      <c r="B9" s="8"/>
      <c r="C9" s="13" t="s">
        <v>115</v>
      </c>
      <c r="D9" s="13" t="s">
        <v>118</v>
      </c>
      <c r="E9" s="10"/>
      <c r="F9" s="10"/>
      <c r="G9" s="10"/>
      <c r="H9" s="10"/>
      <c r="I9" s="10"/>
      <c r="J9" s="312" t="s">
        <v>102</v>
      </c>
      <c r="K9" s="10"/>
      <c r="L9" s="10"/>
      <c r="M9" s="10"/>
      <c r="N9" s="10"/>
      <c r="O9" s="10"/>
      <c r="P9" s="10"/>
      <c r="Q9" s="10"/>
      <c r="R9" s="12" t="s">
        <v>102</v>
      </c>
      <c r="S9" s="23" t="s">
        <v>323</v>
      </c>
      <c r="T9" s="10"/>
    </row>
  </sheetData>
  <hyperlinks>
    <hyperlink ref="T6" r:id="rId1" display="AACD-296"/>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zoomScale="90" zoomScaleNormal="90" zoomScalePageLayoutView="90" workbookViewId="0">
      <pane ySplit="1" topLeftCell="A40" activePane="bottomLeft" state="frozen"/>
      <selection pane="bottomLeft" activeCell="S15" sqref="S15"/>
    </sheetView>
  </sheetViews>
  <sheetFormatPr baseColWidth="10" defaultColWidth="11.5" defaultRowHeight="14" x14ac:dyDescent="0"/>
  <cols>
    <col min="1" max="1" width="11.5" customWidth="1"/>
    <col min="2" max="2" width="6.6640625" hidden="1" customWidth="1"/>
    <col min="3" max="3" width="6.6640625" customWidth="1"/>
    <col min="4" max="4" width="23.5" customWidth="1"/>
    <col min="5" max="5" width="34.33203125" hidden="1" customWidth="1"/>
    <col min="6" max="6" width="48.1640625" hidden="1" customWidth="1"/>
    <col min="7" max="7" width="18.83203125" hidden="1" customWidth="1"/>
    <col min="8" max="8" width="6.83203125" style="50" hidden="1" customWidth="1"/>
    <col min="9" max="9" width="5.83203125" style="50" hidden="1" customWidth="1"/>
    <col min="10" max="10" width="17.5" style="58" hidden="1" customWidth="1"/>
    <col min="11" max="12" width="10.83203125" style="107" hidden="1" customWidth="1"/>
    <col min="13" max="13" width="9.6640625" style="107" hidden="1" customWidth="1"/>
    <col min="14" max="25" width="9.6640625" style="107" customWidth="1"/>
    <col min="26" max="26" width="10.83203125" style="118" customWidth="1"/>
    <col min="27" max="27" width="10.83203125" style="119" customWidth="1"/>
    <col min="28" max="28" width="10.83203125" style="120" customWidth="1"/>
    <col min="29" max="30" width="10.83203125" style="108" customWidth="1"/>
    <col min="31" max="31" width="14.6640625" style="108" customWidth="1"/>
    <col min="32" max="32" width="10.83203125" style="174" customWidth="1"/>
    <col min="33" max="33" width="10.83203125" style="108" customWidth="1"/>
    <col min="34" max="34" width="14.5" style="108" customWidth="1"/>
    <col min="35" max="35" width="6.1640625" customWidth="1"/>
    <col min="36" max="36" width="7" customWidth="1"/>
    <col min="37" max="37" width="5.83203125" customWidth="1"/>
    <col min="38" max="38" width="6.83203125" customWidth="1"/>
    <col min="39" max="39" width="8.33203125" customWidth="1"/>
  </cols>
  <sheetData>
    <row r="1" spans="1:40" s="2" customFormat="1" ht="63.75" customHeight="1">
      <c r="A1" s="1" t="s">
        <v>75</v>
      </c>
      <c r="B1" s="14" t="s">
        <v>114</v>
      </c>
      <c r="C1" s="1" t="s">
        <v>2066</v>
      </c>
      <c r="D1" s="1" t="s">
        <v>73</v>
      </c>
      <c r="E1" s="1" t="s">
        <v>2</v>
      </c>
      <c r="F1" s="1" t="s">
        <v>74</v>
      </c>
      <c r="G1" s="1" t="s">
        <v>76</v>
      </c>
      <c r="H1" s="53" t="s">
        <v>299</v>
      </c>
      <c r="I1" s="53" t="s">
        <v>300</v>
      </c>
      <c r="J1" s="53" t="s">
        <v>301</v>
      </c>
      <c r="K1" s="99" t="s">
        <v>811</v>
      </c>
      <c r="L1" s="99" t="s">
        <v>812</v>
      </c>
      <c r="M1" s="99" t="s">
        <v>302</v>
      </c>
      <c r="N1" s="225" t="s">
        <v>1796</v>
      </c>
      <c r="O1" s="225" t="s">
        <v>1797</v>
      </c>
      <c r="P1" s="225" t="s">
        <v>1798</v>
      </c>
      <c r="Q1" s="225" t="s">
        <v>1799</v>
      </c>
      <c r="R1" s="225" t="s">
        <v>1800</v>
      </c>
      <c r="S1" s="225" t="s">
        <v>1801</v>
      </c>
      <c r="T1" s="227" t="s">
        <v>1809</v>
      </c>
      <c r="U1" s="228" t="s">
        <v>1802</v>
      </c>
      <c r="V1" s="228" t="s">
        <v>1803</v>
      </c>
      <c r="W1" s="228" t="s">
        <v>1804</v>
      </c>
      <c r="X1" s="228" t="s">
        <v>1805</v>
      </c>
      <c r="Y1" s="228" t="s">
        <v>1806</v>
      </c>
      <c r="Z1" s="109" t="s">
        <v>338</v>
      </c>
      <c r="AA1" s="109" t="s">
        <v>339</v>
      </c>
      <c r="AB1" s="110" t="s">
        <v>302</v>
      </c>
      <c r="AC1" s="99" t="s">
        <v>816</v>
      </c>
      <c r="AD1" s="99" t="s">
        <v>814</v>
      </c>
      <c r="AE1" s="100" t="s">
        <v>823</v>
      </c>
      <c r="AF1" s="1" t="s">
        <v>820</v>
      </c>
      <c r="AG1" s="1" t="s">
        <v>821</v>
      </c>
      <c r="AH1" s="1" t="s">
        <v>822</v>
      </c>
      <c r="AI1" s="29" t="s">
        <v>178</v>
      </c>
      <c r="AJ1" s="29" t="s">
        <v>102</v>
      </c>
      <c r="AK1" s="29" t="s">
        <v>176</v>
      </c>
      <c r="AL1" s="29" t="s">
        <v>217</v>
      </c>
      <c r="AM1" s="29" t="s">
        <v>177</v>
      </c>
    </row>
    <row r="2" spans="1:40" s="18" customFormat="1" ht="42" customHeight="1">
      <c r="A2" s="4" t="s">
        <v>179</v>
      </c>
      <c r="B2" s="27" t="s">
        <v>122</v>
      </c>
      <c r="C2" s="27"/>
      <c r="D2" s="4" t="s">
        <v>223</v>
      </c>
      <c r="E2" s="4" t="s">
        <v>123</v>
      </c>
      <c r="F2" s="4" t="s">
        <v>105</v>
      </c>
      <c r="G2" s="4"/>
      <c r="H2" s="55" t="s">
        <v>102</v>
      </c>
      <c r="I2" s="55" t="s">
        <v>98</v>
      </c>
      <c r="J2" s="56" t="s">
        <v>252</v>
      </c>
      <c r="K2" s="101" t="s">
        <v>102</v>
      </c>
      <c r="L2" s="101" t="s">
        <v>98</v>
      </c>
      <c r="M2" s="102"/>
      <c r="N2" s="379" t="s">
        <v>102</v>
      </c>
      <c r="O2" s="379" t="s">
        <v>2058</v>
      </c>
      <c r="P2" s="380"/>
      <c r="Q2" s="160" t="s">
        <v>100</v>
      </c>
      <c r="R2" s="315" t="s">
        <v>323</v>
      </c>
      <c r="S2" s="316"/>
      <c r="T2" s="226" t="s">
        <v>1807</v>
      </c>
      <c r="U2" s="226">
        <f>COUNTIF(A2:A138,"&gt; ") - COUNTIF(C2:C138,"out")</f>
        <v>37</v>
      </c>
      <c r="V2" s="226">
        <f>SUM(W2:Y2)</f>
        <v>37</v>
      </c>
      <c r="W2" s="226">
        <f>COUNTIF(N2:N309, "passed")</f>
        <v>35</v>
      </c>
      <c r="X2" s="226">
        <f>COUNTIF(N2:N309, "failed")</f>
        <v>1</v>
      </c>
      <c r="Y2" s="226">
        <f>COUNTIF(N2:N309, "blocked")</f>
        <v>1</v>
      </c>
      <c r="Z2" s="111" t="s">
        <v>100</v>
      </c>
      <c r="AA2" s="111" t="s">
        <v>323</v>
      </c>
      <c r="AB2" s="112"/>
      <c r="AC2" s="160" t="s">
        <v>100</v>
      </c>
      <c r="AD2" s="160" t="s">
        <v>323</v>
      </c>
      <c r="AE2" s="161"/>
      <c r="AF2" s="160" t="s">
        <v>100</v>
      </c>
      <c r="AG2" s="160" t="s">
        <v>323</v>
      </c>
      <c r="AH2" s="161"/>
      <c r="AI2" s="17">
        <f>COUNTIF(A2:A138,"&gt; ")</f>
        <v>39</v>
      </c>
      <c r="AJ2" s="17">
        <f>COUNTIF(AF2:AF38,"passed")</f>
        <v>30</v>
      </c>
      <c r="AK2" s="17">
        <f>COUNTIF(AF2:AF138,"failed")</f>
        <v>6</v>
      </c>
      <c r="AL2" s="17">
        <f>COUNTIF(AF2:AF138,"blocked")</f>
        <v>3</v>
      </c>
      <c r="AM2" s="17">
        <f>AJ2+AK2+AL2</f>
        <v>39</v>
      </c>
      <c r="AN2" s="18" t="s">
        <v>1717</v>
      </c>
    </row>
    <row r="3" spans="1:40" s="18" customFormat="1" ht="42" customHeight="1">
      <c r="A3" s="4" t="s">
        <v>180</v>
      </c>
      <c r="B3" s="27" t="s">
        <v>122</v>
      </c>
      <c r="C3" s="27"/>
      <c r="D3" s="4" t="s">
        <v>173</v>
      </c>
      <c r="E3" s="4" t="s">
        <v>96</v>
      </c>
      <c r="F3" s="4" t="s">
        <v>104</v>
      </c>
      <c r="G3" s="4"/>
      <c r="H3" s="55" t="s">
        <v>102</v>
      </c>
      <c r="I3" s="55" t="s">
        <v>98</v>
      </c>
      <c r="J3" s="55"/>
      <c r="K3" s="101" t="s">
        <v>102</v>
      </c>
      <c r="L3" s="101" t="s">
        <v>98</v>
      </c>
      <c r="M3" s="101"/>
      <c r="N3" s="379" t="s">
        <v>102</v>
      </c>
      <c r="O3" s="379" t="s">
        <v>2058</v>
      </c>
      <c r="P3" s="381"/>
      <c r="Q3" s="171" t="s">
        <v>100</v>
      </c>
      <c r="R3" s="171" t="s">
        <v>323</v>
      </c>
      <c r="S3" s="317"/>
      <c r="T3" s="226" t="s">
        <v>1808</v>
      </c>
      <c r="U3" s="226">
        <f>COUNTIF(A2:A138,"&gt; ") - COUNTIF(C2:C138,"out")</f>
        <v>37</v>
      </c>
      <c r="V3" s="226">
        <f>SUM(W3:Y3)</f>
        <v>39</v>
      </c>
      <c r="W3" s="226">
        <f>COUNTIF(Q2:Q309, "passed")</f>
        <v>34</v>
      </c>
      <c r="X3" s="226">
        <f>COUNTIF(Q2:Q309, "failed")</f>
        <v>2</v>
      </c>
      <c r="Y3" s="226">
        <f>COUNTIF(Q2:Q309, "blocked")</f>
        <v>3</v>
      </c>
      <c r="Z3" s="113" t="s">
        <v>100</v>
      </c>
      <c r="AA3" s="111" t="s">
        <v>323</v>
      </c>
      <c r="AB3" s="114"/>
      <c r="AC3" s="171" t="s">
        <v>100</v>
      </c>
      <c r="AD3" s="160" t="s">
        <v>323</v>
      </c>
      <c r="AE3" s="25"/>
      <c r="AF3" s="162" t="s">
        <v>100</v>
      </c>
      <c r="AG3" s="160" t="s">
        <v>323</v>
      </c>
      <c r="AH3" s="25"/>
      <c r="AI3" s="17">
        <f>COUNTIF(A2:A138,"&gt; ")</f>
        <v>39</v>
      </c>
      <c r="AJ3" s="17">
        <f>COUNTIF(AC2:AC138,"passed")</f>
        <v>30</v>
      </c>
      <c r="AK3" s="17">
        <f>COUNTIF(AC2:AC138,"failed")</f>
        <v>6</v>
      </c>
      <c r="AL3" s="17">
        <f>COUNTIF(AC3:AC138,"blocked")</f>
        <v>3</v>
      </c>
      <c r="AM3" s="17">
        <f>AJ3+AK3+AL3</f>
        <v>39</v>
      </c>
      <c r="AN3" s="18" t="s">
        <v>1718</v>
      </c>
    </row>
    <row r="4" spans="1:40" s="18" customFormat="1" ht="39" customHeight="1">
      <c r="A4" s="4" t="s">
        <v>181</v>
      </c>
      <c r="B4" s="27" t="s">
        <v>122</v>
      </c>
      <c r="C4" s="27"/>
      <c r="D4" s="4" t="s">
        <v>224</v>
      </c>
      <c r="E4" s="4" t="s">
        <v>96</v>
      </c>
      <c r="F4" s="4" t="s">
        <v>103</v>
      </c>
      <c r="G4" s="4"/>
      <c r="H4" s="55" t="s">
        <v>102</v>
      </c>
      <c r="I4" s="55" t="s">
        <v>98</v>
      </c>
      <c r="J4" s="56" t="s">
        <v>250</v>
      </c>
      <c r="K4" s="101" t="s">
        <v>102</v>
      </c>
      <c r="L4" s="101" t="s">
        <v>98</v>
      </c>
      <c r="M4" s="102"/>
      <c r="N4" s="379" t="s">
        <v>102</v>
      </c>
      <c r="O4" s="379" t="s">
        <v>2058</v>
      </c>
      <c r="P4" s="380"/>
      <c r="Q4" s="318" t="s">
        <v>100</v>
      </c>
      <c r="R4" s="315" t="s">
        <v>323</v>
      </c>
      <c r="S4" s="316"/>
      <c r="T4" s="226" t="s">
        <v>178</v>
      </c>
      <c r="U4" s="226">
        <f>SUM(U2:U3)</f>
        <v>74</v>
      </c>
      <c r="V4" s="226">
        <f t="shared" ref="V4:Y4" si="0">SUM(V2:V3)</f>
        <v>76</v>
      </c>
      <c r="W4" s="226">
        <f t="shared" si="0"/>
        <v>69</v>
      </c>
      <c r="X4" s="226">
        <f t="shared" si="0"/>
        <v>3</v>
      </c>
      <c r="Y4" s="226">
        <f t="shared" si="0"/>
        <v>4</v>
      </c>
      <c r="Z4" s="111" t="s">
        <v>100</v>
      </c>
      <c r="AA4" s="111" t="s">
        <v>323</v>
      </c>
      <c r="AB4" s="112"/>
      <c r="AC4" s="160" t="s">
        <v>100</v>
      </c>
      <c r="AD4" s="160" t="s">
        <v>323</v>
      </c>
      <c r="AE4" s="161"/>
      <c r="AF4" s="160" t="s">
        <v>100</v>
      </c>
      <c r="AG4" s="160" t="s">
        <v>323</v>
      </c>
      <c r="AH4" s="161"/>
      <c r="AI4" s="17"/>
      <c r="AJ4" s="17"/>
      <c r="AK4" s="17"/>
      <c r="AL4" s="17"/>
      <c r="AM4" s="17"/>
    </row>
    <row r="5" spans="1:40" s="18" customFormat="1" ht="36" customHeight="1">
      <c r="A5" s="4" t="s">
        <v>182</v>
      </c>
      <c r="B5" s="27" t="s">
        <v>122</v>
      </c>
      <c r="C5" s="27"/>
      <c r="D5" s="4" t="s">
        <v>225</v>
      </c>
      <c r="E5" s="4" t="s">
        <v>96</v>
      </c>
      <c r="F5" s="4" t="s">
        <v>106</v>
      </c>
      <c r="G5" s="4"/>
      <c r="H5" s="55" t="s">
        <v>102</v>
      </c>
      <c r="I5" s="55" t="s">
        <v>98</v>
      </c>
      <c r="J5" s="56" t="s">
        <v>251</v>
      </c>
      <c r="K5" s="101" t="s">
        <v>102</v>
      </c>
      <c r="L5" s="101" t="s">
        <v>98</v>
      </c>
      <c r="M5" s="102"/>
      <c r="N5" s="379" t="s">
        <v>102</v>
      </c>
      <c r="O5" s="379" t="s">
        <v>2058</v>
      </c>
      <c r="P5" s="380"/>
      <c r="Q5" s="318" t="s">
        <v>100</v>
      </c>
      <c r="R5" s="315" t="s">
        <v>323</v>
      </c>
      <c r="S5" s="316"/>
      <c r="T5" s="102"/>
      <c r="U5" s="102"/>
      <c r="V5" s="102"/>
      <c r="W5" s="102"/>
      <c r="X5" s="102"/>
      <c r="Y5" s="102"/>
      <c r="Z5" s="111" t="s">
        <v>100</v>
      </c>
      <c r="AA5" s="111" t="s">
        <v>323</v>
      </c>
      <c r="AB5" s="112"/>
      <c r="AC5" s="160" t="s">
        <v>100</v>
      </c>
      <c r="AD5" s="160" t="s">
        <v>323</v>
      </c>
      <c r="AE5" s="161"/>
      <c r="AF5" s="160" t="s">
        <v>100</v>
      </c>
      <c r="AG5" s="160" t="s">
        <v>323</v>
      </c>
      <c r="AH5" s="161"/>
      <c r="AI5" s="17"/>
      <c r="AJ5" s="17"/>
      <c r="AK5" s="17"/>
      <c r="AL5" s="17"/>
      <c r="AM5" s="17"/>
    </row>
    <row r="6" spans="1:40" s="18" customFormat="1" ht="37" customHeight="1">
      <c r="A6" s="4" t="s">
        <v>183</v>
      </c>
      <c r="B6" s="27" t="s">
        <v>122</v>
      </c>
      <c r="C6" s="27"/>
      <c r="D6" s="4" t="s">
        <v>174</v>
      </c>
      <c r="E6" s="4" t="s">
        <v>96</v>
      </c>
      <c r="F6" s="4" t="s">
        <v>107</v>
      </c>
      <c r="G6" s="4"/>
      <c r="H6" s="55" t="s">
        <v>102</v>
      </c>
      <c r="I6" s="55" t="s">
        <v>98</v>
      </c>
      <c r="J6" s="56" t="s">
        <v>247</v>
      </c>
      <c r="K6" s="101" t="s">
        <v>102</v>
      </c>
      <c r="L6" s="101" t="s">
        <v>98</v>
      </c>
      <c r="M6" s="102"/>
      <c r="N6" s="379" t="s">
        <v>102</v>
      </c>
      <c r="O6" s="379" t="s">
        <v>2058</v>
      </c>
      <c r="P6" s="380"/>
      <c r="Q6" s="318" t="s">
        <v>100</v>
      </c>
      <c r="R6" s="315" t="s">
        <v>323</v>
      </c>
      <c r="S6" s="316"/>
      <c r="T6" s="102"/>
      <c r="U6" s="102"/>
      <c r="V6" s="102"/>
      <c r="W6" s="102"/>
      <c r="X6" s="102"/>
      <c r="Y6" s="102"/>
      <c r="Z6" s="111" t="s">
        <v>100</v>
      </c>
      <c r="AA6" s="111" t="s">
        <v>323</v>
      </c>
      <c r="AB6" s="112" t="s">
        <v>348</v>
      </c>
      <c r="AC6" s="160" t="s">
        <v>100</v>
      </c>
      <c r="AD6" s="160" t="s">
        <v>323</v>
      </c>
      <c r="AE6" s="161"/>
      <c r="AF6" s="160" t="s">
        <v>100</v>
      </c>
      <c r="AG6" s="160" t="s">
        <v>323</v>
      </c>
      <c r="AH6" s="161"/>
      <c r="AI6" s="17"/>
      <c r="AJ6" s="17"/>
      <c r="AK6" s="17"/>
      <c r="AL6" s="17"/>
      <c r="AM6" s="17"/>
    </row>
    <row r="7" spans="1:40" s="18" customFormat="1" ht="41" customHeight="1">
      <c r="A7" s="4" t="s">
        <v>184</v>
      </c>
      <c r="B7" s="27" t="s">
        <v>122</v>
      </c>
      <c r="C7" s="27"/>
      <c r="D7" s="4" t="s">
        <v>226</v>
      </c>
      <c r="E7" s="4"/>
      <c r="F7" s="4"/>
      <c r="G7" s="4"/>
      <c r="H7" s="55" t="s">
        <v>102</v>
      </c>
      <c r="I7" s="55"/>
      <c r="J7" s="55"/>
      <c r="K7" s="101" t="s">
        <v>102</v>
      </c>
      <c r="L7" s="101" t="s">
        <v>98</v>
      </c>
      <c r="M7" s="101"/>
      <c r="N7" s="379" t="s">
        <v>102</v>
      </c>
      <c r="O7" s="379" t="s">
        <v>2058</v>
      </c>
      <c r="P7" s="381"/>
      <c r="Q7" s="171" t="s">
        <v>100</v>
      </c>
      <c r="R7" s="171" t="s">
        <v>323</v>
      </c>
      <c r="S7" s="317"/>
      <c r="T7" s="101"/>
      <c r="U7" s="101"/>
      <c r="V7" s="101"/>
      <c r="W7" s="101"/>
      <c r="X7" s="101"/>
      <c r="Y7" s="101"/>
      <c r="Z7" s="113" t="s">
        <v>100</v>
      </c>
      <c r="AA7" s="111" t="s">
        <v>323</v>
      </c>
      <c r="AB7" s="115" t="s">
        <v>340</v>
      </c>
      <c r="AC7" s="163" t="s">
        <v>171</v>
      </c>
      <c r="AD7" s="160" t="s">
        <v>323</v>
      </c>
      <c r="AE7" s="93" t="s">
        <v>1543</v>
      </c>
      <c r="AF7" s="163" t="s">
        <v>171</v>
      </c>
      <c r="AG7" s="160" t="s">
        <v>323</v>
      </c>
      <c r="AH7" s="93" t="s">
        <v>1543</v>
      </c>
      <c r="AI7" s="17"/>
      <c r="AJ7" s="17"/>
      <c r="AK7" s="17"/>
      <c r="AL7" s="17"/>
      <c r="AM7" s="17"/>
    </row>
    <row r="8" spans="1:40" s="18" customFormat="1" ht="32" customHeight="1">
      <c r="A8" s="4" t="s">
        <v>185</v>
      </c>
      <c r="B8" s="27" t="s">
        <v>122</v>
      </c>
      <c r="C8" s="27"/>
      <c r="D8" s="4" t="s">
        <v>227</v>
      </c>
      <c r="E8" s="4"/>
      <c r="F8" s="4"/>
      <c r="G8" s="4"/>
      <c r="H8" s="55" t="s">
        <v>102</v>
      </c>
      <c r="I8" s="55"/>
      <c r="J8" s="56" t="s">
        <v>242</v>
      </c>
      <c r="K8" s="101" t="s">
        <v>102</v>
      </c>
      <c r="L8" s="101" t="s">
        <v>98</v>
      </c>
      <c r="M8" s="102"/>
      <c r="N8" s="160" t="s">
        <v>102</v>
      </c>
      <c r="O8" s="379" t="s">
        <v>2058</v>
      </c>
      <c r="P8" s="28" t="s">
        <v>1544</v>
      </c>
      <c r="Q8" s="164" t="s">
        <v>171</v>
      </c>
      <c r="R8" s="315" t="s">
        <v>323</v>
      </c>
      <c r="S8" s="28" t="s">
        <v>1544</v>
      </c>
      <c r="T8" s="102"/>
      <c r="U8" s="102"/>
      <c r="V8" s="102"/>
      <c r="W8" s="102"/>
      <c r="X8" s="102"/>
      <c r="Y8" s="102"/>
      <c r="Z8" s="111" t="s">
        <v>100</v>
      </c>
      <c r="AA8" s="111" t="s">
        <v>323</v>
      </c>
      <c r="AB8" s="112"/>
      <c r="AC8" s="164" t="s">
        <v>171</v>
      </c>
      <c r="AD8" s="160" t="s">
        <v>323</v>
      </c>
      <c r="AE8" s="28" t="s">
        <v>1544</v>
      </c>
      <c r="AF8" s="164" t="s">
        <v>171</v>
      </c>
      <c r="AG8" s="165" t="s">
        <v>323</v>
      </c>
      <c r="AH8" s="28" t="s">
        <v>1544</v>
      </c>
      <c r="AI8" s="17"/>
      <c r="AJ8" s="17"/>
      <c r="AK8" s="17"/>
      <c r="AL8" s="17"/>
      <c r="AM8" s="17"/>
    </row>
    <row r="9" spans="1:40" s="18" customFormat="1" ht="28">
      <c r="A9" s="4" t="s">
        <v>186</v>
      </c>
      <c r="B9" s="27" t="s">
        <v>122</v>
      </c>
      <c r="C9" s="27"/>
      <c r="D9" s="4" t="s">
        <v>175</v>
      </c>
      <c r="E9" s="4" t="s">
        <v>54</v>
      </c>
      <c r="F9" s="4" t="s">
        <v>55</v>
      </c>
      <c r="G9" s="4"/>
      <c r="H9" s="55" t="s">
        <v>102</v>
      </c>
      <c r="I9" s="55" t="s">
        <v>125</v>
      </c>
      <c r="J9" s="55"/>
      <c r="K9" s="101" t="s">
        <v>102</v>
      </c>
      <c r="L9" s="101" t="s">
        <v>204</v>
      </c>
      <c r="M9" s="101"/>
      <c r="N9" s="381" t="s">
        <v>102</v>
      </c>
      <c r="O9" s="381" t="s">
        <v>323</v>
      </c>
      <c r="P9" s="381"/>
      <c r="Q9" s="171" t="s">
        <v>100</v>
      </c>
      <c r="R9" s="171" t="s">
        <v>323</v>
      </c>
      <c r="S9" s="317"/>
      <c r="T9" s="101"/>
      <c r="U9" s="101"/>
      <c r="V9" s="101"/>
      <c r="W9" s="101"/>
      <c r="X9" s="101"/>
      <c r="Y9" s="101"/>
      <c r="Z9" s="113" t="s">
        <v>100</v>
      </c>
      <c r="AA9" s="111" t="s">
        <v>323</v>
      </c>
      <c r="AB9" s="114"/>
      <c r="AC9" s="162" t="s">
        <v>100</v>
      </c>
      <c r="AD9" s="160" t="s">
        <v>323</v>
      </c>
      <c r="AE9" s="200"/>
      <c r="AF9" s="162" t="s">
        <v>100</v>
      </c>
      <c r="AG9" s="160" t="s">
        <v>323</v>
      </c>
      <c r="AH9" s="93"/>
      <c r="AI9" s="17"/>
      <c r="AJ9" s="17"/>
      <c r="AK9" s="17"/>
      <c r="AL9" s="17"/>
      <c r="AM9" s="17"/>
    </row>
    <row r="10" spans="1:40" s="18" customFormat="1" ht="84">
      <c r="A10" s="4" t="s">
        <v>208</v>
      </c>
      <c r="B10" s="27" t="s">
        <v>122</v>
      </c>
      <c r="C10" s="27"/>
      <c r="D10" s="4" t="s">
        <v>229</v>
      </c>
      <c r="E10" s="4"/>
      <c r="F10" s="4" t="s">
        <v>56</v>
      </c>
      <c r="G10" s="4"/>
      <c r="H10" s="55" t="s">
        <v>176</v>
      </c>
      <c r="I10" s="55"/>
      <c r="J10" s="56" t="s">
        <v>245</v>
      </c>
      <c r="K10" s="101" t="s">
        <v>102</v>
      </c>
      <c r="L10" s="101" t="s">
        <v>98</v>
      </c>
      <c r="M10" s="102"/>
      <c r="N10" s="382" t="s">
        <v>102</v>
      </c>
      <c r="O10" s="382" t="s">
        <v>323</v>
      </c>
      <c r="P10" s="382"/>
      <c r="Q10" s="171" t="s">
        <v>100</v>
      </c>
      <c r="R10" s="171" t="s">
        <v>323</v>
      </c>
      <c r="S10" s="316"/>
      <c r="T10" s="102"/>
      <c r="U10" s="102"/>
      <c r="V10" s="102"/>
      <c r="W10" s="102"/>
      <c r="X10" s="102"/>
      <c r="Y10" s="102"/>
      <c r="Z10" s="111" t="s">
        <v>102</v>
      </c>
      <c r="AA10" s="111" t="s">
        <v>204</v>
      </c>
      <c r="AB10" s="112" t="s">
        <v>349</v>
      </c>
      <c r="AC10" s="160" t="s">
        <v>100</v>
      </c>
      <c r="AD10" s="160" t="s">
        <v>323</v>
      </c>
      <c r="AE10" s="160"/>
      <c r="AF10" s="160" t="s">
        <v>100</v>
      </c>
      <c r="AG10" s="160" t="s">
        <v>323</v>
      </c>
      <c r="AH10" s="161"/>
      <c r="AI10" s="17"/>
      <c r="AJ10" s="17"/>
      <c r="AK10" s="17"/>
      <c r="AL10" s="17"/>
      <c r="AM10" s="17"/>
    </row>
    <row r="11" spans="1:40" s="18" customFormat="1" ht="42">
      <c r="A11" s="4" t="s">
        <v>78</v>
      </c>
      <c r="B11" s="27" t="s">
        <v>122</v>
      </c>
      <c r="C11" s="27"/>
      <c r="D11" s="4" t="s">
        <v>240</v>
      </c>
      <c r="E11" s="4"/>
      <c r="F11" s="4" t="s">
        <v>57</v>
      </c>
      <c r="G11" s="4"/>
      <c r="H11" s="55" t="s">
        <v>102</v>
      </c>
      <c r="I11" s="55"/>
      <c r="J11" s="56" t="s">
        <v>246</v>
      </c>
      <c r="K11" s="101" t="s">
        <v>102</v>
      </c>
      <c r="L11" s="101" t="s">
        <v>98</v>
      </c>
      <c r="M11" s="102"/>
      <c r="N11" s="379" t="s">
        <v>102</v>
      </c>
      <c r="O11" s="379" t="s">
        <v>323</v>
      </c>
      <c r="P11" s="380"/>
      <c r="Q11" s="318" t="s">
        <v>100</v>
      </c>
      <c r="R11" s="315" t="s">
        <v>323</v>
      </c>
      <c r="S11" s="316"/>
      <c r="T11" s="102"/>
      <c r="U11" s="102"/>
      <c r="V11" s="102"/>
      <c r="W11" s="102"/>
      <c r="X11" s="102"/>
      <c r="Y11" s="102"/>
      <c r="Z11" s="111" t="s">
        <v>100</v>
      </c>
      <c r="AA11" s="111" t="s">
        <v>323</v>
      </c>
      <c r="AB11" s="112"/>
      <c r="AC11" s="160" t="s">
        <v>100</v>
      </c>
      <c r="AD11" s="160" t="s">
        <v>323</v>
      </c>
      <c r="AE11" s="161"/>
      <c r="AF11" s="160" t="s">
        <v>100</v>
      </c>
      <c r="AG11" s="160" t="s">
        <v>323</v>
      </c>
      <c r="AH11" s="161"/>
      <c r="AI11" s="17"/>
      <c r="AJ11" s="17"/>
      <c r="AK11" s="17"/>
      <c r="AL11" s="17"/>
      <c r="AM11" s="17"/>
    </row>
    <row r="12" spans="1:40" s="9" customFormat="1" ht="42">
      <c r="A12" s="4" t="s">
        <v>79</v>
      </c>
      <c r="B12" s="27" t="s">
        <v>122</v>
      </c>
      <c r="C12" s="27"/>
      <c r="D12" s="7" t="s">
        <v>228</v>
      </c>
      <c r="E12" s="7"/>
      <c r="F12" s="7" t="s">
        <v>59</v>
      </c>
      <c r="G12" s="7"/>
      <c r="H12" s="39" t="s">
        <v>102</v>
      </c>
      <c r="I12" s="39"/>
      <c r="J12" s="39"/>
      <c r="K12" s="101" t="s">
        <v>102</v>
      </c>
      <c r="L12" s="101" t="s">
        <v>98</v>
      </c>
      <c r="M12" s="103"/>
      <c r="N12" s="379" t="s">
        <v>102</v>
      </c>
      <c r="O12" s="379" t="s">
        <v>2058</v>
      </c>
      <c r="P12" s="383"/>
      <c r="Q12" s="201" t="s">
        <v>100</v>
      </c>
      <c r="R12" s="201" t="s">
        <v>323</v>
      </c>
      <c r="S12" s="319"/>
      <c r="T12" s="103"/>
      <c r="U12" s="103"/>
      <c r="V12" s="103"/>
      <c r="W12" s="103"/>
      <c r="X12" s="103"/>
      <c r="Y12" s="103"/>
      <c r="Z12" s="113" t="s">
        <v>100</v>
      </c>
      <c r="AA12" s="111" t="s">
        <v>323</v>
      </c>
      <c r="AB12" s="114"/>
      <c r="AC12" s="201" t="s">
        <v>100</v>
      </c>
      <c r="AD12" s="160" t="s">
        <v>323</v>
      </c>
      <c r="AE12" s="54"/>
      <c r="AF12" s="219" t="s">
        <v>100</v>
      </c>
      <c r="AG12" s="160" t="s">
        <v>323</v>
      </c>
      <c r="AH12" s="54"/>
      <c r="AI12" s="8"/>
      <c r="AJ12" s="8"/>
      <c r="AK12" s="8"/>
      <c r="AL12" s="8"/>
      <c r="AM12" s="8"/>
    </row>
    <row r="13" spans="1:40" s="9" customFormat="1" ht="25" customHeight="1">
      <c r="A13" s="4" t="s">
        <v>108</v>
      </c>
      <c r="B13" s="27" t="s">
        <v>122</v>
      </c>
      <c r="C13" s="27"/>
      <c r="D13" s="7" t="s">
        <v>222</v>
      </c>
      <c r="E13" s="7" t="s">
        <v>54</v>
      </c>
      <c r="F13" s="7" t="s">
        <v>60</v>
      </c>
      <c r="G13" s="7"/>
      <c r="H13" s="39" t="s">
        <v>176</v>
      </c>
      <c r="I13" s="39"/>
      <c r="J13" s="39"/>
      <c r="K13" s="101" t="s">
        <v>102</v>
      </c>
      <c r="L13" s="101" t="s">
        <v>98</v>
      </c>
      <c r="M13" s="103"/>
      <c r="N13" s="383" t="s">
        <v>102</v>
      </c>
      <c r="O13" s="383" t="s">
        <v>323</v>
      </c>
      <c r="P13" s="383"/>
      <c r="Q13" s="201" t="s">
        <v>100</v>
      </c>
      <c r="R13" s="201" t="s">
        <v>323</v>
      </c>
      <c r="S13" s="319"/>
      <c r="T13" s="103"/>
      <c r="U13" s="103"/>
      <c r="V13" s="103"/>
      <c r="W13" s="103"/>
      <c r="X13" s="103"/>
      <c r="Y13" s="103"/>
      <c r="Z13" s="113" t="s">
        <v>100</v>
      </c>
      <c r="AA13" s="111" t="s">
        <v>323</v>
      </c>
      <c r="AB13" s="114"/>
      <c r="AC13" s="201" t="s">
        <v>100</v>
      </c>
      <c r="AD13" s="160" t="s">
        <v>323</v>
      </c>
      <c r="AE13" s="54"/>
      <c r="AF13" s="219" t="s">
        <v>100</v>
      </c>
      <c r="AG13" s="160" t="s">
        <v>323</v>
      </c>
      <c r="AH13" s="54"/>
      <c r="AI13" s="8"/>
      <c r="AJ13" s="8"/>
      <c r="AK13" s="8"/>
      <c r="AL13" s="8"/>
      <c r="AM13" s="8"/>
    </row>
    <row r="14" spans="1:40" s="9" customFormat="1" ht="28">
      <c r="A14" s="4" t="s">
        <v>109</v>
      </c>
      <c r="B14" s="27" t="s">
        <v>122</v>
      </c>
      <c r="C14" s="27"/>
      <c r="D14" s="7" t="s">
        <v>196</v>
      </c>
      <c r="E14" s="7" t="s">
        <v>197</v>
      </c>
      <c r="F14" s="7" t="s">
        <v>198</v>
      </c>
      <c r="G14" s="28" t="s">
        <v>199</v>
      </c>
      <c r="H14" s="39" t="s">
        <v>176</v>
      </c>
      <c r="I14" s="39" t="s">
        <v>110</v>
      </c>
      <c r="J14" s="56" t="s">
        <v>244</v>
      </c>
      <c r="K14" s="102"/>
      <c r="L14" s="102"/>
      <c r="N14" s="384" t="s">
        <v>217</v>
      </c>
      <c r="O14" s="385"/>
      <c r="P14" s="385"/>
      <c r="Q14" s="243" t="s">
        <v>217</v>
      </c>
      <c r="R14" s="320"/>
      <c r="S14" s="321"/>
      <c r="Z14" s="111" t="s">
        <v>341</v>
      </c>
      <c r="AA14" s="111" t="s">
        <v>323</v>
      </c>
      <c r="AB14" s="116" t="s">
        <v>324</v>
      </c>
      <c r="AC14" s="243" t="s">
        <v>217</v>
      </c>
      <c r="AD14" s="102"/>
      <c r="AE14" s="166"/>
      <c r="AF14" s="243" t="s">
        <v>217</v>
      </c>
      <c r="AG14" s="166"/>
      <c r="AH14" s="166"/>
      <c r="AI14" s="8"/>
      <c r="AJ14" s="8"/>
      <c r="AK14" s="8"/>
      <c r="AL14" s="8"/>
      <c r="AM14" s="8"/>
    </row>
    <row r="15" spans="1:40" s="18" customFormat="1" ht="55" customHeight="1">
      <c r="A15" s="4" t="s">
        <v>236</v>
      </c>
      <c r="B15" s="27" t="s">
        <v>122</v>
      </c>
      <c r="C15" s="27"/>
      <c r="D15" s="4" t="s">
        <v>200</v>
      </c>
      <c r="E15" s="4" t="s">
        <v>197</v>
      </c>
      <c r="F15" s="4" t="s">
        <v>201</v>
      </c>
      <c r="G15" s="93" t="s">
        <v>199</v>
      </c>
      <c r="H15" s="55" t="s">
        <v>176</v>
      </c>
      <c r="I15" s="55" t="s">
        <v>110</v>
      </c>
      <c r="J15" s="94" t="s">
        <v>243</v>
      </c>
      <c r="K15" s="101" t="s">
        <v>102</v>
      </c>
      <c r="L15" s="101" t="s">
        <v>98</v>
      </c>
      <c r="M15" s="104"/>
      <c r="N15" s="386" t="s">
        <v>171</v>
      </c>
      <c r="O15" s="387" t="s">
        <v>323</v>
      </c>
      <c r="P15" s="6" t="s">
        <v>2258</v>
      </c>
      <c r="Q15" s="322" t="s">
        <v>100</v>
      </c>
      <c r="R15" s="323" t="s">
        <v>323</v>
      </c>
      <c r="S15" s="232" t="s">
        <v>1547</v>
      </c>
      <c r="T15" s="104"/>
      <c r="U15" s="104"/>
      <c r="V15" s="104"/>
      <c r="W15" s="104"/>
      <c r="X15" s="104"/>
      <c r="Y15" s="104"/>
      <c r="Z15" s="111" t="s">
        <v>171</v>
      </c>
      <c r="AA15" s="111" t="s">
        <v>323</v>
      </c>
      <c r="AB15" s="112" t="s">
        <v>342</v>
      </c>
      <c r="AC15" s="167" t="s">
        <v>100</v>
      </c>
      <c r="AD15" s="160" t="s">
        <v>323</v>
      </c>
      <c r="AE15" s="167"/>
      <c r="AF15" s="167" t="s">
        <v>100</v>
      </c>
      <c r="AG15" s="160" t="s">
        <v>323</v>
      </c>
      <c r="AH15" s="168"/>
      <c r="AI15" s="17"/>
      <c r="AJ15" s="17"/>
      <c r="AK15" s="17"/>
      <c r="AL15" s="17"/>
      <c r="AM15" s="17"/>
    </row>
    <row r="16" spans="1:40" s="97" customFormat="1" ht="48">
      <c r="A16" s="4" t="s">
        <v>237</v>
      </c>
      <c r="B16" s="27" t="s">
        <v>122</v>
      </c>
      <c r="C16" s="27"/>
      <c r="D16" s="4" t="s">
        <v>230</v>
      </c>
      <c r="E16" s="60"/>
      <c r="F16" s="60"/>
      <c r="G16" s="60"/>
      <c r="H16" s="95" t="s">
        <v>102</v>
      </c>
      <c r="I16" s="95"/>
      <c r="J16" s="95"/>
      <c r="K16" s="101" t="s">
        <v>102</v>
      </c>
      <c r="L16" s="101" t="s">
        <v>98</v>
      </c>
      <c r="M16" s="105"/>
      <c r="N16" s="381" t="s">
        <v>102</v>
      </c>
      <c r="O16" s="381" t="s">
        <v>323</v>
      </c>
      <c r="P16" s="381"/>
      <c r="Q16" s="171" t="s">
        <v>100</v>
      </c>
      <c r="R16" s="171" t="s">
        <v>323</v>
      </c>
      <c r="S16" s="317"/>
      <c r="T16" s="105"/>
      <c r="U16" s="105"/>
      <c r="V16" s="105"/>
      <c r="W16" s="105"/>
      <c r="X16" s="105"/>
      <c r="Y16" s="105"/>
      <c r="Z16" s="113" t="s">
        <v>100</v>
      </c>
      <c r="AA16" s="111" t="s">
        <v>323</v>
      </c>
      <c r="AB16" s="114" t="s">
        <v>343</v>
      </c>
      <c r="AC16" s="162" t="s">
        <v>100</v>
      </c>
      <c r="AD16" s="162" t="s">
        <v>323</v>
      </c>
      <c r="AE16" s="162"/>
      <c r="AF16" s="162" t="s">
        <v>100</v>
      </c>
      <c r="AG16" s="162" t="s">
        <v>323</v>
      </c>
      <c r="AH16" s="25"/>
      <c r="AI16" s="96"/>
      <c r="AJ16" s="96"/>
      <c r="AK16" s="96"/>
      <c r="AL16" s="96"/>
      <c r="AM16" s="96"/>
    </row>
    <row r="17" spans="1:39" ht="28">
      <c r="A17" s="4" t="s">
        <v>238</v>
      </c>
      <c r="B17" s="27" t="s">
        <v>122</v>
      </c>
      <c r="C17" s="27"/>
      <c r="D17" s="4" t="s">
        <v>231</v>
      </c>
      <c r="E17" s="3"/>
      <c r="F17" s="3"/>
      <c r="G17" s="3"/>
      <c r="H17" s="57" t="s">
        <v>176</v>
      </c>
      <c r="I17" s="57"/>
      <c r="J17" s="57" t="s">
        <v>271</v>
      </c>
      <c r="K17" s="106" t="s">
        <v>125</v>
      </c>
      <c r="L17" s="106"/>
      <c r="M17" s="106"/>
      <c r="N17" s="383" t="s">
        <v>102</v>
      </c>
      <c r="O17" s="383" t="s">
        <v>323</v>
      </c>
      <c r="P17" s="383"/>
      <c r="Q17" s="201" t="s">
        <v>100</v>
      </c>
      <c r="R17" s="201" t="s">
        <v>323</v>
      </c>
      <c r="S17" s="319"/>
      <c r="T17" s="106"/>
      <c r="U17" s="106"/>
      <c r="V17" s="106"/>
      <c r="W17" s="106"/>
      <c r="X17" s="106"/>
      <c r="Y17" s="106"/>
      <c r="Z17" s="113" t="s">
        <v>125</v>
      </c>
      <c r="AA17" s="111"/>
      <c r="AB17" s="117" t="s">
        <v>344</v>
      </c>
      <c r="AC17" s="169" t="s">
        <v>171</v>
      </c>
      <c r="AD17" s="147" t="s">
        <v>323</v>
      </c>
      <c r="AE17" s="170" t="s">
        <v>1545</v>
      </c>
      <c r="AF17" s="169" t="s">
        <v>171</v>
      </c>
      <c r="AG17" s="147" t="s">
        <v>323</v>
      </c>
      <c r="AH17" s="170" t="s">
        <v>1545</v>
      </c>
      <c r="AI17" s="24"/>
      <c r="AJ17" s="24"/>
      <c r="AK17" s="24"/>
      <c r="AL17" s="24"/>
      <c r="AM17" s="24"/>
    </row>
    <row r="18" spans="1:39" ht="28">
      <c r="A18" s="4" t="s">
        <v>239</v>
      </c>
      <c r="B18" s="27" t="s">
        <v>122</v>
      </c>
      <c r="C18" s="311" t="s">
        <v>2061</v>
      </c>
      <c r="D18" s="4" t="s">
        <v>232</v>
      </c>
      <c r="E18" s="3"/>
      <c r="F18" s="3"/>
      <c r="G18" s="3"/>
      <c r="H18" s="57" t="s">
        <v>102</v>
      </c>
      <c r="I18" s="57"/>
      <c r="J18" s="57"/>
      <c r="K18" s="106" t="s">
        <v>322</v>
      </c>
      <c r="L18" s="106" t="s">
        <v>125</v>
      </c>
      <c r="M18" s="106"/>
      <c r="N18" s="388" t="s">
        <v>2259</v>
      </c>
      <c r="O18" s="389"/>
      <c r="P18" s="389"/>
      <c r="Q18" s="244" t="s">
        <v>217</v>
      </c>
      <c r="R18" s="201"/>
      <c r="S18" s="319"/>
      <c r="T18" s="106"/>
      <c r="U18" s="106"/>
      <c r="V18" s="106"/>
      <c r="W18" s="106"/>
      <c r="X18" s="106"/>
      <c r="Y18" s="106"/>
      <c r="Z18" s="113" t="s">
        <v>272</v>
      </c>
      <c r="AA18" s="111"/>
      <c r="AB18" s="114"/>
      <c r="AC18" s="244" t="s">
        <v>217</v>
      </c>
      <c r="AD18" s="103"/>
      <c r="AE18" s="54"/>
      <c r="AF18" s="244" t="s">
        <v>217</v>
      </c>
      <c r="AG18" s="54"/>
      <c r="AH18" s="54"/>
      <c r="AI18" s="24"/>
      <c r="AJ18" s="24"/>
      <c r="AK18" s="24"/>
      <c r="AL18" s="24"/>
      <c r="AM18" s="24"/>
    </row>
    <row r="19" spans="1:39" s="97" customFormat="1" ht="28">
      <c r="A19" s="4" t="s">
        <v>80</v>
      </c>
      <c r="B19" s="27" t="s">
        <v>122</v>
      </c>
      <c r="C19" s="311" t="s">
        <v>2061</v>
      </c>
      <c r="D19" s="4" t="s">
        <v>233</v>
      </c>
      <c r="E19" s="60"/>
      <c r="F19" s="60"/>
      <c r="G19" s="60"/>
      <c r="H19" s="95" t="s">
        <v>176</v>
      </c>
      <c r="I19" s="95"/>
      <c r="J19" s="95" t="s">
        <v>271</v>
      </c>
      <c r="K19" s="105" t="s">
        <v>322</v>
      </c>
      <c r="L19" s="105"/>
      <c r="M19" s="105"/>
      <c r="N19" s="388" t="s">
        <v>2259</v>
      </c>
      <c r="O19" s="389"/>
      <c r="P19" s="389"/>
      <c r="Q19" s="245" t="s">
        <v>217</v>
      </c>
      <c r="R19" s="171"/>
      <c r="S19" s="317"/>
      <c r="T19" s="105"/>
      <c r="U19" s="105"/>
      <c r="V19" s="105"/>
      <c r="W19" s="105"/>
      <c r="X19" s="105"/>
      <c r="Y19" s="105"/>
      <c r="Z19" s="113" t="s">
        <v>272</v>
      </c>
      <c r="AA19" s="111"/>
      <c r="AB19" s="114"/>
      <c r="AC19" s="245" t="s">
        <v>217</v>
      </c>
      <c r="AD19" s="101"/>
      <c r="AE19" s="25"/>
      <c r="AF19" s="245" t="s">
        <v>217</v>
      </c>
      <c r="AG19" s="25"/>
      <c r="AH19" s="25"/>
      <c r="AI19" s="96"/>
      <c r="AJ19" s="96"/>
      <c r="AK19" s="96"/>
      <c r="AL19" s="96"/>
      <c r="AM19" s="96"/>
    </row>
    <row r="20" spans="1:39" s="97" customFormat="1" ht="144">
      <c r="A20" s="4" t="s">
        <v>81</v>
      </c>
      <c r="B20" s="27" t="s">
        <v>122</v>
      </c>
      <c r="C20" s="27"/>
      <c r="D20" s="4" t="s">
        <v>235</v>
      </c>
      <c r="E20" s="60"/>
      <c r="F20" s="60"/>
      <c r="G20" s="60"/>
      <c r="H20" s="95" t="s">
        <v>102</v>
      </c>
      <c r="I20" s="95"/>
      <c r="J20" s="95"/>
      <c r="K20" s="105" t="s">
        <v>102</v>
      </c>
      <c r="L20" s="105"/>
      <c r="M20" s="105"/>
      <c r="N20" s="381" t="s">
        <v>102</v>
      </c>
      <c r="O20" s="381" t="s">
        <v>323</v>
      </c>
      <c r="P20" s="381"/>
      <c r="Q20" s="171" t="s">
        <v>100</v>
      </c>
      <c r="R20" s="171" t="s">
        <v>323</v>
      </c>
      <c r="S20" s="232" t="s">
        <v>1547</v>
      </c>
      <c r="T20" s="105"/>
      <c r="U20" s="105"/>
      <c r="V20" s="105"/>
      <c r="W20" s="105"/>
      <c r="X20" s="105"/>
      <c r="Y20" s="105"/>
      <c r="Z20" s="113" t="s">
        <v>100</v>
      </c>
      <c r="AA20" s="111" t="s">
        <v>323</v>
      </c>
      <c r="AB20" s="114" t="s">
        <v>345</v>
      </c>
      <c r="AC20" s="162" t="s">
        <v>100</v>
      </c>
      <c r="AD20" s="162" t="s">
        <v>323</v>
      </c>
      <c r="AE20" s="162" t="s">
        <v>1714</v>
      </c>
      <c r="AF20" s="162" t="s">
        <v>100</v>
      </c>
      <c r="AG20" s="162" t="s">
        <v>323</v>
      </c>
      <c r="AH20" s="25"/>
      <c r="AI20" s="96"/>
      <c r="AJ20" s="96"/>
      <c r="AK20" s="96"/>
      <c r="AL20" s="96"/>
      <c r="AM20" s="96"/>
    </row>
    <row r="21" spans="1:39" s="97" customFormat="1" ht="27" customHeight="1">
      <c r="A21" s="4" t="s">
        <v>97</v>
      </c>
      <c r="B21" s="27" t="s">
        <v>122</v>
      </c>
      <c r="C21" s="27"/>
      <c r="D21" s="4" t="s">
        <v>234</v>
      </c>
      <c r="E21" s="60"/>
      <c r="F21" s="60"/>
      <c r="G21" s="60"/>
      <c r="H21" s="95" t="s">
        <v>176</v>
      </c>
      <c r="I21" s="95"/>
      <c r="J21" s="95" t="s">
        <v>253</v>
      </c>
      <c r="K21" s="105" t="s">
        <v>125</v>
      </c>
      <c r="L21" s="105"/>
      <c r="M21" s="105"/>
      <c r="N21" s="381" t="s">
        <v>102</v>
      </c>
      <c r="O21" s="381" t="s">
        <v>323</v>
      </c>
      <c r="P21" s="159" t="s">
        <v>2211</v>
      </c>
      <c r="Q21" s="171" t="s">
        <v>100</v>
      </c>
      <c r="R21" s="171" t="s">
        <v>323</v>
      </c>
      <c r="S21" s="232" t="s">
        <v>1547</v>
      </c>
      <c r="T21" s="105"/>
      <c r="U21" s="105"/>
      <c r="V21" s="105"/>
      <c r="W21" s="105"/>
      <c r="X21" s="105"/>
      <c r="Y21" s="105"/>
      <c r="Z21" s="113" t="s">
        <v>125</v>
      </c>
      <c r="AA21" s="111"/>
      <c r="AB21" s="114"/>
      <c r="AC21" s="171" t="s">
        <v>100</v>
      </c>
      <c r="AD21" s="171" t="s">
        <v>323</v>
      </c>
      <c r="AE21" s="162"/>
      <c r="AF21" s="171" t="s">
        <v>100</v>
      </c>
      <c r="AG21" s="171" t="s">
        <v>323</v>
      </c>
      <c r="AH21" s="25"/>
      <c r="AI21" s="96"/>
      <c r="AJ21" s="96"/>
      <c r="AK21" s="96"/>
      <c r="AL21" s="96"/>
      <c r="AM21" s="96"/>
    </row>
    <row r="22" spans="1:39" s="9" customFormat="1" ht="56">
      <c r="A22" s="4" t="s">
        <v>209</v>
      </c>
      <c r="B22" s="16" t="s">
        <v>122</v>
      </c>
      <c r="C22" s="16"/>
      <c r="D22" s="7" t="s">
        <v>241</v>
      </c>
      <c r="E22" s="7" t="s">
        <v>54</v>
      </c>
      <c r="F22" s="7" t="s">
        <v>58</v>
      </c>
      <c r="G22" s="7"/>
      <c r="H22" s="39" t="s">
        <v>102</v>
      </c>
      <c r="I22" s="39" t="s">
        <v>125</v>
      </c>
      <c r="J22" s="56"/>
      <c r="K22" s="102" t="s">
        <v>102</v>
      </c>
      <c r="L22" s="102" t="s">
        <v>204</v>
      </c>
      <c r="M22" s="102"/>
      <c r="N22" s="379" t="s">
        <v>102</v>
      </c>
      <c r="O22" s="379" t="s">
        <v>323</v>
      </c>
      <c r="P22" s="380"/>
      <c r="Q22" s="318" t="s">
        <v>100</v>
      </c>
      <c r="R22" s="315" t="s">
        <v>323</v>
      </c>
      <c r="S22" s="318" t="s">
        <v>2068</v>
      </c>
      <c r="T22" s="102"/>
      <c r="U22" s="102"/>
      <c r="V22" s="102"/>
      <c r="W22" s="102"/>
      <c r="X22" s="102"/>
      <c r="Y22" s="102"/>
      <c r="Z22" s="111" t="s">
        <v>100</v>
      </c>
      <c r="AA22" s="111" t="s">
        <v>323</v>
      </c>
      <c r="AB22" s="112"/>
      <c r="AC22" s="160" t="s">
        <v>100</v>
      </c>
      <c r="AD22" s="160" t="s">
        <v>323</v>
      </c>
      <c r="AE22" s="161"/>
      <c r="AF22" s="160" t="s">
        <v>100</v>
      </c>
      <c r="AG22" s="160" t="s">
        <v>323</v>
      </c>
      <c r="AH22" s="161"/>
      <c r="AI22" s="8"/>
      <c r="AJ22" s="8"/>
      <c r="AK22" s="8"/>
      <c r="AL22" s="8"/>
      <c r="AM22" s="8"/>
    </row>
    <row r="23" spans="1:39" ht="28">
      <c r="A23" s="4" t="s">
        <v>82</v>
      </c>
      <c r="B23" s="27" t="s">
        <v>122</v>
      </c>
      <c r="C23" s="27"/>
      <c r="D23" s="4" t="s">
        <v>248</v>
      </c>
      <c r="E23" s="3"/>
      <c r="F23" s="3"/>
      <c r="G23" s="3"/>
      <c r="H23" s="57" t="s">
        <v>176</v>
      </c>
      <c r="I23" s="57"/>
      <c r="J23" s="56" t="s">
        <v>249</v>
      </c>
      <c r="K23" s="103" t="s">
        <v>102</v>
      </c>
      <c r="L23" s="103" t="s">
        <v>110</v>
      </c>
      <c r="M23" s="102"/>
      <c r="N23" s="379" t="s">
        <v>102</v>
      </c>
      <c r="O23" s="379" t="s">
        <v>323</v>
      </c>
      <c r="P23" s="380"/>
      <c r="Q23" s="318" t="s">
        <v>100</v>
      </c>
      <c r="R23" s="315" t="s">
        <v>323</v>
      </c>
      <c r="S23" s="316"/>
      <c r="T23" s="102"/>
      <c r="U23" s="102"/>
      <c r="V23" s="102"/>
      <c r="W23" s="102"/>
      <c r="X23" s="102"/>
      <c r="Y23" s="102"/>
      <c r="Z23" s="111" t="s">
        <v>100</v>
      </c>
      <c r="AA23" s="111" t="s">
        <v>323</v>
      </c>
      <c r="AB23" s="112"/>
      <c r="AC23" s="160" t="s">
        <v>100</v>
      </c>
      <c r="AD23" s="160" t="s">
        <v>323</v>
      </c>
      <c r="AE23" s="161"/>
      <c r="AF23" s="160" t="s">
        <v>100</v>
      </c>
      <c r="AG23" s="160" t="s">
        <v>323</v>
      </c>
      <c r="AH23" s="161"/>
      <c r="AI23" s="24"/>
      <c r="AJ23" s="24"/>
      <c r="AK23" s="24"/>
      <c r="AL23" s="24"/>
      <c r="AM23" s="24"/>
    </row>
    <row r="24" spans="1:39" ht="28">
      <c r="A24" s="7" t="s">
        <v>83</v>
      </c>
      <c r="B24" s="7" t="s">
        <v>122</v>
      </c>
      <c r="C24" s="7"/>
      <c r="D24" s="7" t="s">
        <v>303</v>
      </c>
      <c r="E24" s="24"/>
      <c r="F24" s="24"/>
      <c r="G24" s="24"/>
      <c r="H24" s="49"/>
      <c r="I24" s="49"/>
      <c r="J24" s="57"/>
      <c r="K24" s="103" t="s">
        <v>102</v>
      </c>
      <c r="L24" s="103" t="s">
        <v>98</v>
      </c>
      <c r="M24" s="106"/>
      <c r="N24" s="379" t="s">
        <v>102</v>
      </c>
      <c r="O24" s="379" t="s">
        <v>2058</v>
      </c>
      <c r="P24" s="383"/>
      <c r="Q24" s="201" t="s">
        <v>100</v>
      </c>
      <c r="R24" s="201" t="s">
        <v>323</v>
      </c>
      <c r="S24" s="319"/>
      <c r="T24" s="106"/>
      <c r="U24" s="106"/>
      <c r="V24" s="106"/>
      <c r="W24" s="106"/>
      <c r="X24" s="106"/>
      <c r="Y24" s="106"/>
      <c r="Z24" s="113" t="s">
        <v>100</v>
      </c>
      <c r="AA24" s="111" t="s">
        <v>323</v>
      </c>
      <c r="AB24" s="114"/>
      <c r="AC24" s="201" t="s">
        <v>100</v>
      </c>
      <c r="AD24" s="160" t="s">
        <v>323</v>
      </c>
      <c r="AE24" s="54"/>
      <c r="AF24" s="219" t="s">
        <v>100</v>
      </c>
      <c r="AG24" s="160" t="s">
        <v>323</v>
      </c>
      <c r="AH24" s="54"/>
      <c r="AI24" s="24"/>
      <c r="AJ24" s="24"/>
      <c r="AK24" s="24"/>
      <c r="AL24" s="24"/>
      <c r="AM24" s="24"/>
    </row>
    <row r="25" spans="1:39" ht="28">
      <c r="A25" s="7" t="s">
        <v>84</v>
      </c>
      <c r="B25" s="7" t="s">
        <v>122</v>
      </c>
      <c r="C25" s="7"/>
      <c r="D25" s="7" t="s">
        <v>304</v>
      </c>
      <c r="E25" s="24"/>
      <c r="F25" s="24"/>
      <c r="G25" s="24"/>
      <c r="H25" s="49"/>
      <c r="I25" s="49"/>
      <c r="J25" s="57"/>
      <c r="K25" s="103" t="s">
        <v>102</v>
      </c>
      <c r="L25" s="103" t="s">
        <v>98</v>
      </c>
      <c r="M25" s="106"/>
      <c r="N25" s="383" t="s">
        <v>102</v>
      </c>
      <c r="O25" s="383" t="s">
        <v>323</v>
      </c>
      <c r="P25" s="383"/>
      <c r="Q25" s="201" t="s">
        <v>100</v>
      </c>
      <c r="R25" s="201" t="s">
        <v>323</v>
      </c>
      <c r="S25" s="319"/>
      <c r="T25" s="106"/>
      <c r="U25" s="106"/>
      <c r="V25" s="106"/>
      <c r="W25" s="106"/>
      <c r="X25" s="106"/>
      <c r="Y25" s="106"/>
      <c r="Z25" s="113" t="s">
        <v>100</v>
      </c>
      <c r="AA25" s="111" t="s">
        <v>323</v>
      </c>
      <c r="AB25" s="114"/>
      <c r="AC25" s="201" t="s">
        <v>100</v>
      </c>
      <c r="AD25" s="160" t="s">
        <v>323</v>
      </c>
      <c r="AE25" s="54"/>
      <c r="AF25" s="219" t="s">
        <v>100</v>
      </c>
      <c r="AG25" s="160" t="s">
        <v>323</v>
      </c>
      <c r="AH25" s="54"/>
      <c r="AI25" s="24"/>
      <c r="AJ25" s="24"/>
      <c r="AK25" s="24"/>
      <c r="AL25" s="24"/>
      <c r="AM25" s="24"/>
    </row>
    <row r="26" spans="1:39" ht="36">
      <c r="A26" s="7" t="s">
        <v>85</v>
      </c>
      <c r="B26" s="7" t="s">
        <v>122</v>
      </c>
      <c r="C26" s="7"/>
      <c r="D26" s="7" t="s">
        <v>305</v>
      </c>
      <c r="E26" s="24"/>
      <c r="F26" s="24"/>
      <c r="G26" s="24"/>
      <c r="H26" s="49"/>
      <c r="I26" s="49"/>
      <c r="J26" s="57"/>
      <c r="K26" s="103" t="s">
        <v>322</v>
      </c>
      <c r="L26" s="103" t="s">
        <v>98</v>
      </c>
      <c r="M26" s="103"/>
      <c r="N26" s="383" t="s">
        <v>102</v>
      </c>
      <c r="O26" s="383" t="s">
        <v>323</v>
      </c>
      <c r="P26" s="383"/>
      <c r="Q26" s="201" t="s">
        <v>100</v>
      </c>
      <c r="R26" s="201" t="s">
        <v>323</v>
      </c>
      <c r="S26" s="319"/>
      <c r="T26" s="103"/>
      <c r="U26" s="103"/>
      <c r="V26" s="103"/>
      <c r="W26" s="103"/>
      <c r="X26" s="103"/>
      <c r="Y26" s="103"/>
      <c r="Z26" s="113" t="s">
        <v>322</v>
      </c>
      <c r="AA26" s="111" t="s">
        <v>323</v>
      </c>
      <c r="AB26" s="114" t="s">
        <v>813</v>
      </c>
      <c r="AC26" s="201" t="s">
        <v>100</v>
      </c>
      <c r="AD26" s="160" t="s">
        <v>323</v>
      </c>
      <c r="AE26" s="54"/>
      <c r="AF26" s="219" t="s">
        <v>100</v>
      </c>
      <c r="AG26" s="160" t="s">
        <v>323</v>
      </c>
      <c r="AH26" s="54"/>
      <c r="AI26" s="24"/>
      <c r="AJ26" s="24"/>
      <c r="AK26" s="24"/>
      <c r="AL26" s="24"/>
      <c r="AM26" s="24"/>
    </row>
    <row r="27" spans="1:39" ht="42">
      <c r="A27" s="7" t="s">
        <v>86</v>
      </c>
      <c r="B27" s="7" t="s">
        <v>122</v>
      </c>
      <c r="C27" s="7"/>
      <c r="D27" s="7" t="s">
        <v>306</v>
      </c>
      <c r="E27" s="24"/>
      <c r="F27" s="24"/>
      <c r="G27" s="24"/>
      <c r="H27" s="49"/>
      <c r="I27" s="49"/>
      <c r="J27" s="57"/>
      <c r="K27" s="103" t="s">
        <v>102</v>
      </c>
      <c r="L27" s="103" t="s">
        <v>98</v>
      </c>
      <c r="M27" s="106"/>
      <c r="N27" s="383" t="s">
        <v>102</v>
      </c>
      <c r="O27" s="383" t="s">
        <v>323</v>
      </c>
      <c r="P27" s="383"/>
      <c r="Q27" s="201" t="s">
        <v>100</v>
      </c>
      <c r="R27" s="201" t="s">
        <v>323</v>
      </c>
      <c r="S27" s="319"/>
      <c r="T27" s="106"/>
      <c r="U27" s="106"/>
      <c r="V27" s="106"/>
      <c r="W27" s="106"/>
      <c r="X27" s="106"/>
      <c r="Y27" s="106"/>
      <c r="Z27" s="113" t="s">
        <v>100</v>
      </c>
      <c r="AA27" s="111" t="s">
        <v>323</v>
      </c>
      <c r="AB27" s="114"/>
      <c r="AC27" s="201" t="s">
        <v>100</v>
      </c>
      <c r="AD27" s="160" t="s">
        <v>323</v>
      </c>
      <c r="AE27" s="54"/>
      <c r="AF27" s="219" t="s">
        <v>100</v>
      </c>
      <c r="AG27" s="160" t="s">
        <v>323</v>
      </c>
      <c r="AH27" s="54"/>
      <c r="AI27" s="24"/>
      <c r="AJ27" s="24"/>
      <c r="AK27" s="24"/>
      <c r="AL27" s="24"/>
      <c r="AM27" s="24"/>
    </row>
    <row r="28" spans="1:39" ht="42">
      <c r="A28" s="7" t="s">
        <v>87</v>
      </c>
      <c r="B28" s="7" t="s">
        <v>122</v>
      </c>
      <c r="C28" s="7"/>
      <c r="D28" s="7" t="s">
        <v>307</v>
      </c>
      <c r="E28" s="24"/>
      <c r="F28" s="24"/>
      <c r="G28" s="24"/>
      <c r="H28" s="49"/>
      <c r="I28" s="49"/>
      <c r="J28" s="57"/>
      <c r="K28" s="103" t="s">
        <v>102</v>
      </c>
      <c r="L28" s="103" t="s">
        <v>98</v>
      </c>
      <c r="M28" s="106"/>
      <c r="N28" s="383" t="s">
        <v>102</v>
      </c>
      <c r="O28" s="383" t="s">
        <v>323</v>
      </c>
      <c r="P28" s="54" t="s">
        <v>1546</v>
      </c>
      <c r="Q28" s="201" t="s">
        <v>100</v>
      </c>
      <c r="R28" s="201" t="s">
        <v>323</v>
      </c>
      <c r="S28" s="54" t="s">
        <v>1546</v>
      </c>
      <c r="T28" s="106"/>
      <c r="U28" s="106"/>
      <c r="V28" s="106"/>
      <c r="W28" s="106"/>
      <c r="X28" s="106"/>
      <c r="Y28" s="106"/>
      <c r="Z28" s="113" t="s">
        <v>100</v>
      </c>
      <c r="AA28" s="111" t="s">
        <v>323</v>
      </c>
      <c r="AB28" s="114"/>
      <c r="AC28" s="201" t="s">
        <v>100</v>
      </c>
      <c r="AD28" s="160" t="s">
        <v>323</v>
      </c>
      <c r="AE28" s="54" t="s">
        <v>1546</v>
      </c>
      <c r="AF28" s="219" t="s">
        <v>100</v>
      </c>
      <c r="AG28" s="160" t="s">
        <v>323</v>
      </c>
      <c r="AH28" s="54" t="s">
        <v>1546</v>
      </c>
      <c r="AI28" s="24"/>
      <c r="AJ28" s="24"/>
      <c r="AK28" s="24"/>
      <c r="AL28" s="24"/>
      <c r="AM28" s="24"/>
    </row>
    <row r="29" spans="1:39" ht="42">
      <c r="A29" s="7" t="s">
        <v>88</v>
      </c>
      <c r="B29" s="7" t="s">
        <v>122</v>
      </c>
      <c r="C29" s="7"/>
      <c r="D29" s="7" t="s">
        <v>308</v>
      </c>
      <c r="E29" s="24"/>
      <c r="F29" s="24"/>
      <c r="G29" s="24"/>
      <c r="H29" s="49"/>
      <c r="I29" s="49"/>
      <c r="J29" s="57"/>
      <c r="K29" s="103" t="s">
        <v>102</v>
      </c>
      <c r="L29" s="103" t="s">
        <v>98</v>
      </c>
      <c r="M29" s="106"/>
      <c r="N29" s="383" t="s">
        <v>102</v>
      </c>
      <c r="O29" s="383" t="s">
        <v>323</v>
      </c>
      <c r="P29" s="324" t="s">
        <v>1547</v>
      </c>
      <c r="Q29" s="172" t="s">
        <v>171</v>
      </c>
      <c r="R29" s="201" t="s">
        <v>323</v>
      </c>
      <c r="S29" s="324" t="s">
        <v>1547</v>
      </c>
      <c r="T29" s="106"/>
      <c r="U29" s="106"/>
      <c r="V29" s="106"/>
      <c r="W29" s="106"/>
      <c r="X29" s="106"/>
      <c r="Y29" s="106"/>
      <c r="Z29" s="113" t="s">
        <v>100</v>
      </c>
      <c r="AA29" s="111" t="s">
        <v>323</v>
      </c>
      <c r="AB29" s="114"/>
      <c r="AC29" s="172" t="s">
        <v>171</v>
      </c>
      <c r="AD29" s="160" t="s">
        <v>323</v>
      </c>
      <c r="AE29" s="170" t="s">
        <v>1547</v>
      </c>
      <c r="AF29" s="172" t="s">
        <v>171</v>
      </c>
      <c r="AG29" s="160" t="s">
        <v>323</v>
      </c>
      <c r="AH29" s="170" t="s">
        <v>1547</v>
      </c>
      <c r="AI29" s="24"/>
      <c r="AJ29" s="24"/>
      <c r="AK29" s="24"/>
      <c r="AL29" s="24"/>
      <c r="AM29" s="24"/>
    </row>
    <row r="30" spans="1:39" ht="28">
      <c r="A30" s="7" t="s">
        <v>89</v>
      </c>
      <c r="B30" s="7" t="s">
        <v>122</v>
      </c>
      <c r="C30" s="7"/>
      <c r="D30" s="7" t="s">
        <v>309</v>
      </c>
      <c r="E30" s="24"/>
      <c r="F30" s="24"/>
      <c r="G30" s="24"/>
      <c r="H30" s="49"/>
      <c r="I30" s="49"/>
      <c r="J30" s="57"/>
      <c r="K30" s="103" t="s">
        <v>102</v>
      </c>
      <c r="L30" s="103" t="s">
        <v>98</v>
      </c>
      <c r="M30" s="106"/>
      <c r="N30" s="379" t="s">
        <v>102</v>
      </c>
      <c r="O30" s="379" t="s">
        <v>2058</v>
      </c>
      <c r="P30" s="383"/>
      <c r="Q30" s="201" t="s">
        <v>100</v>
      </c>
      <c r="R30" s="201" t="s">
        <v>323</v>
      </c>
      <c r="S30" s="319"/>
      <c r="T30" s="106"/>
      <c r="U30" s="106"/>
      <c r="V30" s="106"/>
      <c r="W30" s="106"/>
      <c r="X30" s="106"/>
      <c r="Y30" s="106"/>
      <c r="Z30" s="113" t="s">
        <v>100</v>
      </c>
      <c r="AA30" s="111" t="s">
        <v>323</v>
      </c>
      <c r="AB30" s="114"/>
      <c r="AC30" s="201" t="s">
        <v>100</v>
      </c>
      <c r="AD30" s="201" t="s">
        <v>323</v>
      </c>
      <c r="AE30" s="219"/>
      <c r="AF30" s="219" t="s">
        <v>100</v>
      </c>
      <c r="AG30" s="219" t="s">
        <v>323</v>
      </c>
      <c r="AH30" s="54"/>
      <c r="AI30" s="24"/>
      <c r="AJ30" s="24"/>
      <c r="AK30" s="24"/>
      <c r="AL30" s="24"/>
      <c r="AM30" s="24"/>
    </row>
    <row r="31" spans="1:39" ht="28">
      <c r="A31" s="7" t="s">
        <v>310</v>
      </c>
      <c r="B31" s="7" t="s">
        <v>122</v>
      </c>
      <c r="C31" s="7"/>
      <c r="D31" s="7" t="s">
        <v>311</v>
      </c>
      <c r="E31" s="24"/>
      <c r="F31" s="24"/>
      <c r="G31" s="24"/>
      <c r="H31" s="49"/>
      <c r="I31" s="49"/>
      <c r="J31" s="57"/>
      <c r="K31" s="103" t="s">
        <v>102</v>
      </c>
      <c r="L31" s="103" t="s">
        <v>98</v>
      </c>
      <c r="M31" s="106"/>
      <c r="N31" s="379" t="s">
        <v>102</v>
      </c>
      <c r="O31" s="379" t="s">
        <v>2058</v>
      </c>
      <c r="P31" s="383"/>
      <c r="Q31" s="201" t="s">
        <v>100</v>
      </c>
      <c r="R31" s="201" t="s">
        <v>323</v>
      </c>
      <c r="S31" s="319"/>
      <c r="T31" s="106"/>
      <c r="U31" s="106"/>
      <c r="V31" s="106"/>
      <c r="W31" s="106"/>
      <c r="X31" s="106"/>
      <c r="Y31" s="106"/>
      <c r="Z31" s="113" t="s">
        <v>100</v>
      </c>
      <c r="AA31" s="111" t="s">
        <v>323</v>
      </c>
      <c r="AB31" s="114"/>
      <c r="AC31" s="201" t="s">
        <v>100</v>
      </c>
      <c r="AD31" s="201" t="s">
        <v>323</v>
      </c>
      <c r="AE31" s="219"/>
      <c r="AF31" s="219" t="s">
        <v>100</v>
      </c>
      <c r="AG31" s="219" t="s">
        <v>323</v>
      </c>
      <c r="AH31" s="54"/>
      <c r="AI31" s="24"/>
      <c r="AJ31" s="24"/>
      <c r="AK31" s="24"/>
      <c r="AL31" s="24"/>
      <c r="AM31" s="24"/>
    </row>
    <row r="32" spans="1:39" s="97" customFormat="1" ht="228">
      <c r="A32" s="4" t="s">
        <v>312</v>
      </c>
      <c r="B32" s="4" t="s">
        <v>122</v>
      </c>
      <c r="C32" s="4"/>
      <c r="D32" s="4" t="s">
        <v>313</v>
      </c>
      <c r="E32" s="96"/>
      <c r="F32" s="96"/>
      <c r="G32" s="96"/>
      <c r="H32" s="98"/>
      <c r="I32" s="98"/>
      <c r="J32" s="95"/>
      <c r="K32" s="101" t="s">
        <v>102</v>
      </c>
      <c r="L32" s="101" t="s">
        <v>98</v>
      </c>
      <c r="M32" s="105"/>
      <c r="N32" s="381" t="s">
        <v>102</v>
      </c>
      <c r="O32" s="381" t="s">
        <v>323</v>
      </c>
      <c r="P32" s="381"/>
      <c r="Q32" s="171" t="s">
        <v>100</v>
      </c>
      <c r="R32" s="171" t="s">
        <v>323</v>
      </c>
      <c r="S32" s="317"/>
      <c r="T32" s="105"/>
      <c r="U32" s="105"/>
      <c r="V32" s="105"/>
      <c r="W32" s="105"/>
      <c r="X32" s="105"/>
      <c r="Y32" s="105"/>
      <c r="Z32" s="113" t="s">
        <v>100</v>
      </c>
      <c r="AA32" s="111" t="s">
        <v>323</v>
      </c>
      <c r="AB32" s="114" t="s">
        <v>346</v>
      </c>
      <c r="AC32" s="162" t="s">
        <v>100</v>
      </c>
      <c r="AD32" s="162" t="s">
        <v>323</v>
      </c>
      <c r="AE32" s="162"/>
      <c r="AF32" s="162" t="s">
        <v>100</v>
      </c>
      <c r="AG32" s="162" t="s">
        <v>323</v>
      </c>
      <c r="AH32" s="25"/>
      <c r="AI32" s="96"/>
      <c r="AJ32" s="96"/>
      <c r="AK32" s="96"/>
      <c r="AL32" s="96"/>
      <c r="AM32" s="96"/>
    </row>
    <row r="33" spans="1:39" ht="42">
      <c r="A33" s="7" t="s">
        <v>314</v>
      </c>
      <c r="B33" s="7" t="s">
        <v>122</v>
      </c>
      <c r="C33" s="7"/>
      <c r="D33" s="7" t="s">
        <v>315</v>
      </c>
      <c r="E33" s="24"/>
      <c r="F33" s="24"/>
      <c r="G33" s="24"/>
      <c r="H33" s="49"/>
      <c r="I33" s="49"/>
      <c r="J33" s="57"/>
      <c r="K33" s="103" t="s">
        <v>102</v>
      </c>
      <c r="L33" s="103" t="s">
        <v>98</v>
      </c>
      <c r="M33" s="106"/>
      <c r="N33" s="383" t="s">
        <v>102</v>
      </c>
      <c r="O33" s="383" t="s">
        <v>323</v>
      </c>
      <c r="P33" s="383"/>
      <c r="Q33" s="201" t="s">
        <v>100</v>
      </c>
      <c r="R33" s="201" t="s">
        <v>323</v>
      </c>
      <c r="S33" s="319"/>
      <c r="T33" s="106"/>
      <c r="U33" s="106"/>
      <c r="V33" s="106"/>
      <c r="W33" s="106"/>
      <c r="X33" s="106"/>
      <c r="Y33" s="106"/>
      <c r="Z33" s="113" t="s">
        <v>100</v>
      </c>
      <c r="AA33" s="111" t="s">
        <v>323</v>
      </c>
      <c r="AB33" s="114"/>
      <c r="AC33" s="219" t="s">
        <v>100</v>
      </c>
      <c r="AD33" s="219" t="s">
        <v>323</v>
      </c>
      <c r="AE33" s="219"/>
      <c r="AF33" s="219" t="s">
        <v>100</v>
      </c>
      <c r="AG33" s="219" t="s">
        <v>323</v>
      </c>
      <c r="AH33" s="54"/>
      <c r="AI33" s="24"/>
      <c r="AJ33" s="24"/>
      <c r="AK33" s="24"/>
      <c r="AL33" s="24"/>
      <c r="AM33" s="24"/>
    </row>
    <row r="34" spans="1:39" ht="70">
      <c r="A34" s="7" t="s">
        <v>316</v>
      </c>
      <c r="B34" s="7" t="s">
        <v>122</v>
      </c>
      <c r="C34" s="7"/>
      <c r="D34" s="7" t="s">
        <v>317</v>
      </c>
      <c r="E34" s="24"/>
      <c r="F34" s="24"/>
      <c r="G34" s="24"/>
      <c r="H34" s="49"/>
      <c r="I34" s="49"/>
      <c r="J34" s="57"/>
      <c r="K34" s="103" t="s">
        <v>102</v>
      </c>
      <c r="L34" s="103" t="s">
        <v>98</v>
      </c>
      <c r="M34" s="106"/>
      <c r="N34" s="383" t="s">
        <v>102</v>
      </c>
      <c r="O34" s="383" t="s">
        <v>323</v>
      </c>
      <c r="P34" s="383"/>
      <c r="Q34" s="201" t="s">
        <v>100</v>
      </c>
      <c r="R34" s="201" t="s">
        <v>323</v>
      </c>
      <c r="S34" s="201" t="s">
        <v>2069</v>
      </c>
      <c r="T34" s="106"/>
      <c r="U34" s="106"/>
      <c r="V34" s="106"/>
      <c r="W34" s="106"/>
      <c r="X34" s="106"/>
      <c r="Y34" s="106"/>
      <c r="Z34" s="113" t="s">
        <v>100</v>
      </c>
      <c r="AA34" s="111" t="s">
        <v>323</v>
      </c>
      <c r="AB34" s="114"/>
      <c r="AC34" s="219" t="s">
        <v>100</v>
      </c>
      <c r="AD34" s="219" t="s">
        <v>323</v>
      </c>
      <c r="AE34" s="219"/>
      <c r="AF34" s="219" t="s">
        <v>100</v>
      </c>
      <c r="AG34" s="219" t="s">
        <v>323</v>
      </c>
      <c r="AH34" s="54"/>
      <c r="AI34" s="24"/>
      <c r="AJ34" s="24"/>
      <c r="AK34" s="24"/>
      <c r="AL34" s="24"/>
      <c r="AM34" s="24"/>
    </row>
    <row r="35" spans="1:39" ht="28">
      <c r="A35" s="7" t="s">
        <v>318</v>
      </c>
      <c r="B35" s="7" t="s">
        <v>122</v>
      </c>
      <c r="C35" s="7"/>
      <c r="D35" s="7" t="s">
        <v>319</v>
      </c>
      <c r="E35" s="24"/>
      <c r="F35" s="24"/>
      <c r="G35" s="24"/>
      <c r="H35" s="49"/>
      <c r="I35" s="49"/>
      <c r="J35" s="57"/>
      <c r="K35" s="103" t="s">
        <v>102</v>
      </c>
      <c r="L35" s="103" t="s">
        <v>98</v>
      </c>
      <c r="M35" s="106"/>
      <c r="N35" s="383" t="s">
        <v>102</v>
      </c>
      <c r="O35" s="383" t="s">
        <v>323</v>
      </c>
      <c r="P35" s="383"/>
      <c r="Q35" s="201" t="s">
        <v>100</v>
      </c>
      <c r="R35" s="201" t="s">
        <v>323</v>
      </c>
      <c r="S35" s="319"/>
      <c r="T35" s="106"/>
      <c r="U35" s="106"/>
      <c r="V35" s="106"/>
      <c r="W35" s="106"/>
      <c r="X35" s="106"/>
      <c r="Y35" s="106"/>
      <c r="Z35" s="113" t="s">
        <v>100</v>
      </c>
      <c r="AA35" s="111" t="s">
        <v>323</v>
      </c>
      <c r="AB35" s="114"/>
      <c r="AC35" s="219" t="s">
        <v>100</v>
      </c>
      <c r="AD35" s="219" t="s">
        <v>323</v>
      </c>
      <c r="AE35" s="219"/>
      <c r="AF35" s="219" t="s">
        <v>100</v>
      </c>
      <c r="AG35" s="219" t="s">
        <v>323</v>
      </c>
      <c r="AH35" s="54"/>
      <c r="AI35" s="24"/>
      <c r="AJ35" s="24"/>
      <c r="AK35" s="24"/>
      <c r="AL35" s="24"/>
      <c r="AM35" s="24"/>
    </row>
    <row r="36" spans="1:39" ht="28">
      <c r="A36" s="7" t="s">
        <v>320</v>
      </c>
      <c r="B36" s="7" t="s">
        <v>122</v>
      </c>
      <c r="C36" s="7"/>
      <c r="D36" s="7" t="s">
        <v>321</v>
      </c>
      <c r="E36" s="24"/>
      <c r="F36" s="24"/>
      <c r="G36" s="24"/>
      <c r="H36" s="49"/>
      <c r="I36" s="49"/>
      <c r="J36" s="57"/>
      <c r="K36" s="103" t="s">
        <v>102</v>
      </c>
      <c r="L36" s="103" t="s">
        <v>98</v>
      </c>
      <c r="M36" s="106"/>
      <c r="N36" s="383" t="s">
        <v>102</v>
      </c>
      <c r="O36" s="383" t="s">
        <v>323</v>
      </c>
      <c r="P36" s="383"/>
      <c r="Q36" s="201" t="s">
        <v>100</v>
      </c>
      <c r="R36" s="201" t="s">
        <v>323</v>
      </c>
      <c r="S36" s="319"/>
      <c r="T36" s="106"/>
      <c r="U36" s="106"/>
      <c r="V36" s="106"/>
      <c r="W36" s="106"/>
      <c r="X36" s="106"/>
      <c r="Y36" s="106"/>
      <c r="Z36" s="113" t="s">
        <v>100</v>
      </c>
      <c r="AA36" s="111" t="s">
        <v>323</v>
      </c>
      <c r="AB36" s="117"/>
      <c r="AC36" s="147" t="s">
        <v>100</v>
      </c>
      <c r="AD36" s="160" t="s">
        <v>323</v>
      </c>
      <c r="AE36" s="147"/>
      <c r="AF36" s="147" t="s">
        <v>100</v>
      </c>
      <c r="AG36" s="160" t="s">
        <v>323</v>
      </c>
      <c r="AH36" s="173"/>
      <c r="AI36" s="24"/>
      <c r="AJ36" s="24"/>
      <c r="AK36" s="24"/>
      <c r="AL36" s="24"/>
      <c r="AM36" s="24"/>
    </row>
    <row r="37" spans="1:39" ht="29">
      <c r="A37" s="7" t="s">
        <v>829</v>
      </c>
      <c r="B37" s="24"/>
      <c r="C37" s="24"/>
      <c r="D37" s="146" t="s">
        <v>1548</v>
      </c>
      <c r="E37" s="24"/>
      <c r="F37" s="24"/>
      <c r="G37" s="24"/>
      <c r="H37" s="49"/>
      <c r="I37" s="49"/>
      <c r="J37" s="57"/>
      <c r="K37" s="106"/>
      <c r="L37" s="106"/>
      <c r="M37" s="106"/>
      <c r="N37" s="383" t="s">
        <v>102</v>
      </c>
      <c r="O37" s="383" t="s">
        <v>323</v>
      </c>
      <c r="P37" s="383"/>
      <c r="Q37" s="201" t="s">
        <v>100</v>
      </c>
      <c r="R37" s="201" t="s">
        <v>323</v>
      </c>
      <c r="S37" s="319"/>
      <c r="T37" s="106"/>
      <c r="U37" s="106"/>
      <c r="V37" s="106"/>
      <c r="W37" s="106"/>
      <c r="X37" s="106"/>
      <c r="Y37" s="106"/>
      <c r="Z37" s="85"/>
      <c r="AA37" s="175"/>
      <c r="AB37" s="84"/>
      <c r="AC37" s="147" t="s">
        <v>100</v>
      </c>
      <c r="AD37" s="160" t="s">
        <v>323</v>
      </c>
      <c r="AE37" s="147"/>
      <c r="AF37" s="147" t="s">
        <v>100</v>
      </c>
      <c r="AG37" s="160" t="s">
        <v>323</v>
      </c>
      <c r="AH37" s="103"/>
      <c r="AI37" s="24"/>
      <c r="AJ37" s="24"/>
      <c r="AK37" s="24"/>
      <c r="AL37" s="24"/>
      <c r="AM37" s="24"/>
    </row>
    <row r="38" spans="1:39" ht="29">
      <c r="A38" s="7" t="s">
        <v>830</v>
      </c>
      <c r="B38" s="24"/>
      <c r="C38" s="24"/>
      <c r="D38" s="27" t="s">
        <v>1549</v>
      </c>
      <c r="E38" s="24"/>
      <c r="F38" s="24"/>
      <c r="G38" s="24"/>
      <c r="H38" s="49"/>
      <c r="I38" s="49"/>
      <c r="J38" s="57"/>
      <c r="K38" s="106"/>
      <c r="L38" s="106"/>
      <c r="M38" s="106"/>
      <c r="N38" s="383" t="s">
        <v>102</v>
      </c>
      <c r="O38" s="383" t="s">
        <v>323</v>
      </c>
      <c r="P38" s="383"/>
      <c r="Q38" s="201" t="s">
        <v>100</v>
      </c>
      <c r="R38" s="201" t="s">
        <v>323</v>
      </c>
      <c r="S38" s="319"/>
      <c r="T38" s="106"/>
      <c r="U38" s="106"/>
      <c r="V38" s="106"/>
      <c r="W38" s="106"/>
      <c r="X38" s="106"/>
      <c r="Y38" s="106"/>
      <c r="Z38" s="85"/>
      <c r="AA38" s="175"/>
      <c r="AB38" s="84"/>
      <c r="AC38" s="147" t="s">
        <v>100</v>
      </c>
      <c r="AD38" s="160" t="s">
        <v>323</v>
      </c>
      <c r="AE38" s="147"/>
      <c r="AF38" s="147" t="s">
        <v>100</v>
      </c>
      <c r="AG38" s="160" t="s">
        <v>323</v>
      </c>
      <c r="AH38" s="103"/>
      <c r="AI38" s="24"/>
      <c r="AJ38" s="24"/>
      <c r="AK38" s="24"/>
      <c r="AL38" s="24"/>
      <c r="AM38" s="24"/>
    </row>
    <row r="39" spans="1:39" ht="15">
      <c r="A39" s="7" t="s">
        <v>1716</v>
      </c>
      <c r="B39" s="24"/>
      <c r="C39" s="24"/>
      <c r="D39" s="146" t="s">
        <v>112</v>
      </c>
      <c r="E39" s="24"/>
      <c r="F39" s="24"/>
      <c r="G39" s="24"/>
      <c r="H39" s="49"/>
      <c r="I39" s="49"/>
      <c r="J39" s="57"/>
      <c r="K39" s="106"/>
      <c r="L39" s="106"/>
      <c r="M39" s="106"/>
      <c r="N39" s="383" t="s">
        <v>102</v>
      </c>
      <c r="O39" s="383" t="s">
        <v>323</v>
      </c>
      <c r="P39" s="383"/>
      <c r="Q39" s="201" t="s">
        <v>100</v>
      </c>
      <c r="R39" s="201" t="s">
        <v>323</v>
      </c>
      <c r="S39" s="319"/>
      <c r="T39" s="106"/>
      <c r="U39" s="106"/>
      <c r="V39" s="106"/>
      <c r="W39" s="106"/>
      <c r="X39" s="106"/>
      <c r="Y39" s="106"/>
      <c r="Z39" s="85"/>
      <c r="AA39" s="175"/>
      <c r="AB39" s="84"/>
      <c r="AC39" s="172" t="s">
        <v>171</v>
      </c>
      <c r="AD39" s="160" t="s">
        <v>323</v>
      </c>
      <c r="AE39" s="159" t="s">
        <v>1715</v>
      </c>
      <c r="AF39" s="172" t="s">
        <v>171</v>
      </c>
      <c r="AG39" s="160" t="s">
        <v>323</v>
      </c>
      <c r="AH39" s="159" t="s">
        <v>1715</v>
      </c>
    </row>
    <row r="40" spans="1:39" ht="28">
      <c r="A40" s="7" t="s">
        <v>90</v>
      </c>
      <c r="B40" s="24"/>
      <c r="C40" s="24"/>
      <c r="D40" s="146" t="s">
        <v>113</v>
      </c>
      <c r="E40" s="24"/>
      <c r="F40" s="24"/>
      <c r="G40" s="24"/>
      <c r="H40" s="49"/>
      <c r="I40" s="49"/>
      <c r="J40" s="57"/>
      <c r="K40" s="106"/>
      <c r="L40" s="106"/>
      <c r="M40" s="106"/>
      <c r="N40" s="383" t="s">
        <v>102</v>
      </c>
      <c r="O40" s="383" t="s">
        <v>323</v>
      </c>
      <c r="P40" s="383"/>
      <c r="Q40" s="201" t="s">
        <v>100</v>
      </c>
      <c r="R40" s="201" t="s">
        <v>323</v>
      </c>
      <c r="S40" s="319"/>
      <c r="T40" s="106"/>
      <c r="U40" s="106"/>
      <c r="V40" s="106"/>
      <c r="W40" s="106"/>
      <c r="X40" s="106"/>
      <c r="Y40" s="106"/>
      <c r="Z40" s="85"/>
      <c r="AA40" s="175"/>
      <c r="AB40" s="84"/>
      <c r="AC40" s="172" t="s">
        <v>171</v>
      </c>
      <c r="AD40" s="160" t="s">
        <v>323</v>
      </c>
      <c r="AE40" s="159" t="s">
        <v>1715</v>
      </c>
      <c r="AF40" s="172" t="s">
        <v>171</v>
      </c>
      <c r="AG40" s="160" t="s">
        <v>323</v>
      </c>
      <c r="AH40" s="159" t="s">
        <v>1715</v>
      </c>
    </row>
  </sheetData>
  <hyperlinks>
    <hyperlink ref="G14" r:id="rId1"/>
    <hyperlink ref="G15" r:id="rId2"/>
    <hyperlink ref="J2" r:id="rId3" display="AACD-307"/>
    <hyperlink ref="J10" r:id="rId4" display="AACD-304"/>
    <hyperlink ref="J8" r:id="rId5"/>
    <hyperlink ref="J15" r:id="rId6"/>
    <hyperlink ref="J14" r:id="rId7"/>
    <hyperlink ref="J6" r:id="rId8" display="AACD-296"/>
    <hyperlink ref="J11" r:id="rId9"/>
    <hyperlink ref="J23" r:id="rId10"/>
    <hyperlink ref="J4" r:id="rId11"/>
    <hyperlink ref="J5" r:id="rId12" display="AACD-279"/>
    <hyperlink ref="AB15" r:id="rId13" display="https://jira.genesyslab.com/browse/AACD-342"/>
    <hyperlink ref="AB17" r:id="rId14" display="https://jira.genesyslab.com/browse/AACD-343"/>
    <hyperlink ref="AH8" r:id="rId15"/>
    <hyperlink ref="AH7" r:id="rId16"/>
    <hyperlink ref="AH29" r:id="rId17" display="https://jira.genesyslab.com/browse/DESKTOP-2601"/>
    <hyperlink ref="AH17" r:id="rId18" display="https://jira.genesyslab.com/browse/AACD-460"/>
    <hyperlink ref="AE8" r:id="rId19"/>
    <hyperlink ref="AE7" r:id="rId20"/>
    <hyperlink ref="AE29" r:id="rId21" display="https://jira.genesyslab.com/browse/DESKTOP-2601"/>
    <hyperlink ref="AE17" r:id="rId22" display="https://jira.genesyslab.com/browse/AACD-460"/>
    <hyperlink ref="AE39" r:id="rId23" display="https://jira.genesyslab.com/browse/AACD-281"/>
    <hyperlink ref="AE40" r:id="rId24" display="https://jira.genesyslab.com/browse/AACD-281"/>
    <hyperlink ref="AH39" r:id="rId25" display="https://jira.genesyslab.com/browse/AACD-281"/>
    <hyperlink ref="AH40" r:id="rId26" display="https://jira.genesyslab.com/browse/AACD-281"/>
    <hyperlink ref="S8" r:id="rId27"/>
    <hyperlink ref="S20" r:id="rId28" display="https://jira.genesyslab.com/browse/DESKTOP-2601"/>
    <hyperlink ref="S21" r:id="rId29" display="https://jira.genesyslab.com/browse/DESKTOP-2601"/>
    <hyperlink ref="S15" r:id="rId30" display="https://jira.genesyslab.com/browse/DESKTOP-2601"/>
    <hyperlink ref="S29" r:id="rId31" display="https://jira.genesyslab.com/browse/DESKTOP-2601"/>
    <hyperlink ref="P21" r:id="rId32" display="https://jira.genesyslab.com/browse/AACD-555"/>
    <hyperlink ref="P29" r:id="rId33" display="https://jira.genesyslab.com/browse/DESKTOP-2601"/>
    <hyperlink ref="P8" r:id="rId34"/>
    <hyperlink ref="P15" r:id="rId35" display="https://jira.genesyslab.com/browse/AACD-567"/>
  </hyperlinks>
  <pageMargins left="0.75" right="0.75" top="1" bottom="1" header="0.5" footer="0.5"/>
  <pageSetup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09"/>
  <sheetViews>
    <sheetView zoomScale="80" zoomScaleNormal="80" zoomScalePageLayoutView="80" workbookViewId="0">
      <pane ySplit="1" topLeftCell="A299" activePane="bottomLeft" state="frozen"/>
      <selection pane="bottomLeft" activeCell="H1" sqref="H1:J1048576"/>
    </sheetView>
  </sheetViews>
  <sheetFormatPr baseColWidth="10" defaultColWidth="10.83203125" defaultRowHeight="14" x14ac:dyDescent="0"/>
  <cols>
    <col min="1" max="1" width="9.83203125" style="179" customWidth="1"/>
    <col min="2" max="2" width="22" style="185" customWidth="1"/>
    <col min="3" max="3" width="46.83203125" style="179" customWidth="1"/>
    <col min="4" max="4" width="14.5" style="215" customWidth="1"/>
    <col min="5" max="6" width="13.6640625" style="215" customWidth="1"/>
    <col min="7" max="7" width="22.6640625" style="215" customWidth="1"/>
    <col min="8" max="9" width="13.6640625" style="215" customWidth="1"/>
    <col min="10" max="10" width="25" style="215" bestFit="1" customWidth="1"/>
    <col min="11" max="11" width="22.6640625" style="215" customWidth="1"/>
    <col min="12" max="16" width="11.6640625" style="215" customWidth="1"/>
    <col min="17" max="17" width="14" style="216" customWidth="1"/>
    <col min="18" max="18" width="13.6640625" style="24" customWidth="1"/>
    <col min="19" max="19" width="15.83203125" style="24" customWidth="1"/>
    <col min="20" max="20" width="16.83203125" style="24" customWidth="1"/>
    <col min="21" max="21" width="14.5" style="24" customWidth="1"/>
    <col min="22" max="22" width="13.5" style="24" customWidth="1"/>
    <col min="23" max="23" width="15.83203125" style="24" customWidth="1"/>
    <col min="24" max="24" width="9" customWidth="1"/>
    <col min="25" max="16384" width="10.83203125" style="179"/>
  </cols>
  <sheetData>
    <row r="1" spans="1:29" ht="72" customHeight="1">
      <c r="A1" s="177" t="s">
        <v>831</v>
      </c>
      <c r="B1" s="177" t="s">
        <v>73</v>
      </c>
      <c r="C1" s="177" t="s">
        <v>74</v>
      </c>
      <c r="D1" s="225" t="s">
        <v>2177</v>
      </c>
      <c r="E1" s="225" t="s">
        <v>1796</v>
      </c>
      <c r="F1" s="225" t="s">
        <v>1797</v>
      </c>
      <c r="G1" s="225" t="s">
        <v>1798</v>
      </c>
      <c r="H1" s="225" t="s">
        <v>1799</v>
      </c>
      <c r="I1" s="225" t="s">
        <v>1800</v>
      </c>
      <c r="J1" s="225" t="s">
        <v>1801</v>
      </c>
      <c r="K1" s="227" t="s">
        <v>1809</v>
      </c>
      <c r="L1" s="228" t="s">
        <v>1802</v>
      </c>
      <c r="M1" s="228" t="s">
        <v>1803</v>
      </c>
      <c r="N1" s="228" t="s">
        <v>1804</v>
      </c>
      <c r="O1" s="228" t="s">
        <v>1805</v>
      </c>
      <c r="P1" s="228" t="s">
        <v>1806</v>
      </c>
      <c r="Q1" s="202" t="s">
        <v>821</v>
      </c>
      <c r="R1" s="202" t="s">
        <v>1541</v>
      </c>
      <c r="S1" s="202" t="s">
        <v>821</v>
      </c>
      <c r="T1" s="202" t="s">
        <v>1542</v>
      </c>
      <c r="U1" s="202" t="s">
        <v>1721</v>
      </c>
      <c r="V1" s="202" t="s">
        <v>1630</v>
      </c>
      <c r="W1" s="202" t="s">
        <v>823</v>
      </c>
      <c r="X1" s="202"/>
      <c r="Y1" s="178" t="s">
        <v>178</v>
      </c>
      <c r="Z1" s="178" t="s">
        <v>177</v>
      </c>
      <c r="AA1" s="178" t="s">
        <v>102</v>
      </c>
      <c r="AB1" s="178" t="s">
        <v>176</v>
      </c>
      <c r="AC1" s="178" t="s">
        <v>443</v>
      </c>
    </row>
    <row r="2" spans="1:29" ht="30">
      <c r="A2" s="180" t="s">
        <v>832</v>
      </c>
      <c r="B2" s="181" t="s">
        <v>833</v>
      </c>
      <c r="C2" s="182"/>
      <c r="D2" s="203"/>
      <c r="E2" s="203"/>
      <c r="F2" s="203"/>
      <c r="G2" s="203"/>
      <c r="H2" s="203" t="s">
        <v>102</v>
      </c>
      <c r="I2" s="203" t="s">
        <v>110</v>
      </c>
      <c r="J2" s="203"/>
      <c r="K2" s="226" t="s">
        <v>1807</v>
      </c>
      <c r="L2" s="226">
        <v>0</v>
      </c>
      <c r="M2" s="226">
        <f>SUM(N2:P2)</f>
        <v>38</v>
      </c>
      <c r="N2" s="226">
        <f>COUNTIF(E2:E309, "passed")</f>
        <v>32</v>
      </c>
      <c r="O2" s="226">
        <f>COUNTIF(E2:E309, "failed")</f>
        <v>0</v>
      </c>
      <c r="P2" s="226">
        <f>COUNTIF(E2:E309, "blocked")</f>
        <v>6</v>
      </c>
      <c r="Q2" s="211" t="s">
        <v>102</v>
      </c>
      <c r="R2" s="24" t="s">
        <v>102</v>
      </c>
      <c r="S2" s="24" t="s">
        <v>110</v>
      </c>
      <c r="T2" s="7"/>
      <c r="U2" s="7" t="s">
        <v>102</v>
      </c>
      <c r="V2" s="7" t="s">
        <v>110</v>
      </c>
      <c r="X2" s="204" t="s">
        <v>1722</v>
      </c>
      <c r="Y2" s="179">
        <f>COUNTIF(A2:A400, "&gt; ")</f>
        <v>75</v>
      </c>
      <c r="Z2" s="179">
        <f>AA2+AB2+AC2</f>
        <v>70</v>
      </c>
      <c r="AA2" s="179">
        <f>COUNTIF(R2:R400, "passed")</f>
        <v>51</v>
      </c>
      <c r="AB2" s="179">
        <f>COUNTIF(R2:R400, "failed")</f>
        <v>6</v>
      </c>
      <c r="AC2" s="179">
        <f>COUNTIF(R2:R400, "blocked")</f>
        <v>13</v>
      </c>
    </row>
    <row r="3" spans="1:29" ht="29">
      <c r="A3" s="180" t="s">
        <v>1559</v>
      </c>
      <c r="B3" s="181" t="s">
        <v>834</v>
      </c>
      <c r="C3" s="182"/>
      <c r="D3" s="203" t="s">
        <v>2061</v>
      </c>
      <c r="E3" s="203"/>
      <c r="F3" s="203"/>
      <c r="G3" s="203"/>
      <c r="H3" s="203"/>
      <c r="I3" s="203" t="s">
        <v>110</v>
      </c>
      <c r="J3" s="203"/>
      <c r="K3" s="226" t="s">
        <v>1808</v>
      </c>
      <c r="L3" s="226">
        <f>COUNTIF(A2:A309, "&gt; ") - COUNTIF(D2:D309, "out")</f>
        <v>66</v>
      </c>
      <c r="M3" s="226">
        <f>SUM(N3:P3)</f>
        <v>66</v>
      </c>
      <c r="N3" s="226">
        <f>COUNTIF(H2:H309, "passed")</f>
        <v>58</v>
      </c>
      <c r="O3" s="226">
        <f>COUNTIF(H2:H309, "failed")</f>
        <v>4</v>
      </c>
      <c r="P3" s="226">
        <f>COUNTIF(H2:H309, "blocked")</f>
        <v>4</v>
      </c>
      <c r="Q3" s="237" t="s">
        <v>1724</v>
      </c>
      <c r="R3" s="237" t="s">
        <v>322</v>
      </c>
      <c r="S3" s="24" t="s">
        <v>110</v>
      </c>
      <c r="T3" s="7"/>
      <c r="U3" s="7" t="s">
        <v>322</v>
      </c>
      <c r="V3" s="7" t="s">
        <v>110</v>
      </c>
      <c r="X3" t="s">
        <v>1723</v>
      </c>
      <c r="Y3" s="179">
        <f>COUNTIF(A2:A400, "&gt; ")</f>
        <v>75</v>
      </c>
      <c r="Z3" s="179">
        <f>AA3+AB3+AC3</f>
        <v>74</v>
      </c>
      <c r="AA3" s="179">
        <f>COUNTIF(U2:U400, "passed")</f>
        <v>48</v>
      </c>
      <c r="AB3" s="179">
        <f>COUNTIF(U2:U400, "failed")</f>
        <v>7</v>
      </c>
      <c r="AC3" s="179">
        <f>COUNTIF(U2:U400, "blocked")</f>
        <v>19</v>
      </c>
    </row>
    <row r="4" spans="1:29" ht="29">
      <c r="A4" s="180" t="s">
        <v>1560</v>
      </c>
      <c r="B4" s="181" t="s">
        <v>824</v>
      </c>
      <c r="C4" s="182" t="s">
        <v>835</v>
      </c>
      <c r="D4" s="203"/>
      <c r="E4" s="203"/>
      <c r="F4" s="203"/>
      <c r="G4" s="203"/>
      <c r="H4" s="203" t="s">
        <v>102</v>
      </c>
      <c r="I4" s="203" t="s">
        <v>110</v>
      </c>
      <c r="J4" s="203"/>
      <c r="K4" s="226" t="s">
        <v>178</v>
      </c>
      <c r="L4" s="226">
        <f>SUM(L2:L3)</f>
        <v>66</v>
      </c>
      <c r="M4" s="226">
        <f t="shared" ref="M4:P4" si="0">SUM(M2:M3)</f>
        <v>104</v>
      </c>
      <c r="N4" s="226">
        <f t="shared" si="0"/>
        <v>90</v>
      </c>
      <c r="O4" s="226">
        <f t="shared" si="0"/>
        <v>4</v>
      </c>
      <c r="P4" s="226">
        <f t="shared" si="0"/>
        <v>10</v>
      </c>
      <c r="Q4" s="206" t="s">
        <v>1724</v>
      </c>
      <c r="R4" s="218" t="s">
        <v>322</v>
      </c>
      <c r="S4" s="24" t="s">
        <v>110</v>
      </c>
      <c r="T4" s="7"/>
      <c r="U4" s="7" t="s">
        <v>443</v>
      </c>
      <c r="V4" s="7" t="s">
        <v>110</v>
      </c>
      <c r="X4" s="204" t="s">
        <v>178</v>
      </c>
      <c r="Y4" s="179">
        <f>SUM(Y2:Y3)</f>
        <v>150</v>
      </c>
      <c r="Z4" s="179">
        <f t="shared" ref="Z4:AC4" si="1">SUM(Z2:Z3)</f>
        <v>144</v>
      </c>
      <c r="AA4" s="179">
        <f t="shared" si="1"/>
        <v>99</v>
      </c>
      <c r="AB4" s="179">
        <f t="shared" si="1"/>
        <v>13</v>
      </c>
      <c r="AC4" s="179">
        <f t="shared" si="1"/>
        <v>32</v>
      </c>
    </row>
    <row r="5" spans="1:29">
      <c r="A5" s="180"/>
      <c r="B5" s="181"/>
      <c r="C5" s="183" t="s">
        <v>836</v>
      </c>
      <c r="D5" s="207"/>
      <c r="E5" s="207"/>
      <c r="F5" s="207"/>
      <c r="G5" s="207"/>
      <c r="H5" s="207"/>
      <c r="I5" s="207"/>
      <c r="J5" s="207"/>
      <c r="K5" s="207"/>
      <c r="L5" s="207"/>
      <c r="M5" s="207"/>
      <c r="N5" s="207"/>
      <c r="O5" s="207"/>
      <c r="P5" s="207"/>
      <c r="Q5" s="396" t="s">
        <v>443</v>
      </c>
      <c r="R5" s="396" t="s">
        <v>443</v>
      </c>
      <c r="T5" s="7"/>
    </row>
    <row r="6" spans="1:29">
      <c r="A6" s="180"/>
      <c r="B6" s="181"/>
      <c r="C6" s="183" t="s">
        <v>837</v>
      </c>
      <c r="D6" s="207"/>
      <c r="E6" s="207"/>
      <c r="F6" s="207"/>
      <c r="G6" s="207"/>
      <c r="H6" s="207"/>
      <c r="I6" s="207"/>
      <c r="J6" s="207"/>
      <c r="K6" s="207"/>
      <c r="L6" s="207"/>
      <c r="M6" s="207"/>
      <c r="N6" s="207"/>
      <c r="O6" s="207"/>
      <c r="P6" s="207"/>
      <c r="Q6" s="396"/>
      <c r="R6" s="396"/>
      <c r="T6" s="221"/>
      <c r="U6" s="7"/>
      <c r="V6" s="7"/>
    </row>
    <row r="7" spans="1:29" ht="29">
      <c r="A7" s="180" t="s">
        <v>1561</v>
      </c>
      <c r="B7" s="181" t="s">
        <v>825</v>
      </c>
      <c r="C7" s="182" t="s">
        <v>838</v>
      </c>
      <c r="D7" s="203"/>
      <c r="E7" s="203"/>
      <c r="F7" s="203"/>
      <c r="G7" s="203"/>
      <c r="H7" s="203" t="s">
        <v>102</v>
      </c>
      <c r="I7" s="203" t="s">
        <v>110</v>
      </c>
      <c r="J7" s="203"/>
      <c r="K7" s="203"/>
      <c r="L7" s="203"/>
      <c r="M7" s="203"/>
      <c r="N7" s="203"/>
      <c r="O7" s="203"/>
      <c r="P7" s="203"/>
      <c r="Q7" s="396"/>
      <c r="R7" s="396"/>
      <c r="T7" s="221"/>
      <c r="U7" s="7" t="s">
        <v>443</v>
      </c>
      <c r="V7" s="7" t="s">
        <v>110</v>
      </c>
    </row>
    <row r="8" spans="1:29">
      <c r="A8" s="180"/>
      <c r="B8" s="181"/>
      <c r="C8" s="182" t="s">
        <v>836</v>
      </c>
      <c r="D8" s="203"/>
      <c r="E8" s="203"/>
      <c r="F8" s="203"/>
      <c r="G8" s="203"/>
      <c r="H8" s="203"/>
      <c r="I8" s="203"/>
      <c r="J8" s="203"/>
      <c r="K8" s="203"/>
      <c r="L8" s="203"/>
      <c r="M8" s="203"/>
      <c r="N8" s="203"/>
      <c r="O8" s="203"/>
      <c r="P8" s="203"/>
      <c r="Q8" s="396" t="s">
        <v>443</v>
      </c>
      <c r="R8" s="396" t="s">
        <v>443</v>
      </c>
      <c r="S8" s="24" t="s">
        <v>110</v>
      </c>
      <c r="T8" s="7"/>
    </row>
    <row r="9" spans="1:29">
      <c r="A9" s="180"/>
      <c r="B9" s="181"/>
      <c r="C9" s="182" t="s">
        <v>839</v>
      </c>
      <c r="D9" s="203"/>
      <c r="E9" s="203"/>
      <c r="F9" s="203"/>
      <c r="G9" s="203"/>
      <c r="H9" s="203"/>
      <c r="I9" s="203"/>
      <c r="J9" s="203"/>
      <c r="K9" s="203"/>
      <c r="L9" s="203"/>
      <c r="M9" s="203"/>
      <c r="N9" s="203"/>
      <c r="O9" s="203"/>
      <c r="P9" s="203"/>
      <c r="Q9" s="396"/>
      <c r="R9" s="396"/>
      <c r="S9" s="24" t="s">
        <v>110</v>
      </c>
      <c r="T9" s="7"/>
      <c r="U9" s="7"/>
      <c r="V9" s="7"/>
    </row>
    <row r="10" spans="1:29">
      <c r="A10" s="180"/>
      <c r="B10" s="181"/>
      <c r="C10" s="182" t="s">
        <v>840</v>
      </c>
      <c r="D10" s="203"/>
      <c r="E10" s="203"/>
      <c r="F10" s="203"/>
      <c r="G10" s="203"/>
      <c r="H10" s="203"/>
      <c r="I10" s="203"/>
      <c r="J10" s="203"/>
      <c r="K10" s="203"/>
      <c r="L10" s="203"/>
      <c r="M10" s="203"/>
      <c r="N10" s="203"/>
      <c r="O10" s="203"/>
      <c r="P10" s="203"/>
      <c r="Q10" s="396"/>
      <c r="R10" s="396"/>
      <c r="S10" s="24" t="s">
        <v>110</v>
      </c>
      <c r="T10" s="7"/>
      <c r="U10" s="7"/>
      <c r="V10" s="7"/>
    </row>
    <row r="11" spans="1:29">
      <c r="A11" s="180"/>
      <c r="B11" s="181"/>
      <c r="C11" s="182" t="s">
        <v>841</v>
      </c>
      <c r="D11" s="203"/>
      <c r="E11" s="203"/>
      <c r="F11" s="203"/>
      <c r="G11" s="203"/>
      <c r="H11" s="203"/>
      <c r="I11" s="203"/>
      <c r="J11" s="203"/>
      <c r="K11" s="203"/>
      <c r="L11" s="203"/>
      <c r="M11" s="203"/>
      <c r="N11" s="203"/>
      <c r="O11" s="203"/>
      <c r="P11" s="203"/>
      <c r="Q11" s="396"/>
      <c r="R11" s="396"/>
      <c r="S11" s="24" t="s">
        <v>110</v>
      </c>
      <c r="T11" s="7"/>
      <c r="U11" s="7"/>
      <c r="V11" s="7"/>
    </row>
    <row r="12" spans="1:29">
      <c r="A12" s="180"/>
      <c r="B12" s="181"/>
      <c r="C12" s="182" t="s">
        <v>839</v>
      </c>
      <c r="D12" s="203"/>
      <c r="E12" s="203"/>
      <c r="F12" s="203"/>
      <c r="G12" s="203"/>
      <c r="H12" s="203"/>
      <c r="I12" s="203"/>
      <c r="J12" s="203"/>
      <c r="K12" s="203"/>
      <c r="L12" s="203"/>
      <c r="M12" s="203"/>
      <c r="N12" s="203"/>
      <c r="O12" s="203"/>
      <c r="P12" s="203"/>
      <c r="Q12" s="396"/>
      <c r="R12" s="396"/>
      <c r="S12" s="24" t="s">
        <v>110</v>
      </c>
      <c r="T12" s="7"/>
      <c r="U12" s="7"/>
      <c r="V12" s="7"/>
    </row>
    <row r="13" spans="1:29" ht="30">
      <c r="A13" s="180" t="s">
        <v>1562</v>
      </c>
      <c r="B13" s="181" t="s">
        <v>826</v>
      </c>
      <c r="C13" s="183" t="s">
        <v>835</v>
      </c>
      <c r="D13" s="207"/>
      <c r="E13" s="207"/>
      <c r="F13" s="207"/>
      <c r="G13" s="207"/>
      <c r="H13" s="207" t="s">
        <v>102</v>
      </c>
      <c r="I13" s="207" t="s">
        <v>110</v>
      </c>
      <c r="J13" s="207"/>
      <c r="K13" s="207"/>
      <c r="L13" s="207"/>
      <c r="M13" s="207"/>
      <c r="N13" s="207"/>
      <c r="O13" s="207"/>
      <c r="P13" s="207"/>
      <c r="Q13" s="396"/>
      <c r="R13" s="396"/>
      <c r="S13" s="24" t="s">
        <v>110</v>
      </c>
      <c r="T13" s="7"/>
      <c r="U13" s="7" t="s">
        <v>443</v>
      </c>
      <c r="V13" s="7" t="s">
        <v>110</v>
      </c>
    </row>
    <row r="14" spans="1:29">
      <c r="A14" s="180"/>
      <c r="B14" s="181"/>
      <c r="C14" s="182" t="s">
        <v>836</v>
      </c>
      <c r="D14" s="203"/>
      <c r="E14" s="203"/>
      <c r="F14" s="203"/>
      <c r="G14" s="203"/>
      <c r="H14" s="203"/>
      <c r="I14" s="203"/>
      <c r="J14" s="203"/>
      <c r="K14" s="203"/>
      <c r="L14" s="203"/>
      <c r="M14" s="203"/>
      <c r="N14" s="203"/>
      <c r="O14" s="203"/>
      <c r="P14" s="203"/>
      <c r="Q14" s="396" t="s">
        <v>443</v>
      </c>
      <c r="R14" s="396" t="s">
        <v>443</v>
      </c>
      <c r="S14" s="24" t="s">
        <v>110</v>
      </c>
      <c r="T14" s="221"/>
    </row>
    <row r="15" spans="1:29">
      <c r="A15" s="180"/>
      <c r="B15" s="181"/>
      <c r="C15" s="182" t="s">
        <v>111</v>
      </c>
      <c r="D15" s="203"/>
      <c r="E15" s="203"/>
      <c r="F15" s="203"/>
      <c r="G15" s="203"/>
      <c r="H15" s="203"/>
      <c r="I15" s="203"/>
      <c r="J15" s="203"/>
      <c r="K15" s="203"/>
      <c r="L15" s="203"/>
      <c r="M15" s="203"/>
      <c r="N15" s="203"/>
      <c r="O15" s="203"/>
      <c r="P15" s="203"/>
      <c r="Q15" s="396"/>
      <c r="R15" s="396"/>
      <c r="S15" s="24" t="s">
        <v>110</v>
      </c>
      <c r="T15" s="7"/>
      <c r="U15" s="7"/>
      <c r="V15" s="7"/>
    </row>
    <row r="16" spans="1:29" ht="29">
      <c r="A16" s="180" t="s">
        <v>1563</v>
      </c>
      <c r="B16" s="181" t="s">
        <v>827</v>
      </c>
      <c r="C16" s="182" t="s">
        <v>842</v>
      </c>
      <c r="D16" s="203"/>
      <c r="E16" s="203"/>
      <c r="F16" s="203"/>
      <c r="G16" s="203"/>
      <c r="H16" s="203" t="s">
        <v>102</v>
      </c>
      <c r="I16" s="203" t="s">
        <v>110</v>
      </c>
      <c r="J16" s="203"/>
      <c r="K16" s="203"/>
      <c r="L16" s="203"/>
      <c r="M16" s="203"/>
      <c r="N16" s="203"/>
      <c r="O16" s="203"/>
      <c r="P16" s="203"/>
      <c r="Q16" s="396"/>
      <c r="R16" s="396"/>
      <c r="S16" s="24" t="s">
        <v>110</v>
      </c>
      <c r="T16" s="7"/>
      <c r="U16" s="7" t="s">
        <v>443</v>
      </c>
      <c r="V16" s="7" t="s">
        <v>110</v>
      </c>
    </row>
    <row r="17" spans="1:22">
      <c r="A17" s="180"/>
      <c r="B17" s="181"/>
      <c r="C17" s="182" t="s">
        <v>836</v>
      </c>
      <c r="D17" s="203"/>
      <c r="E17" s="203"/>
      <c r="F17" s="203"/>
      <c r="G17" s="203"/>
      <c r="H17" s="203"/>
      <c r="I17" s="203"/>
      <c r="J17" s="203"/>
      <c r="K17" s="203"/>
      <c r="L17" s="203"/>
      <c r="M17" s="203"/>
      <c r="N17" s="203"/>
      <c r="O17" s="203"/>
      <c r="P17" s="203"/>
      <c r="Q17" s="396" t="s">
        <v>443</v>
      </c>
      <c r="R17" s="396" t="s">
        <v>443</v>
      </c>
      <c r="S17" s="24" t="s">
        <v>110</v>
      </c>
      <c r="T17" s="7"/>
    </row>
    <row r="18" spans="1:22">
      <c r="A18" s="180"/>
      <c r="B18" s="181"/>
      <c r="C18" s="182" t="s">
        <v>843</v>
      </c>
      <c r="D18" s="203"/>
      <c r="E18" s="203"/>
      <c r="F18" s="203"/>
      <c r="G18" s="203"/>
      <c r="H18" s="203"/>
      <c r="I18" s="203"/>
      <c r="J18" s="203"/>
      <c r="K18" s="203"/>
      <c r="L18" s="203"/>
      <c r="M18" s="203"/>
      <c r="N18" s="203"/>
      <c r="O18" s="203"/>
      <c r="P18" s="203"/>
      <c r="Q18" s="396"/>
      <c r="R18" s="396"/>
      <c r="S18" s="24" t="s">
        <v>110</v>
      </c>
      <c r="T18" s="7"/>
      <c r="U18" s="7"/>
      <c r="V18" s="7"/>
    </row>
    <row r="19" spans="1:22">
      <c r="A19" s="180"/>
      <c r="B19" s="181"/>
      <c r="C19" s="182" t="s">
        <v>844</v>
      </c>
      <c r="D19" s="203"/>
      <c r="E19" s="203"/>
      <c r="F19" s="203"/>
      <c r="G19" s="203"/>
      <c r="H19" s="203"/>
      <c r="I19" s="203"/>
      <c r="J19" s="203"/>
      <c r="K19" s="203"/>
      <c r="L19" s="203"/>
      <c r="M19" s="203"/>
      <c r="N19" s="203"/>
      <c r="O19" s="203"/>
      <c r="P19" s="203"/>
      <c r="Q19" s="396"/>
      <c r="R19" s="396"/>
      <c r="S19" s="24" t="s">
        <v>110</v>
      </c>
      <c r="T19" s="7"/>
      <c r="U19" s="7"/>
      <c r="V19" s="7"/>
    </row>
    <row r="20" spans="1:22">
      <c r="A20" s="180"/>
      <c r="B20" s="181"/>
      <c r="C20" s="182" t="s">
        <v>841</v>
      </c>
      <c r="D20" s="203"/>
      <c r="E20" s="203"/>
      <c r="F20" s="203"/>
      <c r="G20" s="203"/>
      <c r="H20" s="203"/>
      <c r="I20" s="203"/>
      <c r="J20" s="203"/>
      <c r="K20" s="203"/>
      <c r="L20" s="203"/>
      <c r="M20" s="203"/>
      <c r="N20" s="203"/>
      <c r="O20" s="203"/>
      <c r="P20" s="203"/>
      <c r="Q20" s="396"/>
      <c r="R20" s="396"/>
      <c r="S20" s="24" t="s">
        <v>110</v>
      </c>
      <c r="T20" s="7"/>
      <c r="U20" s="7"/>
      <c r="V20" s="7"/>
    </row>
    <row r="21" spans="1:22">
      <c r="A21" s="180"/>
      <c r="B21" s="181"/>
      <c r="C21" s="180" t="s">
        <v>845</v>
      </c>
      <c r="D21" s="32"/>
      <c r="E21" s="32"/>
      <c r="F21" s="32"/>
      <c r="G21" s="32"/>
      <c r="H21" s="32"/>
      <c r="I21" s="32"/>
      <c r="J21" s="32"/>
      <c r="K21" s="32"/>
      <c r="L21" s="32"/>
      <c r="M21" s="32"/>
      <c r="N21" s="32"/>
      <c r="O21" s="32"/>
      <c r="P21" s="32"/>
      <c r="Q21" s="396"/>
      <c r="R21" s="396"/>
      <c r="S21" s="24" t="s">
        <v>110</v>
      </c>
      <c r="T21" s="7"/>
      <c r="U21" s="7"/>
      <c r="V21" s="7"/>
    </row>
    <row r="22" spans="1:22">
      <c r="A22" s="180"/>
      <c r="B22" s="181"/>
      <c r="C22" s="180" t="s">
        <v>846</v>
      </c>
      <c r="D22" s="32"/>
      <c r="E22" s="32"/>
      <c r="F22" s="32"/>
      <c r="G22" s="32"/>
      <c r="H22" s="32"/>
      <c r="I22" s="32"/>
      <c r="J22" s="32"/>
      <c r="K22" s="32"/>
      <c r="L22" s="32"/>
      <c r="M22" s="32"/>
      <c r="N22" s="32"/>
      <c r="O22" s="32"/>
      <c r="P22" s="32"/>
      <c r="Q22" s="396"/>
      <c r="R22" s="396"/>
      <c r="S22" s="24" t="s">
        <v>110</v>
      </c>
      <c r="T22" s="8"/>
      <c r="U22" s="8"/>
      <c r="V22" s="8"/>
    </row>
    <row r="23" spans="1:22">
      <c r="A23" s="180"/>
      <c r="B23" s="181"/>
      <c r="C23" s="180" t="s">
        <v>847</v>
      </c>
      <c r="D23" s="32"/>
      <c r="E23" s="32"/>
      <c r="F23" s="32"/>
      <c r="G23" s="32"/>
      <c r="H23" s="32"/>
      <c r="I23" s="32"/>
      <c r="J23" s="32"/>
      <c r="K23" s="32"/>
      <c r="L23" s="32"/>
      <c r="M23" s="32"/>
      <c r="N23" s="32"/>
      <c r="O23" s="32"/>
      <c r="P23" s="32"/>
      <c r="Q23" s="396"/>
      <c r="R23" s="396"/>
      <c r="S23" s="24" t="s">
        <v>110</v>
      </c>
      <c r="T23" s="8"/>
      <c r="U23" s="8"/>
      <c r="V23" s="8"/>
    </row>
    <row r="24" spans="1:22" ht="15">
      <c r="A24" s="180" t="s">
        <v>1564</v>
      </c>
      <c r="B24" s="181" t="s">
        <v>828</v>
      </c>
      <c r="C24" s="182" t="s">
        <v>835</v>
      </c>
      <c r="D24" s="203"/>
      <c r="E24" s="203"/>
      <c r="F24" s="203"/>
      <c r="G24" s="203"/>
      <c r="H24" s="203" t="s">
        <v>102</v>
      </c>
      <c r="I24" s="203" t="s">
        <v>110</v>
      </c>
      <c r="J24" s="203"/>
      <c r="K24" s="203"/>
      <c r="L24" s="203"/>
      <c r="M24" s="203"/>
      <c r="N24" s="203"/>
      <c r="O24" s="203"/>
      <c r="P24" s="203"/>
      <c r="Q24" s="396"/>
      <c r="R24" s="396"/>
      <c r="S24" s="24" t="s">
        <v>110</v>
      </c>
      <c r="T24" s="8"/>
      <c r="U24" s="7" t="s">
        <v>443</v>
      </c>
      <c r="V24" s="7" t="s">
        <v>110</v>
      </c>
    </row>
    <row r="25" spans="1:22">
      <c r="A25" s="180"/>
      <c r="B25" s="181"/>
      <c r="C25" s="182" t="s">
        <v>836</v>
      </c>
      <c r="D25" s="203"/>
      <c r="E25" s="203"/>
      <c r="F25" s="203"/>
      <c r="G25" s="203"/>
      <c r="H25" s="203"/>
      <c r="I25" s="203"/>
      <c r="J25" s="203"/>
      <c r="K25" s="203"/>
      <c r="L25" s="203"/>
      <c r="M25" s="203"/>
      <c r="N25" s="203"/>
      <c r="O25" s="203"/>
      <c r="P25" s="203"/>
      <c r="Q25" s="396" t="s">
        <v>443</v>
      </c>
      <c r="R25" s="396" t="s">
        <v>443</v>
      </c>
      <c r="S25" s="24" t="s">
        <v>110</v>
      </c>
      <c r="T25" s="7"/>
    </row>
    <row r="26" spans="1:22">
      <c r="A26" s="180"/>
      <c r="B26" s="181"/>
      <c r="C26" s="182" t="s">
        <v>848</v>
      </c>
      <c r="D26" s="203"/>
      <c r="E26" s="203"/>
      <c r="F26" s="203"/>
      <c r="G26" s="203"/>
      <c r="H26" s="203"/>
      <c r="I26" s="203"/>
      <c r="J26" s="203"/>
      <c r="K26" s="203"/>
      <c r="L26" s="203"/>
      <c r="M26" s="203"/>
      <c r="N26" s="203"/>
      <c r="O26" s="203"/>
      <c r="P26" s="203"/>
      <c r="Q26" s="396"/>
      <c r="R26" s="396"/>
      <c r="S26" s="24" t="s">
        <v>110</v>
      </c>
      <c r="T26" s="7"/>
      <c r="U26" s="7"/>
      <c r="V26" s="7"/>
    </row>
    <row r="27" spans="1:22" ht="28">
      <c r="A27" s="180" t="s">
        <v>1565</v>
      </c>
      <c r="B27" s="181" t="s">
        <v>112</v>
      </c>
      <c r="C27" s="182"/>
      <c r="D27" s="203"/>
      <c r="E27" s="203"/>
      <c r="F27" s="203"/>
      <c r="G27" s="203"/>
      <c r="H27" s="203" t="s">
        <v>102</v>
      </c>
      <c r="I27" s="203" t="s">
        <v>110</v>
      </c>
      <c r="J27" s="203"/>
      <c r="K27" s="203"/>
      <c r="L27" s="203"/>
      <c r="M27" s="203"/>
      <c r="N27" s="203"/>
      <c r="O27" s="203"/>
      <c r="P27" s="203"/>
      <c r="Q27" s="396"/>
      <c r="R27" s="396"/>
      <c r="S27" s="24" t="s">
        <v>110</v>
      </c>
      <c r="T27" s="7"/>
      <c r="U27" s="7" t="s">
        <v>443</v>
      </c>
      <c r="V27" s="7" t="s">
        <v>110</v>
      </c>
    </row>
    <row r="28" spans="1:22" ht="28">
      <c r="A28" s="180" t="s">
        <v>1566</v>
      </c>
      <c r="B28" s="181" t="s">
        <v>113</v>
      </c>
      <c r="C28" s="182"/>
      <c r="D28" s="203"/>
      <c r="E28" s="203"/>
      <c r="F28" s="203"/>
      <c r="G28" s="203"/>
      <c r="H28" s="203" t="s">
        <v>102</v>
      </c>
      <c r="I28" s="203" t="s">
        <v>110</v>
      </c>
      <c r="J28" s="203"/>
      <c r="K28" s="203"/>
      <c r="L28" s="203"/>
      <c r="M28" s="203"/>
      <c r="N28" s="203"/>
      <c r="O28" s="203"/>
      <c r="P28" s="203"/>
      <c r="Q28" s="208" t="s">
        <v>443</v>
      </c>
      <c r="R28" s="54" t="s">
        <v>443</v>
      </c>
      <c r="S28" s="24" t="s">
        <v>110</v>
      </c>
      <c r="T28" s="7"/>
      <c r="U28" s="7" t="s">
        <v>443</v>
      </c>
      <c r="V28" s="7" t="s">
        <v>110</v>
      </c>
    </row>
    <row r="29" spans="1:22" ht="29">
      <c r="A29" s="180" t="s">
        <v>1567</v>
      </c>
      <c r="B29" s="181" t="s">
        <v>849</v>
      </c>
      <c r="C29" s="182"/>
      <c r="D29" s="203"/>
      <c r="E29" s="203"/>
      <c r="F29" s="203"/>
      <c r="G29" s="203"/>
      <c r="H29" s="203" t="s">
        <v>102</v>
      </c>
      <c r="I29" s="203" t="s">
        <v>110</v>
      </c>
      <c r="J29" s="203"/>
      <c r="K29" s="203"/>
      <c r="L29" s="203"/>
      <c r="M29" s="203"/>
      <c r="N29" s="203"/>
      <c r="O29" s="203"/>
      <c r="P29" s="203"/>
      <c r="Q29" s="208" t="s">
        <v>443</v>
      </c>
      <c r="R29" s="54" t="s">
        <v>443</v>
      </c>
      <c r="S29" s="24" t="s">
        <v>110</v>
      </c>
      <c r="T29" s="7"/>
      <c r="U29" s="7" t="s">
        <v>443</v>
      </c>
      <c r="V29" s="7" t="s">
        <v>110</v>
      </c>
    </row>
    <row r="30" spans="1:22" ht="29">
      <c r="A30" s="180" t="s">
        <v>1568</v>
      </c>
      <c r="B30" s="181" t="s">
        <v>850</v>
      </c>
      <c r="C30" s="182"/>
      <c r="D30" s="203"/>
      <c r="E30" s="203"/>
      <c r="F30" s="203"/>
      <c r="G30" s="203"/>
      <c r="H30" s="203" t="s">
        <v>102</v>
      </c>
      <c r="I30" s="203" t="s">
        <v>110</v>
      </c>
      <c r="J30" s="203"/>
      <c r="K30" s="203"/>
      <c r="L30" s="203"/>
      <c r="M30" s="203"/>
      <c r="N30" s="203"/>
      <c r="O30" s="203"/>
      <c r="P30" s="203"/>
      <c r="Q30" s="208" t="s">
        <v>102</v>
      </c>
      <c r="R30" s="54" t="s">
        <v>102</v>
      </c>
      <c r="S30" s="24" t="s">
        <v>110</v>
      </c>
      <c r="T30" s="7"/>
      <c r="U30" s="7" t="s">
        <v>443</v>
      </c>
      <c r="V30" s="7" t="s">
        <v>110</v>
      </c>
    </row>
    <row r="31" spans="1:22" ht="30">
      <c r="A31" s="180" t="s">
        <v>1569</v>
      </c>
      <c r="B31" s="181" t="s">
        <v>851</v>
      </c>
      <c r="C31" s="182" t="s">
        <v>852</v>
      </c>
      <c r="D31" s="203"/>
      <c r="E31" s="203" t="s">
        <v>102</v>
      </c>
      <c r="F31" s="203" t="s">
        <v>2058</v>
      </c>
      <c r="G31" s="203"/>
      <c r="H31" s="203" t="s">
        <v>102</v>
      </c>
      <c r="I31" s="203" t="s">
        <v>110</v>
      </c>
      <c r="J31" s="203"/>
      <c r="K31" s="203"/>
      <c r="L31" s="203"/>
      <c r="M31" s="203"/>
      <c r="N31" s="203"/>
      <c r="O31" s="203"/>
      <c r="P31" s="203"/>
      <c r="Q31" s="206" t="s">
        <v>102</v>
      </c>
      <c r="R31" s="218" t="s">
        <v>102</v>
      </c>
      <c r="S31" s="24" t="s">
        <v>110</v>
      </c>
      <c r="T31" s="7"/>
      <c r="U31" s="7" t="s">
        <v>102</v>
      </c>
      <c r="V31" s="7" t="s">
        <v>110</v>
      </c>
    </row>
    <row r="32" spans="1:22">
      <c r="A32" s="180"/>
      <c r="B32" s="181"/>
      <c r="C32" s="182" t="s">
        <v>853</v>
      </c>
      <c r="D32" s="203"/>
      <c r="E32" s="203"/>
      <c r="F32" s="203"/>
      <c r="G32" s="203"/>
      <c r="H32" s="203"/>
      <c r="I32" s="203"/>
      <c r="J32" s="203"/>
      <c r="K32" s="203"/>
      <c r="L32" s="203"/>
      <c r="M32" s="203"/>
      <c r="N32" s="203"/>
      <c r="O32" s="203"/>
      <c r="P32" s="203"/>
      <c r="Q32" s="397" t="s">
        <v>102</v>
      </c>
      <c r="R32" s="396" t="s">
        <v>102</v>
      </c>
      <c r="S32" s="24" t="s">
        <v>110</v>
      </c>
      <c r="T32" s="7"/>
      <c r="U32" s="7"/>
      <c r="V32" s="7"/>
    </row>
    <row r="33" spans="1:22" ht="28">
      <c r="A33" s="180"/>
      <c r="B33" s="181"/>
      <c r="C33" s="182" t="s">
        <v>854</v>
      </c>
      <c r="D33" s="203"/>
      <c r="E33" s="203"/>
      <c r="F33" s="203"/>
      <c r="G33" s="203"/>
      <c r="H33" s="203"/>
      <c r="I33" s="203"/>
      <c r="J33" s="203"/>
      <c r="K33" s="203"/>
      <c r="L33" s="203"/>
      <c r="M33" s="203"/>
      <c r="N33" s="203"/>
      <c r="O33" s="203"/>
      <c r="P33" s="203"/>
      <c r="Q33" s="398"/>
      <c r="R33" s="396"/>
      <c r="S33" s="24" t="s">
        <v>110</v>
      </c>
      <c r="T33" s="7"/>
      <c r="U33" s="7"/>
      <c r="V33" s="7"/>
    </row>
    <row r="34" spans="1:22" ht="29">
      <c r="A34" s="180" t="s">
        <v>1570</v>
      </c>
      <c r="B34" s="181" t="s">
        <v>855</v>
      </c>
      <c r="C34" s="182" t="s">
        <v>856</v>
      </c>
      <c r="D34" s="203"/>
      <c r="E34" s="203" t="s">
        <v>102</v>
      </c>
      <c r="F34" s="203" t="s">
        <v>2058</v>
      </c>
      <c r="G34" s="203"/>
      <c r="H34" s="203" t="s">
        <v>102</v>
      </c>
      <c r="I34" s="203" t="s">
        <v>110</v>
      </c>
      <c r="J34" s="203"/>
      <c r="K34" s="203"/>
      <c r="L34" s="203"/>
      <c r="M34" s="203"/>
      <c r="N34" s="203"/>
      <c r="O34" s="203"/>
      <c r="P34" s="203"/>
      <c r="Q34" s="399"/>
      <c r="R34" s="396"/>
      <c r="S34" s="24" t="s">
        <v>110</v>
      </c>
      <c r="T34" s="7"/>
      <c r="U34" s="7" t="s">
        <v>102</v>
      </c>
      <c r="V34" s="7" t="s">
        <v>110</v>
      </c>
    </row>
    <row r="35" spans="1:22">
      <c r="A35" s="180"/>
      <c r="B35" s="181"/>
      <c r="C35" s="182" t="s">
        <v>853</v>
      </c>
      <c r="D35" s="203"/>
      <c r="E35" s="203"/>
      <c r="F35" s="203"/>
      <c r="G35" s="203"/>
      <c r="H35" s="203"/>
      <c r="I35" s="203"/>
      <c r="J35" s="203"/>
      <c r="K35" s="203"/>
      <c r="L35" s="203"/>
      <c r="M35" s="203"/>
      <c r="N35" s="203"/>
      <c r="O35" s="203"/>
      <c r="P35" s="203"/>
      <c r="Q35" s="397" t="s">
        <v>102</v>
      </c>
      <c r="R35" s="396" t="s">
        <v>102</v>
      </c>
      <c r="S35" s="24" t="s">
        <v>110</v>
      </c>
      <c r="T35" s="7"/>
    </row>
    <row r="36" spans="1:22" ht="28">
      <c r="A36" s="180"/>
      <c r="B36" s="181"/>
      <c r="C36" s="182" t="s">
        <v>854</v>
      </c>
      <c r="D36" s="203"/>
      <c r="E36" s="203"/>
      <c r="F36" s="203"/>
      <c r="G36" s="203"/>
      <c r="H36" s="203"/>
      <c r="I36" s="203"/>
      <c r="J36" s="203"/>
      <c r="K36" s="203"/>
      <c r="L36" s="203"/>
      <c r="M36" s="203"/>
      <c r="N36" s="203"/>
      <c r="O36" s="203"/>
      <c r="P36" s="203"/>
      <c r="Q36" s="398"/>
      <c r="R36" s="396"/>
      <c r="S36" s="24" t="s">
        <v>110</v>
      </c>
      <c r="T36" s="7"/>
      <c r="U36" s="7"/>
      <c r="V36" s="7"/>
    </row>
    <row r="37" spans="1:22" ht="30">
      <c r="A37" s="180" t="s">
        <v>1571</v>
      </c>
      <c r="B37" s="181" t="s">
        <v>857</v>
      </c>
      <c r="C37" s="182" t="s">
        <v>858</v>
      </c>
      <c r="D37" s="203"/>
      <c r="E37" s="203" t="s">
        <v>102</v>
      </c>
      <c r="F37" s="203" t="s">
        <v>2058</v>
      </c>
      <c r="G37" s="203"/>
      <c r="H37" s="203" t="s">
        <v>102</v>
      </c>
      <c r="I37" s="203" t="s">
        <v>110</v>
      </c>
      <c r="J37" s="203"/>
      <c r="K37" s="203"/>
      <c r="L37" s="203"/>
      <c r="M37" s="203"/>
      <c r="N37" s="203"/>
      <c r="O37" s="203"/>
      <c r="P37" s="203"/>
      <c r="Q37" s="399"/>
      <c r="R37" s="396"/>
      <c r="S37" s="24" t="s">
        <v>110</v>
      </c>
      <c r="T37" s="7"/>
      <c r="U37" s="7" t="s">
        <v>102</v>
      </c>
      <c r="V37" s="7" t="s">
        <v>110</v>
      </c>
    </row>
    <row r="38" spans="1:22">
      <c r="A38" s="180"/>
      <c r="B38" s="181"/>
      <c r="C38" s="182" t="s">
        <v>853</v>
      </c>
      <c r="D38" s="203"/>
      <c r="E38" s="203"/>
      <c r="F38" s="203"/>
      <c r="G38" s="203"/>
      <c r="H38" s="203"/>
      <c r="I38" s="203"/>
      <c r="J38" s="203"/>
      <c r="K38" s="203"/>
      <c r="L38" s="203"/>
      <c r="M38" s="203"/>
      <c r="N38" s="203"/>
      <c r="O38" s="203"/>
      <c r="P38" s="203"/>
      <c r="Q38" s="397" t="s">
        <v>102</v>
      </c>
      <c r="R38" s="396" t="s">
        <v>102</v>
      </c>
      <c r="S38" s="24" t="s">
        <v>110</v>
      </c>
      <c r="T38" s="7"/>
    </row>
    <row r="39" spans="1:22" ht="28">
      <c r="A39" s="180"/>
      <c r="B39" s="181"/>
      <c r="C39" s="182" t="s">
        <v>854</v>
      </c>
      <c r="D39" s="203"/>
      <c r="E39" s="203"/>
      <c r="F39" s="203"/>
      <c r="G39" s="203"/>
      <c r="H39" s="203"/>
      <c r="I39" s="203"/>
      <c r="J39" s="203"/>
      <c r="K39" s="203"/>
      <c r="L39" s="203"/>
      <c r="M39" s="203"/>
      <c r="N39" s="203"/>
      <c r="O39" s="203"/>
      <c r="P39" s="203"/>
      <c r="Q39" s="398"/>
      <c r="R39" s="396"/>
      <c r="S39" s="24" t="s">
        <v>110</v>
      </c>
      <c r="T39" s="7"/>
      <c r="U39" s="7"/>
      <c r="V39" s="7"/>
    </row>
    <row r="40" spans="1:22" ht="30">
      <c r="A40" s="180" t="s">
        <v>1572</v>
      </c>
      <c r="B40" s="181" t="s">
        <v>859</v>
      </c>
      <c r="C40" s="182" t="s">
        <v>838</v>
      </c>
      <c r="D40" s="203"/>
      <c r="E40" s="203" t="s">
        <v>102</v>
      </c>
      <c r="F40" s="203" t="s">
        <v>2058</v>
      </c>
      <c r="G40" s="203"/>
      <c r="H40" s="203" t="s">
        <v>102</v>
      </c>
      <c r="I40" s="203" t="s">
        <v>110</v>
      </c>
      <c r="J40" s="203"/>
      <c r="K40" s="203"/>
      <c r="L40" s="203"/>
      <c r="M40" s="203"/>
      <c r="N40" s="203"/>
      <c r="O40" s="203"/>
      <c r="P40" s="203"/>
      <c r="Q40" s="399"/>
      <c r="R40" s="396"/>
      <c r="S40" s="24" t="s">
        <v>110</v>
      </c>
      <c r="T40" s="7"/>
      <c r="U40" s="7" t="s">
        <v>102</v>
      </c>
      <c r="V40" s="7" t="s">
        <v>110</v>
      </c>
    </row>
    <row r="41" spans="1:22">
      <c r="A41" s="180"/>
      <c r="B41" s="181"/>
      <c r="C41" s="182" t="s">
        <v>860</v>
      </c>
      <c r="D41" s="203"/>
      <c r="E41" s="203"/>
      <c r="F41" s="203"/>
      <c r="G41" s="203"/>
      <c r="H41" s="203"/>
      <c r="I41" s="203"/>
      <c r="J41" s="203"/>
      <c r="K41" s="203"/>
      <c r="L41" s="203"/>
      <c r="M41" s="203"/>
      <c r="N41" s="203"/>
      <c r="O41" s="203"/>
      <c r="P41" s="203"/>
      <c r="Q41" s="397" t="s">
        <v>102</v>
      </c>
      <c r="R41" s="396" t="s">
        <v>102</v>
      </c>
      <c r="S41" s="24" t="s">
        <v>110</v>
      </c>
      <c r="T41" s="7"/>
    </row>
    <row r="42" spans="1:22">
      <c r="A42" s="180"/>
      <c r="B42" s="181"/>
      <c r="C42" s="182" t="s">
        <v>853</v>
      </c>
      <c r="D42" s="203"/>
      <c r="E42" s="203"/>
      <c r="F42" s="203"/>
      <c r="G42" s="203"/>
      <c r="H42" s="203"/>
      <c r="I42" s="203"/>
      <c r="J42" s="203"/>
      <c r="K42" s="203"/>
      <c r="L42" s="203"/>
      <c r="M42" s="203"/>
      <c r="N42" s="203"/>
      <c r="O42" s="203"/>
      <c r="P42" s="203"/>
      <c r="Q42" s="398"/>
      <c r="R42" s="396"/>
      <c r="S42" s="24" t="s">
        <v>110</v>
      </c>
      <c r="T42" s="7"/>
      <c r="U42" s="7"/>
      <c r="V42" s="7"/>
    </row>
    <row r="43" spans="1:22" ht="28">
      <c r="A43" s="180"/>
      <c r="B43" s="181"/>
      <c r="C43" s="182" t="s">
        <v>854</v>
      </c>
      <c r="D43" s="203"/>
      <c r="E43" s="203"/>
      <c r="F43" s="203"/>
      <c r="G43" s="203"/>
      <c r="H43" s="203"/>
      <c r="I43" s="203"/>
      <c r="J43" s="203"/>
      <c r="K43" s="203"/>
      <c r="L43" s="203"/>
      <c r="M43" s="203"/>
      <c r="N43" s="203"/>
      <c r="O43" s="203"/>
      <c r="P43" s="203"/>
      <c r="Q43" s="398"/>
      <c r="R43" s="396"/>
      <c r="S43" s="24" t="s">
        <v>110</v>
      </c>
      <c r="T43" s="7"/>
      <c r="U43" s="7"/>
      <c r="V43" s="7"/>
    </row>
    <row r="44" spans="1:22" ht="29">
      <c r="A44" s="180" t="s">
        <v>1573</v>
      </c>
      <c r="B44" s="181" t="s">
        <v>861</v>
      </c>
      <c r="C44" s="182" t="s">
        <v>838</v>
      </c>
      <c r="D44" s="203"/>
      <c r="E44" s="203" t="s">
        <v>102</v>
      </c>
      <c r="F44" s="203" t="s">
        <v>2058</v>
      </c>
      <c r="G44" s="203"/>
      <c r="H44" s="203" t="s">
        <v>102</v>
      </c>
      <c r="I44" s="203" t="s">
        <v>110</v>
      </c>
      <c r="J44" s="203"/>
      <c r="K44" s="203"/>
      <c r="L44" s="203"/>
      <c r="M44" s="203"/>
      <c r="N44" s="203"/>
      <c r="O44" s="203"/>
      <c r="P44" s="203"/>
      <c r="Q44" s="399"/>
      <c r="R44" s="396"/>
      <c r="S44" s="24" t="s">
        <v>110</v>
      </c>
      <c r="T44" s="7"/>
      <c r="U44" s="7" t="s">
        <v>102</v>
      </c>
      <c r="V44" s="7" t="s">
        <v>110</v>
      </c>
    </row>
    <row r="45" spans="1:22">
      <c r="A45" s="180"/>
      <c r="B45" s="181"/>
      <c r="C45" s="182" t="s">
        <v>860</v>
      </c>
      <c r="D45" s="203"/>
      <c r="E45" s="203"/>
      <c r="F45" s="203"/>
      <c r="G45" s="203"/>
      <c r="H45" s="203"/>
      <c r="I45" s="203"/>
      <c r="J45" s="203"/>
      <c r="K45" s="203"/>
      <c r="L45" s="203"/>
      <c r="M45" s="203"/>
      <c r="N45" s="203"/>
      <c r="O45" s="203"/>
      <c r="P45" s="203"/>
      <c r="Q45" s="397" t="s">
        <v>102</v>
      </c>
      <c r="R45" s="396" t="s">
        <v>102</v>
      </c>
      <c r="S45" s="24" t="s">
        <v>110</v>
      </c>
      <c r="T45" s="7"/>
    </row>
    <row r="46" spans="1:22">
      <c r="A46" s="180"/>
      <c r="B46" s="181"/>
      <c r="C46" s="182" t="s">
        <v>853</v>
      </c>
      <c r="D46" s="203"/>
      <c r="E46" s="203"/>
      <c r="F46" s="203"/>
      <c r="G46" s="203"/>
      <c r="H46" s="203"/>
      <c r="I46" s="203"/>
      <c r="J46" s="203"/>
      <c r="K46" s="203"/>
      <c r="L46" s="203"/>
      <c r="M46" s="203"/>
      <c r="N46" s="203"/>
      <c r="O46" s="203"/>
      <c r="P46" s="203"/>
      <c r="Q46" s="398"/>
      <c r="R46" s="396"/>
      <c r="S46" s="24" t="s">
        <v>110</v>
      </c>
      <c r="T46" s="7"/>
      <c r="U46" s="7"/>
      <c r="V46" s="7"/>
    </row>
    <row r="47" spans="1:22" ht="28">
      <c r="A47" s="180"/>
      <c r="B47" s="181"/>
      <c r="C47" s="182" t="s">
        <v>854</v>
      </c>
      <c r="D47" s="203"/>
      <c r="E47" s="203"/>
      <c r="F47" s="203"/>
      <c r="G47" s="203"/>
      <c r="H47" s="203"/>
      <c r="I47" s="203"/>
      <c r="J47" s="203"/>
      <c r="K47" s="203"/>
      <c r="L47" s="203"/>
      <c r="M47" s="203"/>
      <c r="N47" s="203"/>
      <c r="O47" s="203"/>
      <c r="P47" s="203"/>
      <c r="Q47" s="398"/>
      <c r="R47" s="396"/>
      <c r="S47" s="24" t="s">
        <v>110</v>
      </c>
      <c r="T47" s="7"/>
      <c r="U47" s="7"/>
      <c r="V47" s="7"/>
    </row>
    <row r="48" spans="1:22">
      <c r="A48" s="180"/>
      <c r="B48" s="181"/>
      <c r="C48" s="182" t="s">
        <v>862</v>
      </c>
      <c r="D48" s="203"/>
      <c r="E48" s="203"/>
      <c r="F48" s="203"/>
      <c r="G48" s="203"/>
      <c r="H48" s="203"/>
      <c r="I48" s="203"/>
      <c r="J48" s="203"/>
      <c r="K48" s="203"/>
      <c r="L48" s="203"/>
      <c r="M48" s="203"/>
      <c r="N48" s="203"/>
      <c r="O48" s="203"/>
      <c r="P48" s="203"/>
      <c r="Q48" s="398"/>
      <c r="R48" s="396"/>
      <c r="S48" s="24" t="s">
        <v>110</v>
      </c>
      <c r="T48" s="7"/>
      <c r="U48" s="7"/>
      <c r="V48" s="7"/>
    </row>
    <row r="49" spans="1:22" ht="28">
      <c r="A49" s="180"/>
      <c r="B49" s="181"/>
      <c r="C49" s="182" t="s">
        <v>854</v>
      </c>
      <c r="D49" s="203"/>
      <c r="E49" s="203"/>
      <c r="F49" s="203"/>
      <c r="G49" s="203"/>
      <c r="H49" s="203"/>
      <c r="I49" s="203"/>
      <c r="J49" s="203"/>
      <c r="K49" s="203"/>
      <c r="L49" s="203"/>
      <c r="M49" s="203"/>
      <c r="N49" s="203"/>
      <c r="O49" s="203"/>
      <c r="P49" s="203"/>
      <c r="Q49" s="398"/>
      <c r="R49" s="396"/>
      <c r="S49" s="24" t="s">
        <v>110</v>
      </c>
      <c r="T49" s="7"/>
      <c r="U49" s="7"/>
      <c r="V49" s="7"/>
    </row>
    <row r="50" spans="1:22" ht="28">
      <c r="A50" s="180"/>
      <c r="B50" s="181"/>
      <c r="C50" s="182" t="s">
        <v>863</v>
      </c>
      <c r="D50" s="203"/>
      <c r="E50" s="203"/>
      <c r="F50" s="203"/>
      <c r="G50" s="203"/>
      <c r="H50" s="203"/>
      <c r="I50" s="203"/>
      <c r="J50" s="203"/>
      <c r="K50" s="203"/>
      <c r="L50" s="203"/>
      <c r="M50" s="203"/>
      <c r="N50" s="203"/>
      <c r="O50" s="203"/>
      <c r="P50" s="203"/>
      <c r="Q50" s="398"/>
      <c r="R50" s="396"/>
      <c r="S50" s="24" t="s">
        <v>110</v>
      </c>
      <c r="T50" s="7"/>
      <c r="U50" s="7"/>
      <c r="V50" s="7"/>
    </row>
    <row r="51" spans="1:22" ht="30">
      <c r="A51" s="180" t="s">
        <v>1574</v>
      </c>
      <c r="B51" s="181" t="s">
        <v>864</v>
      </c>
      <c r="C51" s="182" t="s">
        <v>865</v>
      </c>
      <c r="D51" s="203"/>
      <c r="E51" s="203" t="s">
        <v>102</v>
      </c>
      <c r="F51" s="203" t="s">
        <v>2058</v>
      </c>
      <c r="G51" s="203"/>
      <c r="H51" s="203" t="s">
        <v>102</v>
      </c>
      <c r="I51" s="203" t="s">
        <v>110</v>
      </c>
      <c r="J51" s="203"/>
      <c r="K51" s="203"/>
      <c r="L51" s="203"/>
      <c r="M51" s="203"/>
      <c r="N51" s="203"/>
      <c r="O51" s="203"/>
      <c r="P51" s="203"/>
      <c r="Q51" s="399"/>
      <c r="R51" s="396"/>
      <c r="S51" s="24" t="s">
        <v>110</v>
      </c>
      <c r="T51" s="7"/>
      <c r="U51" s="7" t="s">
        <v>102</v>
      </c>
      <c r="V51" s="7" t="s">
        <v>110</v>
      </c>
    </row>
    <row r="52" spans="1:22">
      <c r="A52" s="180"/>
      <c r="B52" s="181"/>
      <c r="C52" s="182" t="s">
        <v>853</v>
      </c>
      <c r="D52" s="203"/>
      <c r="E52" s="203"/>
      <c r="F52" s="203"/>
      <c r="G52" s="203"/>
      <c r="H52" s="203"/>
      <c r="I52" s="203"/>
      <c r="J52" s="203"/>
      <c r="K52" s="203"/>
      <c r="L52" s="203"/>
      <c r="M52" s="203"/>
      <c r="N52" s="203"/>
      <c r="O52" s="203"/>
      <c r="P52" s="203"/>
      <c r="Q52" s="397" t="s">
        <v>102</v>
      </c>
      <c r="R52" s="396" t="s">
        <v>102</v>
      </c>
      <c r="S52" s="24" t="s">
        <v>110</v>
      </c>
      <c r="T52" s="7"/>
    </row>
    <row r="53" spans="1:22" ht="28">
      <c r="A53" s="180"/>
      <c r="B53" s="181"/>
      <c r="C53" s="182" t="s">
        <v>854</v>
      </c>
      <c r="D53" s="203"/>
      <c r="E53" s="203"/>
      <c r="F53" s="203"/>
      <c r="G53" s="203"/>
      <c r="H53" s="203"/>
      <c r="I53" s="203"/>
      <c r="J53" s="203"/>
      <c r="K53" s="203"/>
      <c r="L53" s="203"/>
      <c r="M53" s="203"/>
      <c r="N53" s="203"/>
      <c r="O53" s="203"/>
      <c r="P53" s="203"/>
      <c r="Q53" s="398"/>
      <c r="R53" s="396"/>
      <c r="S53" s="24" t="s">
        <v>110</v>
      </c>
      <c r="T53" s="7"/>
      <c r="U53" s="7"/>
      <c r="V53" s="7"/>
    </row>
    <row r="54" spans="1:22">
      <c r="A54" s="180"/>
      <c r="B54" s="181"/>
      <c r="C54" s="182" t="s">
        <v>866</v>
      </c>
      <c r="D54" s="203"/>
      <c r="E54" s="203"/>
      <c r="F54" s="203"/>
      <c r="G54" s="203"/>
      <c r="H54" s="203"/>
      <c r="I54" s="203"/>
      <c r="J54" s="203"/>
      <c r="K54" s="203"/>
      <c r="L54" s="203"/>
      <c r="M54" s="203"/>
      <c r="N54" s="203"/>
      <c r="O54" s="203"/>
      <c r="P54" s="203"/>
      <c r="Q54" s="398"/>
      <c r="R54" s="396"/>
      <c r="S54" s="24" t="s">
        <v>110</v>
      </c>
      <c r="T54" s="7"/>
      <c r="U54" s="7"/>
      <c r="V54" s="7"/>
    </row>
    <row r="55" spans="1:22">
      <c r="A55" s="180"/>
      <c r="B55" s="181"/>
      <c r="C55" s="182" t="s">
        <v>853</v>
      </c>
      <c r="D55" s="203"/>
      <c r="E55" s="203"/>
      <c r="F55" s="203"/>
      <c r="G55" s="203"/>
      <c r="H55" s="203"/>
      <c r="I55" s="203"/>
      <c r="J55" s="203"/>
      <c r="K55" s="203"/>
      <c r="L55" s="203"/>
      <c r="M55" s="203"/>
      <c r="N55" s="203"/>
      <c r="O55" s="203"/>
      <c r="P55" s="203"/>
      <c r="Q55" s="398"/>
      <c r="R55" s="396"/>
      <c r="S55" s="24" t="s">
        <v>110</v>
      </c>
      <c r="T55" s="7"/>
      <c r="U55" s="7"/>
      <c r="V55" s="7"/>
    </row>
    <row r="56" spans="1:22" ht="28">
      <c r="A56" s="180"/>
      <c r="B56" s="181"/>
      <c r="C56" s="182" t="s">
        <v>854</v>
      </c>
      <c r="D56" s="203"/>
      <c r="E56" s="203"/>
      <c r="F56" s="203"/>
      <c r="G56" s="203"/>
      <c r="H56" s="203"/>
      <c r="I56" s="203"/>
      <c r="J56" s="203"/>
      <c r="K56" s="203"/>
      <c r="L56" s="203"/>
      <c r="M56" s="203"/>
      <c r="N56" s="203"/>
      <c r="O56" s="203"/>
      <c r="P56" s="203"/>
      <c r="Q56" s="398"/>
      <c r="R56" s="396"/>
      <c r="S56" s="24" t="s">
        <v>110</v>
      </c>
      <c r="T56" s="7"/>
      <c r="U56" s="7"/>
      <c r="V56" s="7"/>
    </row>
    <row r="57" spans="1:22" ht="30">
      <c r="A57" s="180" t="s">
        <v>1575</v>
      </c>
      <c r="B57" s="181" t="s">
        <v>867</v>
      </c>
      <c r="C57" s="182" t="s">
        <v>868</v>
      </c>
      <c r="D57" s="203"/>
      <c r="E57" s="203" t="s">
        <v>102</v>
      </c>
      <c r="F57" s="203" t="s">
        <v>2058</v>
      </c>
      <c r="G57" s="203"/>
      <c r="H57" s="203" t="s">
        <v>102</v>
      </c>
      <c r="I57" s="203" t="s">
        <v>110</v>
      </c>
      <c r="J57" s="203"/>
      <c r="K57" s="203"/>
      <c r="L57" s="203"/>
      <c r="M57" s="203"/>
      <c r="N57" s="203"/>
      <c r="O57" s="203"/>
      <c r="P57" s="203"/>
      <c r="Q57" s="399"/>
      <c r="R57" s="396"/>
      <c r="S57" s="24" t="s">
        <v>110</v>
      </c>
      <c r="T57" s="7"/>
      <c r="U57" s="7" t="s">
        <v>102</v>
      </c>
      <c r="V57" s="7" t="s">
        <v>110</v>
      </c>
    </row>
    <row r="58" spans="1:22">
      <c r="A58" s="180"/>
      <c r="B58" s="181"/>
      <c r="C58" s="182" t="s">
        <v>853</v>
      </c>
      <c r="D58" s="203"/>
      <c r="E58" s="203"/>
      <c r="F58" s="203"/>
      <c r="G58" s="203"/>
      <c r="H58" s="203"/>
      <c r="I58" s="203"/>
      <c r="J58" s="203"/>
      <c r="K58" s="203"/>
      <c r="L58" s="203"/>
      <c r="M58" s="203"/>
      <c r="N58" s="203"/>
      <c r="O58" s="203"/>
      <c r="P58" s="203"/>
      <c r="Q58" s="397" t="s">
        <v>102</v>
      </c>
      <c r="R58" s="396" t="s">
        <v>102</v>
      </c>
      <c r="S58" s="24" t="s">
        <v>110</v>
      </c>
      <c r="T58" s="7"/>
    </row>
    <row r="59" spans="1:22" ht="28">
      <c r="A59" s="180"/>
      <c r="B59" s="181"/>
      <c r="C59" s="182" t="s">
        <v>854</v>
      </c>
      <c r="D59" s="203"/>
      <c r="E59" s="203"/>
      <c r="F59" s="203"/>
      <c r="G59" s="203"/>
      <c r="H59" s="203"/>
      <c r="I59" s="203"/>
      <c r="J59" s="203"/>
      <c r="K59" s="203"/>
      <c r="L59" s="203"/>
      <c r="M59" s="203"/>
      <c r="N59" s="203"/>
      <c r="O59" s="203"/>
      <c r="P59" s="203"/>
      <c r="Q59" s="398"/>
      <c r="R59" s="396"/>
      <c r="S59" s="24" t="s">
        <v>110</v>
      </c>
      <c r="T59" s="7"/>
      <c r="U59" s="7"/>
      <c r="V59" s="7"/>
    </row>
    <row r="60" spans="1:22" ht="30">
      <c r="A60" s="180" t="s">
        <v>1576</v>
      </c>
      <c r="B60" s="181" t="s">
        <v>869</v>
      </c>
      <c r="C60" s="182"/>
      <c r="D60" s="203"/>
      <c r="E60" s="203"/>
      <c r="F60" s="203"/>
      <c r="G60" s="203"/>
      <c r="H60" s="203" t="s">
        <v>102</v>
      </c>
      <c r="I60" s="203" t="s">
        <v>110</v>
      </c>
      <c r="J60" s="203"/>
      <c r="K60" s="203"/>
      <c r="L60" s="203"/>
      <c r="M60" s="203"/>
      <c r="N60" s="203"/>
      <c r="O60" s="203"/>
      <c r="P60" s="203"/>
      <c r="Q60" s="399"/>
      <c r="R60" s="396"/>
      <c r="S60" s="24" t="s">
        <v>110</v>
      </c>
      <c r="T60" s="7"/>
      <c r="U60" s="7" t="s">
        <v>102</v>
      </c>
      <c r="V60" s="7" t="s">
        <v>110</v>
      </c>
    </row>
    <row r="61" spans="1:22" ht="15">
      <c r="A61" s="180" t="s">
        <v>1577</v>
      </c>
      <c r="B61" s="181" t="s">
        <v>870</v>
      </c>
      <c r="C61" s="182"/>
      <c r="D61" s="203"/>
      <c r="E61" s="203"/>
      <c r="F61" s="203"/>
      <c r="G61" s="203"/>
      <c r="H61" s="203" t="s">
        <v>102</v>
      </c>
      <c r="I61" s="203" t="s">
        <v>110</v>
      </c>
      <c r="J61" s="203"/>
      <c r="K61" s="203"/>
      <c r="L61" s="203"/>
      <c r="M61" s="203"/>
      <c r="N61" s="203"/>
      <c r="O61" s="203"/>
      <c r="P61" s="203"/>
      <c r="Q61" s="206" t="s">
        <v>102</v>
      </c>
      <c r="R61" s="218" t="s">
        <v>102</v>
      </c>
      <c r="S61" s="24" t="s">
        <v>110</v>
      </c>
      <c r="T61" s="7"/>
      <c r="U61" s="7" t="s">
        <v>102</v>
      </c>
      <c r="V61" s="7" t="s">
        <v>110</v>
      </c>
    </row>
    <row r="62" spans="1:22">
      <c r="A62" s="180"/>
      <c r="B62" s="181"/>
      <c r="C62" s="182"/>
      <c r="D62" s="203"/>
      <c r="E62" s="203"/>
      <c r="F62" s="203"/>
      <c r="G62" s="203"/>
      <c r="H62" s="203"/>
      <c r="I62" s="203"/>
      <c r="J62" s="203"/>
      <c r="K62" s="203"/>
      <c r="L62" s="203"/>
      <c r="M62" s="203"/>
      <c r="N62" s="203"/>
      <c r="O62" s="203"/>
      <c r="P62" s="203"/>
      <c r="Q62" s="206" t="s">
        <v>102</v>
      </c>
      <c r="R62" s="218" t="s">
        <v>102</v>
      </c>
      <c r="S62" s="24" t="s">
        <v>110</v>
      </c>
      <c r="T62" s="7"/>
    </row>
    <row r="63" spans="1:22">
      <c r="A63" s="180"/>
      <c r="B63" s="181"/>
      <c r="C63" s="182"/>
      <c r="D63" s="203"/>
      <c r="E63" s="203"/>
      <c r="F63" s="203"/>
      <c r="G63" s="203"/>
      <c r="H63" s="203"/>
      <c r="I63" s="203"/>
      <c r="J63" s="203"/>
      <c r="K63" s="203"/>
      <c r="L63" s="203"/>
      <c r="M63" s="203"/>
      <c r="N63" s="203"/>
      <c r="O63" s="203"/>
      <c r="P63" s="203"/>
      <c r="Q63" s="209"/>
      <c r="R63" s="209"/>
      <c r="T63" s="7"/>
      <c r="U63" s="7"/>
      <c r="V63" s="7"/>
    </row>
    <row r="64" spans="1:22">
      <c r="A64" s="180"/>
      <c r="B64" s="181"/>
      <c r="C64" s="182"/>
      <c r="D64" s="203"/>
      <c r="E64" s="203"/>
      <c r="F64" s="203"/>
      <c r="G64" s="203"/>
      <c r="H64" s="203"/>
      <c r="I64" s="203"/>
      <c r="J64" s="203"/>
      <c r="K64" s="203"/>
      <c r="L64" s="203"/>
      <c r="M64" s="203"/>
      <c r="N64" s="203"/>
      <c r="O64" s="203"/>
      <c r="P64" s="203"/>
      <c r="Q64" s="209"/>
      <c r="R64" s="209"/>
      <c r="T64" s="7"/>
      <c r="U64" s="7"/>
      <c r="V64" s="7"/>
    </row>
    <row r="65" spans="1:23" ht="28">
      <c r="A65" s="180" t="s">
        <v>1578</v>
      </c>
      <c r="B65" s="181" t="s">
        <v>871</v>
      </c>
      <c r="C65" s="182"/>
      <c r="D65" s="203"/>
      <c r="E65" s="203"/>
      <c r="F65" s="203"/>
      <c r="G65" s="203"/>
      <c r="H65" s="203" t="s">
        <v>102</v>
      </c>
      <c r="I65" s="203" t="s">
        <v>110</v>
      </c>
      <c r="J65" s="203"/>
      <c r="K65" s="203"/>
      <c r="L65" s="203"/>
      <c r="M65" s="203"/>
      <c r="N65" s="203"/>
      <c r="O65" s="203"/>
      <c r="P65" s="203"/>
      <c r="Q65" s="205"/>
      <c r="R65" s="24" t="s">
        <v>102</v>
      </c>
      <c r="T65" s="220"/>
      <c r="U65" s="7" t="s">
        <v>102</v>
      </c>
      <c r="V65" s="7" t="s">
        <v>110</v>
      </c>
    </row>
    <row r="66" spans="1:23">
      <c r="A66" s="180"/>
      <c r="B66" s="181"/>
      <c r="C66" s="182"/>
      <c r="D66" s="203"/>
      <c r="E66" s="203"/>
      <c r="F66" s="203"/>
      <c r="G66" s="203"/>
      <c r="H66" s="203"/>
      <c r="I66" s="203"/>
      <c r="J66" s="203"/>
      <c r="K66" s="203"/>
      <c r="L66" s="203"/>
      <c r="M66" s="203"/>
      <c r="N66" s="203"/>
      <c r="O66" s="203"/>
      <c r="P66" s="203"/>
      <c r="Q66" s="147"/>
      <c r="T66" s="7"/>
      <c r="U66" s="7"/>
      <c r="V66" s="7"/>
    </row>
    <row r="67" spans="1:23">
      <c r="A67" s="180"/>
      <c r="B67" s="181"/>
      <c r="C67" s="182"/>
      <c r="D67" s="203"/>
      <c r="E67" s="203"/>
      <c r="F67" s="203"/>
      <c r="G67" s="203"/>
      <c r="H67" s="203"/>
      <c r="I67" s="203"/>
      <c r="J67" s="203"/>
      <c r="K67" s="203"/>
      <c r="L67" s="203"/>
      <c r="M67" s="203"/>
      <c r="N67" s="203"/>
      <c r="O67" s="203"/>
      <c r="P67" s="203"/>
      <c r="Q67" s="147"/>
      <c r="T67" s="7"/>
      <c r="U67" s="7"/>
      <c r="V67" s="7"/>
    </row>
    <row r="68" spans="1:23">
      <c r="A68" s="180"/>
      <c r="B68" s="181"/>
      <c r="C68" s="182"/>
      <c r="D68" s="203"/>
      <c r="E68" s="203"/>
      <c r="F68" s="203"/>
      <c r="G68" s="203"/>
      <c r="H68" s="203"/>
      <c r="I68" s="203"/>
      <c r="J68" s="203"/>
      <c r="K68" s="203"/>
      <c r="L68" s="203"/>
      <c r="M68" s="203"/>
      <c r="N68" s="203"/>
      <c r="O68" s="203"/>
      <c r="P68" s="203"/>
      <c r="Q68" s="206"/>
      <c r="T68" s="7"/>
      <c r="U68" s="7"/>
      <c r="V68" s="7"/>
    </row>
    <row r="69" spans="1:23">
      <c r="A69" s="180"/>
      <c r="B69" s="181"/>
      <c r="C69" s="182"/>
      <c r="D69" s="203"/>
      <c r="E69" s="203"/>
      <c r="F69" s="203"/>
      <c r="G69" s="203"/>
      <c r="H69" s="203"/>
      <c r="I69" s="203"/>
      <c r="J69" s="203"/>
      <c r="K69" s="203"/>
      <c r="L69" s="203"/>
      <c r="M69" s="203"/>
      <c r="N69" s="203"/>
      <c r="O69" s="203"/>
      <c r="P69" s="203"/>
      <c r="Q69" s="206"/>
      <c r="T69" s="7"/>
      <c r="U69" s="7"/>
      <c r="V69" s="7"/>
    </row>
    <row r="70" spans="1:23">
      <c r="A70" s="180"/>
      <c r="B70" s="181"/>
      <c r="C70" s="182"/>
      <c r="D70" s="203"/>
      <c r="E70" s="203"/>
      <c r="F70" s="203"/>
      <c r="G70" s="203"/>
      <c r="H70" s="203"/>
      <c r="I70" s="203"/>
      <c r="J70" s="203"/>
      <c r="K70" s="203"/>
      <c r="L70" s="203"/>
      <c r="M70" s="203"/>
      <c r="N70" s="203"/>
      <c r="O70" s="203"/>
      <c r="P70" s="203"/>
      <c r="Q70" s="206"/>
      <c r="T70" s="7"/>
      <c r="U70" s="7"/>
      <c r="V70" s="7"/>
    </row>
    <row r="71" spans="1:23">
      <c r="A71" s="180"/>
      <c r="B71" s="181"/>
      <c r="C71" s="182"/>
      <c r="D71" s="203"/>
      <c r="E71" s="203"/>
      <c r="F71" s="203"/>
      <c r="G71" s="203"/>
      <c r="H71" s="203"/>
      <c r="I71" s="203"/>
      <c r="J71" s="203"/>
      <c r="K71" s="203"/>
      <c r="L71" s="203"/>
      <c r="M71" s="203"/>
      <c r="N71" s="203"/>
      <c r="O71" s="203"/>
      <c r="P71" s="203"/>
      <c r="Q71" s="206"/>
      <c r="T71" s="7"/>
      <c r="U71" s="7"/>
      <c r="V71" s="7"/>
    </row>
    <row r="72" spans="1:23" ht="28">
      <c r="A72" s="180" t="s">
        <v>1579</v>
      </c>
      <c r="B72" s="184" t="s">
        <v>872</v>
      </c>
      <c r="C72" s="182" t="s">
        <v>873</v>
      </c>
      <c r="D72" s="203" t="s">
        <v>2061</v>
      </c>
      <c r="E72" s="203"/>
      <c r="F72" s="203"/>
      <c r="G72" s="203"/>
      <c r="H72" s="203"/>
      <c r="I72" s="203" t="s">
        <v>110</v>
      </c>
      <c r="J72" s="203" t="s">
        <v>2110</v>
      </c>
      <c r="K72" s="203"/>
      <c r="L72" s="203"/>
      <c r="M72" s="203"/>
      <c r="N72" s="203"/>
      <c r="O72" s="203"/>
      <c r="P72" s="203"/>
      <c r="Q72" s="206"/>
      <c r="R72" s="24" t="s">
        <v>102</v>
      </c>
      <c r="S72" s="24" t="s">
        <v>1539</v>
      </c>
      <c r="T72" s="7"/>
      <c r="U72" s="7" t="s">
        <v>102</v>
      </c>
      <c r="V72" s="7" t="s">
        <v>110</v>
      </c>
      <c r="W72" s="4"/>
    </row>
    <row r="73" spans="1:23" ht="42">
      <c r="A73" s="180"/>
      <c r="B73" s="181"/>
      <c r="C73" s="182" t="s">
        <v>874</v>
      </c>
      <c r="D73" s="203"/>
      <c r="E73" s="203"/>
      <c r="F73" s="203"/>
      <c r="G73" s="203"/>
      <c r="H73" s="203"/>
      <c r="I73" s="203"/>
      <c r="J73" s="203"/>
      <c r="K73" s="203"/>
      <c r="L73" s="203"/>
      <c r="M73" s="203"/>
      <c r="N73" s="203"/>
      <c r="O73" s="203"/>
      <c r="P73" s="203"/>
      <c r="Q73" s="206"/>
      <c r="T73" s="7"/>
      <c r="U73" s="7"/>
      <c r="V73" s="7"/>
    </row>
    <row r="74" spans="1:23">
      <c r="A74" s="180"/>
      <c r="B74" s="181"/>
      <c r="C74" s="182" t="s">
        <v>875</v>
      </c>
      <c r="D74" s="203"/>
      <c r="E74" s="203"/>
      <c r="F74" s="203"/>
      <c r="G74" s="203"/>
      <c r="H74" s="203"/>
      <c r="I74" s="203"/>
      <c r="J74" s="203"/>
      <c r="K74" s="203"/>
      <c r="L74" s="203"/>
      <c r="M74" s="203"/>
      <c r="N74" s="203"/>
      <c r="O74" s="203"/>
      <c r="P74" s="203"/>
      <c r="Q74" s="397" t="s">
        <v>102</v>
      </c>
    </row>
    <row r="75" spans="1:23">
      <c r="A75" s="180"/>
      <c r="B75" s="181"/>
      <c r="C75" s="182" t="s">
        <v>876</v>
      </c>
      <c r="D75" s="203"/>
      <c r="E75" s="203"/>
      <c r="F75" s="203"/>
      <c r="G75" s="203"/>
      <c r="H75" s="203"/>
      <c r="I75" s="203"/>
      <c r="J75" s="203"/>
      <c r="K75" s="203"/>
      <c r="L75" s="203"/>
      <c r="M75" s="203"/>
      <c r="N75" s="203"/>
      <c r="O75" s="203"/>
      <c r="P75" s="203"/>
      <c r="Q75" s="398"/>
      <c r="T75" s="7"/>
      <c r="U75" s="7"/>
      <c r="V75" s="7"/>
    </row>
    <row r="76" spans="1:23" ht="30" customHeight="1">
      <c r="A76" s="180" t="s">
        <v>1580</v>
      </c>
      <c r="B76" s="181" t="s">
        <v>877</v>
      </c>
      <c r="C76" s="182" t="s">
        <v>873</v>
      </c>
      <c r="D76" s="203" t="s">
        <v>2061</v>
      </c>
      <c r="E76" s="203"/>
      <c r="F76" s="203"/>
      <c r="G76" s="203"/>
      <c r="H76" s="203"/>
      <c r="I76" s="203" t="s">
        <v>110</v>
      </c>
      <c r="J76" s="203" t="s">
        <v>2110</v>
      </c>
      <c r="K76" s="203"/>
      <c r="L76" s="203"/>
      <c r="M76" s="203"/>
      <c r="N76" s="203"/>
      <c r="O76" s="203"/>
      <c r="P76" s="203"/>
      <c r="Q76" s="398"/>
      <c r="R76" s="24" t="s">
        <v>102</v>
      </c>
      <c r="S76" s="24" t="s">
        <v>1539</v>
      </c>
      <c r="T76" s="7"/>
      <c r="U76" s="7" t="s">
        <v>102</v>
      </c>
      <c r="V76" s="7" t="s">
        <v>110</v>
      </c>
      <c r="W76" s="4"/>
    </row>
    <row r="77" spans="1:23" ht="56">
      <c r="A77" s="180"/>
      <c r="B77" s="181"/>
      <c r="C77" s="182" t="s">
        <v>878</v>
      </c>
      <c r="D77" s="203"/>
      <c r="E77" s="203"/>
      <c r="F77" s="203"/>
      <c r="G77" s="203"/>
      <c r="H77" s="203"/>
      <c r="I77" s="203"/>
      <c r="J77" s="203"/>
      <c r="K77" s="203"/>
      <c r="L77" s="203"/>
      <c r="M77" s="203"/>
      <c r="N77" s="203"/>
      <c r="O77" s="203"/>
      <c r="P77" s="203"/>
      <c r="Q77" s="399"/>
      <c r="T77" s="7"/>
      <c r="U77" s="7"/>
      <c r="V77" s="7"/>
    </row>
    <row r="78" spans="1:23" ht="14" customHeight="1">
      <c r="A78" s="180"/>
      <c r="B78" s="181"/>
      <c r="C78" s="182" t="s">
        <v>875</v>
      </c>
      <c r="D78" s="203"/>
      <c r="E78" s="203"/>
      <c r="F78" s="203"/>
      <c r="G78" s="203"/>
      <c r="H78" s="203"/>
      <c r="I78" s="203"/>
      <c r="J78" s="203"/>
      <c r="K78" s="203"/>
      <c r="L78" s="203"/>
      <c r="M78" s="203"/>
      <c r="N78" s="203"/>
      <c r="O78" s="203"/>
      <c r="P78" s="203"/>
      <c r="Q78" s="397" t="s">
        <v>1725</v>
      </c>
      <c r="R78" s="24" t="s">
        <v>176</v>
      </c>
      <c r="S78" s="24" t="s">
        <v>1539</v>
      </c>
      <c r="T78" s="7" t="s">
        <v>1726</v>
      </c>
    </row>
    <row r="79" spans="1:23" ht="28">
      <c r="A79" s="180"/>
      <c r="B79" s="181"/>
      <c r="C79" s="182" t="s">
        <v>876</v>
      </c>
      <c r="D79" s="203" t="s">
        <v>2061</v>
      </c>
      <c r="E79" s="203"/>
      <c r="F79" s="203"/>
      <c r="G79" s="203"/>
      <c r="H79" s="203"/>
      <c r="I79" s="203" t="s">
        <v>110</v>
      </c>
      <c r="J79" s="203" t="s">
        <v>2110</v>
      </c>
      <c r="K79" s="203"/>
      <c r="L79" s="203"/>
      <c r="M79" s="203"/>
      <c r="N79" s="203"/>
      <c r="O79" s="203"/>
      <c r="P79" s="203"/>
      <c r="Q79" s="398"/>
      <c r="T79" s="7"/>
      <c r="U79" s="7"/>
      <c r="V79" s="7"/>
    </row>
    <row r="80" spans="1:23" ht="30" customHeight="1">
      <c r="A80" s="180" t="s">
        <v>1581</v>
      </c>
      <c r="B80" s="181" t="s">
        <v>879</v>
      </c>
      <c r="C80" s="182" t="s">
        <v>873</v>
      </c>
      <c r="D80" s="203"/>
      <c r="E80" s="203"/>
      <c r="F80" s="203"/>
      <c r="G80" s="203"/>
      <c r="H80" s="203"/>
      <c r="I80" s="203"/>
      <c r="J80" s="203"/>
      <c r="K80" s="203"/>
      <c r="L80" s="203"/>
      <c r="M80" s="203"/>
      <c r="N80" s="203"/>
      <c r="O80" s="203"/>
      <c r="P80" s="203"/>
      <c r="Q80" s="398"/>
      <c r="T80" s="7"/>
      <c r="U80" s="7" t="s">
        <v>176</v>
      </c>
      <c r="V80" s="7" t="s">
        <v>1726</v>
      </c>
    </row>
    <row r="81" spans="1:23" ht="42">
      <c r="A81" s="180"/>
      <c r="B81" s="181"/>
      <c r="C81" s="182" t="s">
        <v>880</v>
      </c>
      <c r="D81" s="203"/>
      <c r="E81" s="203"/>
      <c r="F81" s="203"/>
      <c r="G81" s="203"/>
      <c r="H81" s="203"/>
      <c r="I81" s="203"/>
      <c r="J81" s="203"/>
      <c r="K81" s="203"/>
      <c r="L81" s="203"/>
      <c r="M81" s="203"/>
      <c r="N81" s="203"/>
      <c r="O81" s="203"/>
      <c r="P81" s="203"/>
      <c r="Q81" s="399"/>
      <c r="T81" s="7"/>
      <c r="U81" s="7"/>
      <c r="V81" s="7"/>
    </row>
    <row r="82" spans="1:23" ht="14" customHeight="1">
      <c r="A82" s="180"/>
      <c r="B82" s="181"/>
      <c r="C82" s="182" t="s">
        <v>875</v>
      </c>
      <c r="D82" s="203"/>
      <c r="E82" s="203"/>
      <c r="F82" s="203"/>
      <c r="G82" s="203"/>
      <c r="H82" s="203"/>
      <c r="I82" s="203"/>
      <c r="J82" s="203"/>
      <c r="K82" s="203"/>
      <c r="L82" s="203"/>
      <c r="M82" s="203"/>
      <c r="N82" s="203"/>
      <c r="O82" s="203"/>
      <c r="P82" s="203"/>
      <c r="Q82" s="397" t="s">
        <v>1727</v>
      </c>
      <c r="R82" s="24" t="s">
        <v>176</v>
      </c>
      <c r="T82" s="7" t="s">
        <v>1540</v>
      </c>
    </row>
    <row r="83" spans="1:23">
      <c r="A83" s="180"/>
      <c r="B83" s="181"/>
      <c r="C83" s="182" t="s">
        <v>876</v>
      </c>
      <c r="D83" s="203"/>
      <c r="E83" s="203"/>
      <c r="F83" s="203"/>
      <c r="G83" s="203"/>
      <c r="H83" s="203"/>
      <c r="I83" s="203"/>
      <c r="J83" s="203"/>
      <c r="K83" s="203"/>
      <c r="L83" s="203"/>
      <c r="M83" s="203"/>
      <c r="N83" s="203"/>
      <c r="O83" s="203"/>
      <c r="P83" s="203"/>
      <c r="Q83" s="398"/>
      <c r="T83" s="7"/>
      <c r="U83" s="7"/>
      <c r="V83" s="7"/>
    </row>
    <row r="84" spans="1:23" ht="30" customHeight="1">
      <c r="A84" s="180" t="s">
        <v>1582</v>
      </c>
      <c r="B84" s="181" t="s">
        <v>881</v>
      </c>
      <c r="C84" s="182" t="s">
        <v>873</v>
      </c>
      <c r="D84" s="203" t="s">
        <v>2061</v>
      </c>
      <c r="E84" s="203"/>
      <c r="F84" s="203"/>
      <c r="G84" s="203"/>
      <c r="H84" s="203"/>
      <c r="I84" s="203" t="s">
        <v>110</v>
      </c>
      <c r="J84" s="203" t="s">
        <v>2110</v>
      </c>
      <c r="K84" s="203"/>
      <c r="L84" s="203"/>
      <c r="M84" s="203"/>
      <c r="N84" s="203"/>
      <c r="O84" s="203"/>
      <c r="P84" s="203"/>
      <c r="Q84" s="398"/>
      <c r="T84" s="7"/>
      <c r="U84" s="7" t="s">
        <v>176</v>
      </c>
      <c r="V84" s="7" t="s">
        <v>1726</v>
      </c>
    </row>
    <row r="85" spans="1:23" ht="42">
      <c r="A85" s="180"/>
      <c r="B85" s="181"/>
      <c r="C85" s="182" t="s">
        <v>882</v>
      </c>
      <c r="D85" s="203"/>
      <c r="E85" s="203"/>
      <c r="F85" s="203"/>
      <c r="G85" s="203"/>
      <c r="H85" s="203"/>
      <c r="I85" s="203"/>
      <c r="J85" s="203"/>
      <c r="K85" s="203"/>
      <c r="L85" s="203"/>
      <c r="M85" s="203"/>
      <c r="N85" s="203"/>
      <c r="O85" s="203"/>
      <c r="P85" s="203"/>
      <c r="Q85" s="399"/>
      <c r="T85" s="7"/>
      <c r="U85" s="7"/>
      <c r="V85" s="7"/>
    </row>
    <row r="86" spans="1:23" ht="14" customHeight="1">
      <c r="A86" s="180"/>
      <c r="B86" s="181"/>
      <c r="C86" s="182" t="s">
        <v>875</v>
      </c>
      <c r="D86" s="203"/>
      <c r="E86" s="203"/>
      <c r="F86" s="203"/>
      <c r="G86" s="203"/>
      <c r="H86" s="203"/>
      <c r="I86" s="203"/>
      <c r="J86" s="203"/>
      <c r="K86" s="203"/>
      <c r="L86" s="203"/>
      <c r="M86" s="203"/>
      <c r="N86" s="203"/>
      <c r="O86" s="203"/>
      <c r="P86" s="203"/>
      <c r="Q86" s="397" t="s">
        <v>1534</v>
      </c>
      <c r="R86" s="24" t="s">
        <v>176</v>
      </c>
      <c r="S86" s="24" t="s">
        <v>1539</v>
      </c>
      <c r="T86" s="7" t="s">
        <v>1540</v>
      </c>
    </row>
    <row r="87" spans="1:23">
      <c r="A87" s="180"/>
      <c r="B87" s="181"/>
      <c r="C87" s="182" t="s">
        <v>876</v>
      </c>
      <c r="D87" s="203"/>
      <c r="E87" s="203"/>
      <c r="F87" s="203"/>
      <c r="G87" s="203"/>
      <c r="H87" s="203"/>
      <c r="I87" s="203"/>
      <c r="J87" s="203"/>
      <c r="K87" s="203"/>
      <c r="L87" s="203"/>
      <c r="M87" s="203"/>
      <c r="N87" s="203"/>
      <c r="O87" s="203"/>
      <c r="P87" s="203"/>
      <c r="Q87" s="398"/>
      <c r="T87" s="7"/>
      <c r="U87" s="7"/>
      <c r="V87" s="7"/>
    </row>
    <row r="88" spans="1:23" ht="30" customHeight="1">
      <c r="A88" s="180" t="s">
        <v>1583</v>
      </c>
      <c r="B88" s="181" t="s">
        <v>883</v>
      </c>
      <c r="C88" s="182" t="s">
        <v>873</v>
      </c>
      <c r="D88" s="203" t="s">
        <v>2061</v>
      </c>
      <c r="E88" s="203"/>
      <c r="F88" s="203"/>
      <c r="G88" s="203"/>
      <c r="H88" s="203"/>
      <c r="I88" s="203" t="s">
        <v>110</v>
      </c>
      <c r="J88" s="203" t="s">
        <v>2110</v>
      </c>
      <c r="K88" s="203"/>
      <c r="L88" s="203"/>
      <c r="M88" s="203"/>
      <c r="N88" s="203"/>
      <c r="O88" s="203"/>
      <c r="P88" s="203"/>
      <c r="Q88" s="398"/>
      <c r="T88" s="7"/>
      <c r="U88" s="7" t="s">
        <v>176</v>
      </c>
      <c r="V88" s="7" t="s">
        <v>1726</v>
      </c>
    </row>
    <row r="89" spans="1:23" ht="42">
      <c r="A89" s="180"/>
      <c r="B89" s="181"/>
      <c r="C89" s="182" t="s">
        <v>884</v>
      </c>
      <c r="D89" s="203"/>
      <c r="E89" s="203"/>
      <c r="F89" s="203"/>
      <c r="G89" s="203"/>
      <c r="H89" s="203"/>
      <c r="I89" s="203"/>
      <c r="J89" s="203"/>
      <c r="K89" s="203"/>
      <c r="L89" s="203"/>
      <c r="M89" s="203"/>
      <c r="N89" s="203"/>
      <c r="O89" s="203"/>
      <c r="P89" s="203"/>
      <c r="Q89" s="399"/>
      <c r="T89" s="7"/>
      <c r="U89" s="7"/>
      <c r="V89" s="7"/>
    </row>
    <row r="90" spans="1:23" ht="14" customHeight="1">
      <c r="A90" s="180"/>
      <c r="B90" s="181"/>
      <c r="C90" s="182" t="s">
        <v>875</v>
      </c>
      <c r="D90" s="203"/>
      <c r="E90" s="203"/>
      <c r="F90" s="203"/>
      <c r="G90" s="203"/>
      <c r="H90" s="203"/>
      <c r="I90" s="203"/>
      <c r="J90" s="203"/>
      <c r="K90" s="203"/>
      <c r="L90" s="203"/>
      <c r="M90" s="203"/>
      <c r="N90" s="203"/>
      <c r="O90" s="203"/>
      <c r="P90" s="203"/>
      <c r="Q90" s="397" t="s">
        <v>1728</v>
      </c>
      <c r="R90" s="24" t="s">
        <v>176</v>
      </c>
      <c r="S90" s="24" t="s">
        <v>1539</v>
      </c>
      <c r="T90" s="7" t="s">
        <v>1540</v>
      </c>
    </row>
    <row r="91" spans="1:23">
      <c r="A91" s="180"/>
      <c r="B91" s="181"/>
      <c r="C91" s="182" t="s">
        <v>876</v>
      </c>
      <c r="D91" s="203"/>
      <c r="E91" s="203"/>
      <c r="F91" s="203"/>
      <c r="G91" s="203"/>
      <c r="H91" s="203"/>
      <c r="I91" s="203"/>
      <c r="J91" s="203"/>
      <c r="K91" s="203"/>
      <c r="L91" s="203"/>
      <c r="M91" s="203"/>
      <c r="N91" s="203"/>
      <c r="O91" s="203"/>
      <c r="P91" s="203"/>
      <c r="Q91" s="398"/>
      <c r="T91" s="7"/>
      <c r="U91" s="7"/>
      <c r="V91" s="7"/>
    </row>
    <row r="92" spans="1:23" ht="30">
      <c r="A92" s="180" t="s">
        <v>1584</v>
      </c>
      <c r="B92" s="181" t="s">
        <v>885</v>
      </c>
      <c r="C92" s="182" t="s">
        <v>873</v>
      </c>
      <c r="D92" s="203" t="s">
        <v>2061</v>
      </c>
      <c r="E92" s="203"/>
      <c r="F92" s="203"/>
      <c r="G92" s="203"/>
      <c r="H92" s="203"/>
      <c r="I92" s="203" t="s">
        <v>110</v>
      </c>
      <c r="J92" s="203" t="s">
        <v>2110</v>
      </c>
      <c r="K92" s="203"/>
      <c r="L92" s="203"/>
      <c r="M92" s="203"/>
      <c r="N92" s="203"/>
      <c r="O92" s="203"/>
      <c r="P92" s="203"/>
      <c r="Q92" s="398"/>
      <c r="T92" s="7"/>
      <c r="U92" s="7" t="s">
        <v>176</v>
      </c>
      <c r="V92" s="7" t="s">
        <v>1726</v>
      </c>
    </row>
    <row r="93" spans="1:23" ht="42">
      <c r="A93" s="180"/>
      <c r="B93" s="181"/>
      <c r="C93" s="182" t="s">
        <v>886</v>
      </c>
      <c r="D93" s="203"/>
      <c r="E93" s="203"/>
      <c r="F93" s="203"/>
      <c r="G93" s="203"/>
      <c r="H93" s="203"/>
      <c r="I93" s="203"/>
      <c r="J93" s="203"/>
      <c r="K93" s="203"/>
      <c r="L93" s="203"/>
      <c r="M93" s="203"/>
      <c r="N93" s="203"/>
      <c r="O93" s="203"/>
      <c r="P93" s="203"/>
      <c r="Q93" s="399"/>
      <c r="T93" s="7"/>
      <c r="U93" s="7"/>
      <c r="V93" s="7"/>
    </row>
    <row r="94" spans="1:23">
      <c r="A94" s="180"/>
      <c r="B94" s="181"/>
      <c r="C94" s="182" t="s">
        <v>875</v>
      </c>
      <c r="D94" s="203"/>
      <c r="E94" s="203"/>
      <c r="F94" s="203"/>
      <c r="G94" s="203"/>
      <c r="H94" s="203"/>
      <c r="I94" s="203"/>
      <c r="J94" s="203"/>
      <c r="K94" s="203"/>
      <c r="L94" s="203"/>
      <c r="M94" s="203"/>
      <c r="N94" s="203"/>
      <c r="O94" s="203"/>
      <c r="P94" s="203"/>
      <c r="Q94" s="397" t="s">
        <v>102</v>
      </c>
      <c r="R94" s="24" t="s">
        <v>102</v>
      </c>
      <c r="S94" s="24" t="s">
        <v>1539</v>
      </c>
      <c r="T94" s="7"/>
      <c r="W94" s="4"/>
    </row>
    <row r="95" spans="1:23">
      <c r="A95" s="180"/>
      <c r="B95" s="181"/>
      <c r="C95" s="182" t="s">
        <v>876</v>
      </c>
      <c r="D95" s="203"/>
      <c r="E95" s="203"/>
      <c r="F95" s="203"/>
      <c r="G95" s="203"/>
      <c r="H95" s="203"/>
      <c r="I95" s="203"/>
      <c r="J95" s="203"/>
      <c r="K95" s="203"/>
      <c r="L95" s="203"/>
      <c r="M95" s="203"/>
      <c r="N95" s="203"/>
      <c r="O95" s="203"/>
      <c r="P95" s="203"/>
      <c r="Q95" s="398"/>
      <c r="T95" s="7"/>
      <c r="U95" s="7"/>
      <c r="V95" s="7"/>
    </row>
    <row r="96" spans="1:23" ht="30">
      <c r="A96" s="180" t="s">
        <v>1585</v>
      </c>
      <c r="B96" s="181" t="s">
        <v>887</v>
      </c>
      <c r="C96" s="182" t="s">
        <v>873</v>
      </c>
      <c r="D96" s="203" t="s">
        <v>2061</v>
      </c>
      <c r="E96" s="203"/>
      <c r="F96" s="203"/>
      <c r="G96" s="203"/>
      <c r="H96" s="203"/>
      <c r="I96" s="203" t="s">
        <v>110</v>
      </c>
      <c r="J96" s="203" t="s">
        <v>2110</v>
      </c>
      <c r="K96" s="203"/>
      <c r="L96" s="203"/>
      <c r="M96" s="203"/>
      <c r="N96" s="203"/>
      <c r="O96" s="203"/>
      <c r="P96" s="203"/>
      <c r="Q96" s="398"/>
      <c r="T96" s="7"/>
      <c r="U96" s="7" t="s">
        <v>102</v>
      </c>
      <c r="V96" s="7" t="s">
        <v>110</v>
      </c>
    </row>
    <row r="97" spans="1:23" ht="42">
      <c r="A97" s="180"/>
      <c r="B97" s="181"/>
      <c r="C97" s="182" t="s">
        <v>886</v>
      </c>
      <c r="D97" s="203"/>
      <c r="E97" s="203"/>
      <c r="F97" s="203"/>
      <c r="G97" s="203"/>
      <c r="H97" s="203"/>
      <c r="I97" s="203"/>
      <c r="J97" s="203"/>
      <c r="K97" s="203"/>
      <c r="L97" s="203"/>
      <c r="M97" s="203"/>
      <c r="N97" s="203"/>
      <c r="O97" s="203"/>
      <c r="P97" s="203"/>
      <c r="Q97" s="399"/>
      <c r="T97" s="7"/>
      <c r="U97" s="7"/>
      <c r="V97" s="7"/>
    </row>
    <row r="98" spans="1:23">
      <c r="A98" s="180"/>
      <c r="B98" s="181"/>
      <c r="C98" s="182" t="s">
        <v>875</v>
      </c>
      <c r="D98" s="203"/>
      <c r="E98" s="203"/>
      <c r="F98" s="203"/>
      <c r="G98" s="203"/>
      <c r="H98" s="203"/>
      <c r="I98" s="203"/>
      <c r="J98" s="203"/>
      <c r="K98" s="203"/>
      <c r="L98" s="203"/>
      <c r="M98" s="203"/>
      <c r="N98" s="203"/>
      <c r="O98" s="203"/>
      <c r="P98" s="203"/>
      <c r="Q98" s="397" t="s">
        <v>1729</v>
      </c>
      <c r="R98" s="24" t="s">
        <v>102</v>
      </c>
      <c r="T98" s="7"/>
      <c r="W98" s="4"/>
    </row>
    <row r="99" spans="1:23">
      <c r="A99" s="180"/>
      <c r="B99" s="181"/>
      <c r="C99" s="182" t="s">
        <v>876</v>
      </c>
      <c r="D99" s="203"/>
      <c r="E99" s="203"/>
      <c r="F99" s="203"/>
      <c r="G99" s="203"/>
      <c r="H99" s="203"/>
      <c r="I99" s="203"/>
      <c r="J99" s="203"/>
      <c r="K99" s="203"/>
      <c r="L99" s="203"/>
      <c r="M99" s="203"/>
      <c r="N99" s="203"/>
      <c r="O99" s="203"/>
      <c r="P99" s="203"/>
      <c r="Q99" s="398"/>
      <c r="T99" s="7"/>
      <c r="U99" s="7"/>
      <c r="V99" s="7"/>
    </row>
    <row r="100" spans="1:23" ht="28">
      <c r="A100" s="180" t="s">
        <v>1586</v>
      </c>
      <c r="B100" s="181" t="s">
        <v>888</v>
      </c>
      <c r="C100" s="182" t="s">
        <v>873</v>
      </c>
      <c r="D100" s="203" t="s">
        <v>2061</v>
      </c>
      <c r="E100" s="203"/>
      <c r="F100" s="203"/>
      <c r="G100" s="203"/>
      <c r="H100" s="203"/>
      <c r="I100" s="203" t="s">
        <v>110</v>
      </c>
      <c r="J100" s="203" t="s">
        <v>2110</v>
      </c>
      <c r="K100" s="203"/>
      <c r="L100" s="203"/>
      <c r="M100" s="203"/>
      <c r="N100" s="203"/>
      <c r="O100" s="203"/>
      <c r="P100" s="203"/>
      <c r="Q100" s="398"/>
      <c r="T100" s="7"/>
      <c r="U100" s="7" t="s">
        <v>102</v>
      </c>
      <c r="V100" s="7" t="s">
        <v>110</v>
      </c>
    </row>
    <row r="101" spans="1:23">
      <c r="A101" s="180"/>
      <c r="B101" s="181"/>
      <c r="C101" s="182" t="s">
        <v>889</v>
      </c>
      <c r="D101" s="203"/>
      <c r="E101" s="203"/>
      <c r="F101" s="203"/>
      <c r="G101" s="203"/>
      <c r="H101" s="203"/>
      <c r="I101" s="203"/>
      <c r="J101" s="203"/>
      <c r="K101" s="203"/>
      <c r="L101" s="203"/>
      <c r="M101" s="203"/>
      <c r="N101" s="203"/>
      <c r="O101" s="203"/>
      <c r="P101" s="203"/>
      <c r="Q101" s="399"/>
      <c r="T101" s="7"/>
      <c r="U101" s="7"/>
      <c r="V101" s="7"/>
    </row>
    <row r="102" spans="1:23">
      <c r="A102" s="180"/>
      <c r="B102" s="181"/>
      <c r="C102" s="182" t="s">
        <v>890</v>
      </c>
      <c r="D102" s="203"/>
      <c r="E102" s="203"/>
      <c r="F102" s="203"/>
      <c r="G102" s="203"/>
      <c r="H102" s="203"/>
      <c r="I102" s="203"/>
      <c r="J102" s="203"/>
      <c r="K102" s="203"/>
      <c r="L102" s="203"/>
      <c r="M102" s="203"/>
      <c r="N102" s="203"/>
      <c r="O102" s="203"/>
      <c r="P102" s="203"/>
      <c r="Q102" s="397" t="s">
        <v>102</v>
      </c>
      <c r="R102" s="24" t="s">
        <v>102</v>
      </c>
      <c r="S102" s="24" t="s">
        <v>1539</v>
      </c>
      <c r="T102" s="7"/>
      <c r="W102" s="4"/>
    </row>
    <row r="103" spans="1:23">
      <c r="A103" s="180"/>
      <c r="B103" s="181"/>
      <c r="C103" s="182" t="s">
        <v>876</v>
      </c>
      <c r="D103" s="203"/>
      <c r="E103" s="203"/>
      <c r="F103" s="203"/>
      <c r="G103" s="203"/>
      <c r="H103" s="203"/>
      <c r="I103" s="203"/>
      <c r="J103" s="203"/>
      <c r="K103" s="203"/>
      <c r="L103" s="203"/>
      <c r="M103" s="203"/>
      <c r="N103" s="203"/>
      <c r="O103" s="203"/>
      <c r="P103" s="203"/>
      <c r="Q103" s="398"/>
      <c r="T103" s="7"/>
      <c r="U103" s="7"/>
      <c r="V103" s="7"/>
    </row>
    <row r="104" spans="1:23" ht="29">
      <c r="A104" s="180" t="s">
        <v>1587</v>
      </c>
      <c r="B104" s="181" t="s">
        <v>891</v>
      </c>
      <c r="C104" s="182" t="s">
        <v>892</v>
      </c>
      <c r="D104" s="203"/>
      <c r="E104" s="203"/>
      <c r="F104" s="203"/>
      <c r="G104" s="203"/>
      <c r="H104" s="203" t="s">
        <v>102</v>
      </c>
      <c r="I104" s="203" t="s">
        <v>110</v>
      </c>
      <c r="J104" s="203"/>
      <c r="K104" s="203"/>
      <c r="L104" s="203"/>
      <c r="M104" s="203"/>
      <c r="N104" s="203"/>
      <c r="O104" s="203"/>
      <c r="P104" s="203"/>
      <c r="Q104" s="398"/>
      <c r="T104" s="7"/>
      <c r="U104" s="7" t="s">
        <v>102</v>
      </c>
      <c r="V104" s="7" t="s">
        <v>110</v>
      </c>
    </row>
    <row r="105" spans="1:23">
      <c r="A105" s="180"/>
      <c r="B105" s="181"/>
      <c r="C105" s="182" t="s">
        <v>893</v>
      </c>
      <c r="D105" s="203"/>
      <c r="E105" s="203"/>
      <c r="F105" s="203"/>
      <c r="G105" s="203"/>
      <c r="H105" s="203"/>
      <c r="I105" s="203"/>
      <c r="J105" s="203"/>
      <c r="K105" s="203"/>
      <c r="L105" s="203"/>
      <c r="M105" s="203"/>
      <c r="N105" s="203"/>
      <c r="O105" s="203"/>
      <c r="P105" s="203"/>
      <c r="Q105" s="399"/>
      <c r="T105" s="7"/>
      <c r="U105" s="7"/>
      <c r="V105" s="7"/>
    </row>
    <row r="106" spans="1:23" ht="28">
      <c r="A106" s="180"/>
      <c r="B106" s="181"/>
      <c r="C106" s="182" t="s">
        <v>894</v>
      </c>
      <c r="D106" s="203"/>
      <c r="E106" s="203"/>
      <c r="F106" s="203"/>
      <c r="G106" s="203"/>
      <c r="H106" s="203"/>
      <c r="I106" s="203"/>
      <c r="J106" s="203"/>
      <c r="K106" s="203"/>
      <c r="L106" s="203"/>
      <c r="M106" s="203"/>
      <c r="N106" s="203"/>
      <c r="O106" s="203"/>
      <c r="P106" s="203"/>
      <c r="Q106" s="397" t="s">
        <v>102</v>
      </c>
      <c r="R106" s="24" t="s">
        <v>102</v>
      </c>
      <c r="S106" s="24" t="s">
        <v>1539</v>
      </c>
      <c r="T106" s="7"/>
      <c r="W106" s="4"/>
    </row>
    <row r="107" spans="1:23">
      <c r="A107" s="180"/>
      <c r="B107" s="181"/>
      <c r="C107" s="182" t="s">
        <v>895</v>
      </c>
      <c r="D107" s="203"/>
      <c r="E107" s="203"/>
      <c r="F107" s="203"/>
      <c r="G107" s="203"/>
      <c r="H107" s="203"/>
      <c r="I107" s="203"/>
      <c r="J107" s="203"/>
      <c r="K107" s="203"/>
      <c r="L107" s="203"/>
      <c r="M107" s="203"/>
      <c r="N107" s="203"/>
      <c r="O107" s="203"/>
      <c r="P107" s="203"/>
      <c r="Q107" s="398"/>
      <c r="T107" s="7"/>
      <c r="U107" s="7"/>
      <c r="V107" s="7"/>
    </row>
    <row r="108" spans="1:23">
      <c r="A108" s="180"/>
      <c r="B108" s="181"/>
      <c r="C108" s="182" t="s">
        <v>896</v>
      </c>
      <c r="D108" s="203"/>
      <c r="E108" s="203"/>
      <c r="F108" s="203"/>
      <c r="G108" s="203"/>
      <c r="H108" s="203"/>
      <c r="I108" s="203"/>
      <c r="J108" s="203"/>
      <c r="K108" s="203"/>
      <c r="L108" s="203"/>
      <c r="M108" s="203"/>
      <c r="N108" s="203"/>
      <c r="O108" s="203"/>
      <c r="P108" s="203"/>
      <c r="Q108" s="398"/>
      <c r="T108" s="7"/>
      <c r="U108" s="7"/>
      <c r="V108" s="7"/>
    </row>
    <row r="109" spans="1:23" ht="29">
      <c r="A109" s="180" t="s">
        <v>1588</v>
      </c>
      <c r="B109" s="181" t="s">
        <v>891</v>
      </c>
      <c r="C109" s="182" t="s">
        <v>892</v>
      </c>
      <c r="D109" s="203"/>
      <c r="E109" s="203"/>
      <c r="F109" s="203"/>
      <c r="G109" s="203"/>
      <c r="H109" s="203" t="s">
        <v>102</v>
      </c>
      <c r="I109" s="203" t="s">
        <v>110</v>
      </c>
      <c r="J109" s="203"/>
      <c r="K109" s="203"/>
      <c r="L109" s="203"/>
      <c r="M109" s="203"/>
      <c r="N109" s="203"/>
      <c r="O109" s="203"/>
      <c r="P109" s="203"/>
      <c r="Q109" s="398"/>
      <c r="T109" s="7"/>
      <c r="U109" s="7" t="s">
        <v>102</v>
      </c>
      <c r="V109" s="7" t="s">
        <v>110</v>
      </c>
    </row>
    <row r="110" spans="1:23">
      <c r="A110" s="180"/>
      <c r="B110" s="181"/>
      <c r="C110" s="182" t="s">
        <v>893</v>
      </c>
      <c r="D110" s="203"/>
      <c r="E110" s="203"/>
      <c r="F110" s="203"/>
      <c r="G110" s="203"/>
      <c r="H110" s="203"/>
      <c r="I110" s="203"/>
      <c r="J110" s="203"/>
      <c r="K110" s="203"/>
      <c r="L110" s="203"/>
      <c r="M110" s="203"/>
      <c r="N110" s="203"/>
      <c r="O110" s="203"/>
      <c r="P110" s="203"/>
      <c r="Q110" s="399"/>
      <c r="T110" s="7"/>
      <c r="U110" s="7"/>
      <c r="V110" s="7"/>
    </row>
    <row r="111" spans="1:23" ht="28">
      <c r="A111" s="180"/>
      <c r="B111" s="181"/>
      <c r="C111" s="182" t="s">
        <v>894</v>
      </c>
      <c r="D111" s="203"/>
      <c r="E111" s="203"/>
      <c r="F111" s="203"/>
      <c r="G111" s="203"/>
      <c r="H111" s="203"/>
      <c r="I111" s="203"/>
      <c r="J111" s="203"/>
      <c r="K111" s="203"/>
      <c r="L111" s="203"/>
      <c r="M111" s="203"/>
      <c r="N111" s="203"/>
      <c r="O111" s="203"/>
      <c r="P111" s="203"/>
      <c r="Q111" s="397" t="s">
        <v>102</v>
      </c>
      <c r="R111" s="24" t="s">
        <v>102</v>
      </c>
      <c r="S111" s="24" t="s">
        <v>1539</v>
      </c>
      <c r="T111" s="7"/>
      <c r="W111" s="4"/>
    </row>
    <row r="112" spans="1:23">
      <c r="A112" s="180"/>
      <c r="B112" s="181"/>
      <c r="C112" s="182" t="s">
        <v>897</v>
      </c>
      <c r="D112" s="203"/>
      <c r="E112" s="203"/>
      <c r="F112" s="203"/>
      <c r="G112" s="203"/>
      <c r="H112" s="203"/>
      <c r="I112" s="203"/>
      <c r="J112" s="203"/>
      <c r="K112" s="203"/>
      <c r="L112" s="203"/>
      <c r="M112" s="203"/>
      <c r="N112" s="203"/>
      <c r="O112" s="203"/>
      <c r="P112" s="203"/>
      <c r="Q112" s="398"/>
      <c r="T112" s="7"/>
      <c r="U112" s="7"/>
      <c r="V112" s="7"/>
    </row>
    <row r="113" spans="1:23">
      <c r="A113" s="180"/>
      <c r="B113" s="181"/>
      <c r="C113" s="182" t="s">
        <v>896</v>
      </c>
      <c r="D113" s="203"/>
      <c r="E113" s="203"/>
      <c r="F113" s="203"/>
      <c r="G113" s="203"/>
      <c r="H113" s="203"/>
      <c r="I113" s="203"/>
      <c r="J113" s="203"/>
      <c r="K113" s="203"/>
      <c r="L113" s="203"/>
      <c r="M113" s="203"/>
      <c r="N113" s="203"/>
      <c r="O113" s="203"/>
      <c r="P113" s="203"/>
      <c r="Q113" s="398"/>
      <c r="T113" s="7"/>
      <c r="U113" s="7"/>
      <c r="V113" s="7"/>
    </row>
    <row r="114" spans="1:23">
      <c r="A114" s="180"/>
      <c r="B114" s="181"/>
      <c r="C114" s="182"/>
      <c r="D114" s="203"/>
      <c r="E114" s="203"/>
      <c r="F114" s="203"/>
      <c r="G114" s="203"/>
      <c r="H114" s="203"/>
      <c r="I114" s="203"/>
      <c r="J114" s="203"/>
      <c r="K114" s="203"/>
      <c r="L114" s="203"/>
      <c r="M114" s="203"/>
      <c r="N114" s="203"/>
      <c r="O114" s="203"/>
      <c r="P114" s="203"/>
      <c r="Q114" s="398"/>
      <c r="T114" s="7"/>
      <c r="U114" s="7"/>
      <c r="V114" s="7"/>
    </row>
    <row r="115" spans="1:23" ht="30">
      <c r="A115" s="180" t="s">
        <v>1589</v>
      </c>
      <c r="B115" s="181" t="s">
        <v>898</v>
      </c>
      <c r="C115" s="182" t="s">
        <v>892</v>
      </c>
      <c r="D115" s="203"/>
      <c r="E115" s="203" t="s">
        <v>102</v>
      </c>
      <c r="F115" s="203" t="s">
        <v>2058</v>
      </c>
      <c r="G115" s="203"/>
      <c r="H115" s="203" t="s">
        <v>102</v>
      </c>
      <c r="I115" s="203" t="s">
        <v>110</v>
      </c>
      <c r="J115" s="203"/>
      <c r="K115" s="203"/>
      <c r="L115" s="203"/>
      <c r="M115" s="203"/>
      <c r="N115" s="203"/>
      <c r="O115" s="203"/>
      <c r="P115" s="203"/>
      <c r="Q115" s="398"/>
      <c r="T115" s="7"/>
      <c r="U115" s="7" t="s">
        <v>102</v>
      </c>
      <c r="V115" s="7" t="s">
        <v>110</v>
      </c>
    </row>
    <row r="116" spans="1:23">
      <c r="A116" s="180"/>
      <c r="B116" s="181"/>
      <c r="C116" s="182" t="s">
        <v>899</v>
      </c>
      <c r="D116" s="203"/>
      <c r="E116" s="203"/>
      <c r="F116" s="203"/>
      <c r="G116" s="203"/>
      <c r="H116" s="203"/>
      <c r="I116" s="203"/>
      <c r="J116" s="203"/>
      <c r="K116" s="203"/>
      <c r="L116" s="203"/>
      <c r="M116" s="203"/>
      <c r="N116" s="203"/>
      <c r="O116" s="203"/>
      <c r="P116" s="203"/>
      <c r="Q116" s="399"/>
      <c r="T116" s="7"/>
      <c r="U116" s="7"/>
      <c r="V116" s="7"/>
    </row>
    <row r="117" spans="1:23">
      <c r="A117" s="180"/>
      <c r="B117" s="181"/>
      <c r="C117" s="182" t="s">
        <v>900</v>
      </c>
      <c r="D117" s="203"/>
      <c r="E117" s="203"/>
      <c r="F117" s="203"/>
      <c r="G117" s="203"/>
      <c r="H117" s="203"/>
      <c r="I117" s="203"/>
      <c r="J117" s="203"/>
      <c r="K117" s="203"/>
      <c r="L117" s="203"/>
      <c r="M117" s="203"/>
      <c r="N117" s="203"/>
      <c r="O117" s="203"/>
      <c r="P117" s="203"/>
      <c r="Q117" s="400" t="s">
        <v>102</v>
      </c>
      <c r="R117" s="24" t="s">
        <v>102</v>
      </c>
      <c r="S117" s="24" t="s">
        <v>1539</v>
      </c>
      <c r="T117" s="7"/>
      <c r="W117" s="4"/>
    </row>
    <row r="118" spans="1:23">
      <c r="A118" s="180"/>
      <c r="B118" s="181"/>
      <c r="C118" s="182" t="s">
        <v>901</v>
      </c>
      <c r="D118" s="203"/>
      <c r="E118" s="203"/>
      <c r="F118" s="203"/>
      <c r="G118" s="203"/>
      <c r="H118" s="203"/>
      <c r="I118" s="203"/>
      <c r="J118" s="203"/>
      <c r="K118" s="203"/>
      <c r="L118" s="203"/>
      <c r="M118" s="203"/>
      <c r="N118" s="203"/>
      <c r="O118" s="203"/>
      <c r="P118" s="203"/>
      <c r="Q118" s="401"/>
      <c r="T118" s="7"/>
      <c r="U118" s="7"/>
      <c r="V118" s="7"/>
    </row>
    <row r="119" spans="1:23">
      <c r="A119" s="180"/>
      <c r="B119" s="181"/>
      <c r="C119" s="182" t="s">
        <v>896</v>
      </c>
      <c r="D119" s="203"/>
      <c r="E119" s="203"/>
      <c r="F119" s="203"/>
      <c r="G119" s="203"/>
      <c r="H119" s="203"/>
      <c r="I119" s="203"/>
      <c r="J119" s="203"/>
      <c r="K119" s="203"/>
      <c r="L119" s="203"/>
      <c r="M119" s="203"/>
      <c r="N119" s="203"/>
      <c r="O119" s="203"/>
      <c r="P119" s="203"/>
      <c r="Q119" s="401"/>
      <c r="T119" s="7"/>
      <c r="U119" s="7"/>
      <c r="V119" s="7"/>
    </row>
    <row r="120" spans="1:23" ht="29">
      <c r="A120" s="180" t="s">
        <v>1590</v>
      </c>
      <c r="B120" s="181" t="s">
        <v>902</v>
      </c>
      <c r="C120" s="182" t="s">
        <v>892</v>
      </c>
      <c r="D120" s="203"/>
      <c r="E120" s="203" t="s">
        <v>102</v>
      </c>
      <c r="F120" s="203" t="s">
        <v>2058</v>
      </c>
      <c r="G120" s="203"/>
      <c r="H120" s="203" t="s">
        <v>102</v>
      </c>
      <c r="I120" s="203" t="s">
        <v>110</v>
      </c>
      <c r="J120" s="203"/>
      <c r="K120" s="203"/>
      <c r="L120" s="203"/>
      <c r="M120" s="203"/>
      <c r="N120" s="203"/>
      <c r="O120" s="203"/>
      <c r="P120" s="203"/>
      <c r="Q120" s="401"/>
      <c r="T120" s="7"/>
      <c r="U120" s="7" t="s">
        <v>102</v>
      </c>
      <c r="V120" s="7" t="s">
        <v>110</v>
      </c>
    </row>
    <row r="121" spans="1:23">
      <c r="A121" s="180"/>
      <c r="B121" s="181"/>
      <c r="C121" s="182" t="s">
        <v>899</v>
      </c>
      <c r="D121" s="203"/>
      <c r="E121" s="203"/>
      <c r="F121" s="203"/>
      <c r="G121" s="203"/>
      <c r="H121" s="203"/>
      <c r="I121" s="203"/>
      <c r="J121" s="203"/>
      <c r="K121" s="203"/>
      <c r="L121" s="203"/>
      <c r="M121" s="203"/>
      <c r="N121" s="203"/>
      <c r="O121" s="203"/>
      <c r="P121" s="203"/>
      <c r="Q121" s="402"/>
      <c r="T121" s="7"/>
      <c r="U121" s="7"/>
      <c r="V121" s="7"/>
    </row>
    <row r="122" spans="1:23">
      <c r="A122" s="180"/>
      <c r="B122" s="181"/>
      <c r="C122" s="182" t="s">
        <v>903</v>
      </c>
      <c r="D122" s="203"/>
      <c r="E122" s="203"/>
      <c r="F122" s="203"/>
      <c r="G122" s="203"/>
      <c r="H122" s="203"/>
      <c r="I122" s="203"/>
      <c r="J122" s="203"/>
      <c r="K122" s="203"/>
      <c r="L122" s="203"/>
      <c r="M122" s="203"/>
      <c r="N122" s="203"/>
      <c r="O122" s="203"/>
      <c r="P122" s="203"/>
      <c r="Q122" s="400" t="s">
        <v>102</v>
      </c>
      <c r="R122" s="24" t="s">
        <v>102</v>
      </c>
      <c r="S122" s="24" t="s">
        <v>1539</v>
      </c>
      <c r="T122" s="7"/>
      <c r="W122" s="4"/>
    </row>
    <row r="123" spans="1:23">
      <c r="A123" s="180"/>
      <c r="B123" s="181"/>
      <c r="C123" s="182" t="s">
        <v>901</v>
      </c>
      <c r="D123" s="203"/>
      <c r="E123" s="203"/>
      <c r="F123" s="203"/>
      <c r="G123" s="203"/>
      <c r="H123" s="203"/>
      <c r="I123" s="203"/>
      <c r="J123" s="203"/>
      <c r="K123" s="203"/>
      <c r="L123" s="203"/>
      <c r="M123" s="203"/>
      <c r="N123" s="203"/>
      <c r="O123" s="203"/>
      <c r="P123" s="203"/>
      <c r="Q123" s="401"/>
      <c r="T123" s="7"/>
      <c r="U123" s="7"/>
      <c r="V123" s="7"/>
    </row>
    <row r="124" spans="1:23">
      <c r="A124" s="180"/>
      <c r="B124" s="181"/>
      <c r="C124" s="182" t="s">
        <v>896</v>
      </c>
      <c r="D124" s="203"/>
      <c r="E124" s="203"/>
      <c r="F124" s="203"/>
      <c r="G124" s="203"/>
      <c r="H124" s="203"/>
      <c r="I124" s="203"/>
      <c r="J124" s="203"/>
      <c r="K124" s="203"/>
      <c r="L124" s="203"/>
      <c r="M124" s="203"/>
      <c r="N124" s="203"/>
      <c r="O124" s="203"/>
      <c r="P124" s="203"/>
      <c r="Q124" s="401"/>
      <c r="T124" s="7"/>
      <c r="U124" s="7"/>
      <c r="V124" s="7"/>
    </row>
    <row r="125" spans="1:23" ht="29">
      <c r="A125" s="180" t="s">
        <v>1591</v>
      </c>
      <c r="B125" s="181" t="s">
        <v>904</v>
      </c>
      <c r="C125" s="182" t="s">
        <v>892</v>
      </c>
      <c r="D125" s="203"/>
      <c r="E125" s="203" t="s">
        <v>102</v>
      </c>
      <c r="F125" s="203" t="s">
        <v>2058</v>
      </c>
      <c r="G125" s="203"/>
      <c r="H125" s="203" t="s">
        <v>102</v>
      </c>
      <c r="I125" s="203" t="s">
        <v>110</v>
      </c>
      <c r="J125" s="203"/>
      <c r="K125" s="203"/>
      <c r="L125" s="203"/>
      <c r="M125" s="203"/>
      <c r="N125" s="203"/>
      <c r="O125" s="203"/>
      <c r="P125" s="203"/>
      <c r="Q125" s="401"/>
      <c r="T125" s="7"/>
      <c r="U125" s="7" t="s">
        <v>102</v>
      </c>
      <c r="V125" s="7" t="s">
        <v>110</v>
      </c>
    </row>
    <row r="126" spans="1:23">
      <c r="A126" s="180"/>
      <c r="B126" s="181"/>
      <c r="C126" s="182" t="s">
        <v>899</v>
      </c>
      <c r="D126" s="203"/>
      <c r="E126" s="203"/>
      <c r="F126" s="203"/>
      <c r="G126" s="203"/>
      <c r="H126" s="203"/>
      <c r="I126" s="203"/>
      <c r="J126" s="203"/>
      <c r="K126" s="203"/>
      <c r="L126" s="203"/>
      <c r="M126" s="203"/>
      <c r="N126" s="203"/>
      <c r="O126" s="203"/>
      <c r="P126" s="203"/>
      <c r="Q126" s="402"/>
      <c r="T126" s="7"/>
      <c r="U126" s="7"/>
      <c r="V126" s="7"/>
    </row>
    <row r="127" spans="1:23">
      <c r="A127" s="180"/>
      <c r="B127" s="181"/>
      <c r="C127" s="182" t="s">
        <v>905</v>
      </c>
      <c r="D127" s="203"/>
      <c r="E127" s="203"/>
      <c r="F127" s="203"/>
      <c r="G127" s="203"/>
      <c r="H127" s="203"/>
      <c r="I127" s="203"/>
      <c r="J127" s="203"/>
      <c r="K127" s="203"/>
      <c r="L127" s="203"/>
      <c r="M127" s="203"/>
      <c r="N127" s="203"/>
      <c r="O127" s="203"/>
      <c r="P127" s="203"/>
      <c r="Q127" s="400" t="s">
        <v>1729</v>
      </c>
      <c r="R127" s="24" t="s">
        <v>102</v>
      </c>
      <c r="S127" s="24" t="s">
        <v>1539</v>
      </c>
      <c r="T127" s="7"/>
    </row>
    <row r="128" spans="1:23">
      <c r="A128" s="180"/>
      <c r="B128" s="181"/>
      <c r="C128" s="182" t="s">
        <v>901</v>
      </c>
      <c r="D128" s="203"/>
      <c r="E128" s="203"/>
      <c r="F128" s="203"/>
      <c r="G128" s="203"/>
      <c r="H128" s="203"/>
      <c r="I128" s="203"/>
      <c r="J128" s="203"/>
      <c r="K128" s="203"/>
      <c r="L128" s="203"/>
      <c r="M128" s="203"/>
      <c r="N128" s="203"/>
      <c r="O128" s="203"/>
      <c r="P128" s="203"/>
      <c r="Q128" s="401"/>
      <c r="T128" s="7"/>
      <c r="U128" s="7"/>
      <c r="V128" s="7"/>
    </row>
    <row r="129" spans="1:23">
      <c r="A129" s="180"/>
      <c r="B129" s="181"/>
      <c r="C129" s="182" t="s">
        <v>896</v>
      </c>
      <c r="D129" s="203"/>
      <c r="E129" s="203"/>
      <c r="F129" s="203"/>
      <c r="G129" s="203"/>
      <c r="H129" s="203"/>
      <c r="I129" s="203"/>
      <c r="J129" s="203"/>
      <c r="K129" s="203"/>
      <c r="L129" s="203"/>
      <c r="M129" s="203"/>
      <c r="N129" s="203"/>
      <c r="O129" s="203"/>
      <c r="P129" s="203"/>
      <c r="Q129" s="401"/>
      <c r="T129" s="7"/>
      <c r="U129" s="7"/>
      <c r="V129" s="7"/>
    </row>
    <row r="130" spans="1:23" ht="29">
      <c r="A130" s="180" t="s">
        <v>1592</v>
      </c>
      <c r="B130" s="181" t="s">
        <v>906</v>
      </c>
      <c r="C130" s="182" t="s">
        <v>892</v>
      </c>
      <c r="D130" s="203"/>
      <c r="E130" s="203" t="s">
        <v>102</v>
      </c>
      <c r="F130" s="203" t="s">
        <v>2058</v>
      </c>
      <c r="G130" s="203"/>
      <c r="H130" s="203" t="s">
        <v>102</v>
      </c>
      <c r="I130" s="203" t="s">
        <v>110</v>
      </c>
      <c r="J130" s="203"/>
      <c r="K130" s="203"/>
      <c r="L130" s="203"/>
      <c r="M130" s="203"/>
      <c r="N130" s="203"/>
      <c r="O130" s="203"/>
      <c r="P130" s="203"/>
      <c r="Q130" s="401"/>
      <c r="T130" s="7"/>
      <c r="U130" s="7" t="s">
        <v>176</v>
      </c>
      <c r="V130" s="7" t="s">
        <v>110</v>
      </c>
      <c r="W130" s="31" t="s">
        <v>1730</v>
      </c>
    </row>
    <row r="131" spans="1:23">
      <c r="A131" s="180"/>
      <c r="B131" s="181"/>
      <c r="C131" s="182" t="s">
        <v>899</v>
      </c>
      <c r="D131" s="203"/>
      <c r="E131" s="203"/>
      <c r="F131" s="203"/>
      <c r="G131" s="203"/>
      <c r="H131" s="203"/>
      <c r="I131" s="203"/>
      <c r="J131" s="203"/>
      <c r="K131" s="203"/>
      <c r="L131" s="203"/>
      <c r="M131" s="203"/>
      <c r="N131" s="203"/>
      <c r="O131" s="203"/>
      <c r="P131" s="203"/>
      <c r="Q131" s="402"/>
      <c r="T131" s="7"/>
      <c r="U131" s="7"/>
      <c r="V131" s="7"/>
    </row>
    <row r="132" spans="1:23">
      <c r="A132" s="180"/>
      <c r="B132" s="181"/>
      <c r="C132" s="182" t="s">
        <v>907</v>
      </c>
      <c r="D132" s="203"/>
      <c r="E132" s="203"/>
      <c r="F132" s="203"/>
      <c r="G132" s="203"/>
      <c r="H132" s="203"/>
      <c r="I132" s="203"/>
      <c r="J132" s="203"/>
      <c r="K132" s="203"/>
      <c r="L132" s="203"/>
      <c r="M132" s="203"/>
      <c r="N132" s="203"/>
      <c r="O132" s="203"/>
      <c r="P132" s="203"/>
      <c r="Q132" s="400" t="s">
        <v>102</v>
      </c>
      <c r="R132" s="24" t="s">
        <v>102</v>
      </c>
      <c r="S132" s="24" t="s">
        <v>1539</v>
      </c>
      <c r="T132" s="7"/>
    </row>
    <row r="133" spans="1:23">
      <c r="A133" s="180"/>
      <c r="B133" s="181"/>
      <c r="C133" s="182" t="s">
        <v>901</v>
      </c>
      <c r="D133" s="203"/>
      <c r="E133" s="203"/>
      <c r="F133" s="203"/>
      <c r="G133" s="203"/>
      <c r="H133" s="203"/>
      <c r="I133" s="203"/>
      <c r="J133" s="203"/>
      <c r="K133" s="203"/>
      <c r="L133" s="203"/>
      <c r="M133" s="203"/>
      <c r="N133" s="203"/>
      <c r="O133" s="203"/>
      <c r="P133" s="203"/>
      <c r="Q133" s="401"/>
      <c r="T133" s="7"/>
      <c r="U133" s="7"/>
      <c r="V133" s="7"/>
    </row>
    <row r="134" spans="1:23">
      <c r="A134" s="180"/>
      <c r="B134" s="181"/>
      <c r="C134" s="182" t="s">
        <v>896</v>
      </c>
      <c r="D134" s="203"/>
      <c r="E134" s="203"/>
      <c r="F134" s="203"/>
      <c r="G134" s="203"/>
      <c r="H134" s="203"/>
      <c r="I134" s="203"/>
      <c r="J134" s="203"/>
      <c r="K134" s="203"/>
      <c r="L134" s="203"/>
      <c r="M134" s="203"/>
      <c r="N134" s="203"/>
      <c r="O134" s="203"/>
      <c r="P134" s="203"/>
      <c r="Q134" s="401"/>
      <c r="T134" s="7"/>
      <c r="U134" s="7"/>
      <c r="V134" s="7"/>
    </row>
    <row r="135" spans="1:23" ht="29">
      <c r="A135" s="180" t="s">
        <v>1593</v>
      </c>
      <c r="B135" s="181" t="s">
        <v>908</v>
      </c>
      <c r="C135" s="182" t="s">
        <v>892</v>
      </c>
      <c r="D135" s="203"/>
      <c r="E135" s="203" t="s">
        <v>102</v>
      </c>
      <c r="F135" s="203" t="s">
        <v>2058</v>
      </c>
      <c r="G135" s="203"/>
      <c r="H135" s="203" t="s">
        <v>102</v>
      </c>
      <c r="I135" s="203" t="s">
        <v>110</v>
      </c>
      <c r="J135" s="203"/>
      <c r="K135" s="203"/>
      <c r="L135" s="203"/>
      <c r="M135" s="203"/>
      <c r="N135" s="203"/>
      <c r="O135" s="203"/>
      <c r="P135" s="203"/>
      <c r="Q135" s="401"/>
      <c r="T135" s="7"/>
      <c r="U135" s="7" t="s">
        <v>102</v>
      </c>
      <c r="V135" s="7" t="s">
        <v>110</v>
      </c>
    </row>
    <row r="136" spans="1:23">
      <c r="A136" s="180"/>
      <c r="B136" s="181"/>
      <c r="C136" s="182" t="s">
        <v>899</v>
      </c>
      <c r="D136" s="203"/>
      <c r="E136" s="203"/>
      <c r="F136" s="203"/>
      <c r="G136" s="203"/>
      <c r="H136" s="203"/>
      <c r="I136" s="203"/>
      <c r="J136" s="203"/>
      <c r="K136" s="203"/>
      <c r="L136" s="203"/>
      <c r="M136" s="203"/>
      <c r="N136" s="203"/>
      <c r="O136" s="203"/>
      <c r="P136" s="203"/>
      <c r="Q136" s="402"/>
      <c r="T136" s="7"/>
      <c r="U136" s="7"/>
      <c r="V136" s="7"/>
    </row>
    <row r="137" spans="1:23">
      <c r="A137" s="180"/>
      <c r="B137" s="181"/>
      <c r="C137" s="182" t="s">
        <v>909</v>
      </c>
      <c r="D137" s="203"/>
      <c r="E137" s="203"/>
      <c r="F137" s="203"/>
      <c r="G137" s="203"/>
      <c r="H137" s="203"/>
      <c r="I137" s="203"/>
      <c r="J137" s="203"/>
      <c r="K137" s="203"/>
      <c r="L137" s="203"/>
      <c r="M137" s="203"/>
      <c r="N137" s="203"/>
      <c r="O137" s="203"/>
      <c r="P137" s="203"/>
      <c r="Q137" s="400" t="s">
        <v>102</v>
      </c>
      <c r="R137" s="24" t="s">
        <v>102</v>
      </c>
      <c r="S137" s="24" t="s">
        <v>1539</v>
      </c>
      <c r="T137" s="7"/>
    </row>
    <row r="138" spans="1:23">
      <c r="A138" s="180"/>
      <c r="B138" s="181"/>
      <c r="C138" s="182" t="s">
        <v>890</v>
      </c>
      <c r="D138" s="203"/>
      <c r="E138" s="203"/>
      <c r="F138" s="203"/>
      <c r="G138" s="203"/>
      <c r="H138" s="203"/>
      <c r="I138" s="203"/>
      <c r="J138" s="203"/>
      <c r="K138" s="203"/>
      <c r="L138" s="203"/>
      <c r="M138" s="203"/>
      <c r="N138" s="203"/>
      <c r="O138" s="203"/>
      <c r="P138" s="203"/>
      <c r="Q138" s="401"/>
      <c r="T138" s="7"/>
      <c r="U138" s="7"/>
      <c r="V138" s="7"/>
    </row>
    <row r="139" spans="1:23">
      <c r="A139" s="180"/>
      <c r="B139" s="181"/>
      <c r="C139" s="182" t="s">
        <v>896</v>
      </c>
      <c r="D139" s="203"/>
      <c r="E139" s="203"/>
      <c r="F139" s="203"/>
      <c r="G139" s="203"/>
      <c r="H139" s="203"/>
      <c r="I139" s="203"/>
      <c r="J139" s="203"/>
      <c r="K139" s="203"/>
      <c r="L139" s="203"/>
      <c r="M139" s="203"/>
      <c r="N139" s="203"/>
      <c r="O139" s="203"/>
      <c r="P139" s="203"/>
      <c r="Q139" s="401"/>
      <c r="T139" s="7"/>
      <c r="U139" s="7"/>
      <c r="V139" s="7"/>
    </row>
    <row r="140" spans="1:23" ht="28">
      <c r="A140" s="180" t="s">
        <v>1594</v>
      </c>
      <c r="B140" s="184" t="s">
        <v>910</v>
      </c>
      <c r="C140" s="182" t="s">
        <v>911</v>
      </c>
      <c r="D140" s="203"/>
      <c r="E140" s="203" t="s">
        <v>443</v>
      </c>
      <c r="F140" s="203" t="s">
        <v>2058</v>
      </c>
      <c r="G140" s="304" t="s">
        <v>1535</v>
      </c>
      <c r="H140" s="203" t="s">
        <v>102</v>
      </c>
      <c r="I140" s="203" t="s">
        <v>110</v>
      </c>
      <c r="J140" s="203"/>
      <c r="K140" s="203"/>
      <c r="L140" s="203"/>
      <c r="M140" s="203"/>
      <c r="N140" s="203"/>
      <c r="O140" s="203"/>
      <c r="P140" s="203"/>
      <c r="Q140" s="401"/>
      <c r="T140" s="7"/>
      <c r="U140" s="7" t="s">
        <v>102</v>
      </c>
      <c r="V140" s="7" t="s">
        <v>110</v>
      </c>
      <c r="W140" s="4"/>
    </row>
    <row r="141" spans="1:23">
      <c r="A141" s="180"/>
      <c r="B141" s="181"/>
      <c r="C141" s="182" t="s">
        <v>912</v>
      </c>
      <c r="D141" s="203"/>
      <c r="E141" s="203"/>
      <c r="F141" s="203"/>
      <c r="G141" s="203"/>
      <c r="H141" s="203"/>
      <c r="I141" s="203"/>
      <c r="J141" s="203"/>
      <c r="K141" s="203"/>
      <c r="L141" s="203"/>
      <c r="M141" s="203"/>
      <c r="N141" s="203"/>
      <c r="O141" s="203"/>
      <c r="P141" s="203"/>
      <c r="Q141" s="401"/>
      <c r="T141" s="7"/>
      <c r="U141" s="7"/>
      <c r="V141" s="7"/>
    </row>
    <row r="142" spans="1:23" ht="42">
      <c r="A142" s="180"/>
      <c r="B142" s="181"/>
      <c r="C142" s="182" t="s">
        <v>913</v>
      </c>
      <c r="D142" s="203"/>
      <c r="E142" s="203"/>
      <c r="F142" s="203"/>
      <c r="G142" s="203"/>
      <c r="H142" s="203"/>
      <c r="I142" s="203"/>
      <c r="J142" s="203"/>
      <c r="K142" s="203"/>
      <c r="L142" s="203"/>
      <c r="M142" s="203"/>
      <c r="N142" s="203"/>
      <c r="O142" s="203"/>
      <c r="P142" s="203"/>
      <c r="Q142" s="210" t="s">
        <v>1535</v>
      </c>
      <c r="R142" s="7" t="s">
        <v>1731</v>
      </c>
      <c r="S142" s="7" t="s">
        <v>110</v>
      </c>
      <c r="T142" s="7"/>
    </row>
    <row r="143" spans="1:23">
      <c r="A143" s="180"/>
      <c r="B143" s="181"/>
      <c r="C143" s="182" t="s">
        <v>901</v>
      </c>
      <c r="D143" s="203"/>
      <c r="E143" s="203"/>
      <c r="F143" s="203"/>
      <c r="G143" s="203"/>
      <c r="H143" s="203"/>
      <c r="I143" s="203"/>
      <c r="J143" s="203"/>
      <c r="K143" s="203"/>
      <c r="L143" s="203"/>
      <c r="M143" s="203"/>
      <c r="N143" s="203"/>
      <c r="O143" s="203"/>
      <c r="P143" s="203"/>
      <c r="Q143" s="210"/>
      <c r="T143" s="7"/>
      <c r="U143" s="7"/>
      <c r="V143" s="7"/>
    </row>
    <row r="144" spans="1:23">
      <c r="A144" s="180"/>
      <c r="B144" s="181"/>
      <c r="C144" s="182" t="s">
        <v>914</v>
      </c>
      <c r="D144" s="203"/>
      <c r="E144" s="203"/>
      <c r="F144" s="203"/>
      <c r="G144" s="203"/>
      <c r="H144" s="203"/>
      <c r="I144" s="203"/>
      <c r="J144" s="203"/>
      <c r="K144" s="203"/>
      <c r="L144" s="203"/>
      <c r="M144" s="203"/>
      <c r="N144" s="203"/>
      <c r="O144" s="203"/>
      <c r="P144" s="203"/>
      <c r="Q144" s="210"/>
      <c r="T144" s="7"/>
      <c r="U144" s="7"/>
      <c r="V144" s="7"/>
    </row>
    <row r="145" spans="1:23" ht="98">
      <c r="A145" s="180" t="s">
        <v>1595</v>
      </c>
      <c r="B145" s="184" t="s">
        <v>915</v>
      </c>
      <c r="C145" s="182" t="s">
        <v>911</v>
      </c>
      <c r="D145" s="203"/>
      <c r="E145" s="203" t="s">
        <v>443</v>
      </c>
      <c r="F145" s="203" t="s">
        <v>2058</v>
      </c>
      <c r="G145" s="203" t="s">
        <v>1535</v>
      </c>
      <c r="H145" s="203" t="s">
        <v>443</v>
      </c>
      <c r="I145" s="203" t="s">
        <v>110</v>
      </c>
      <c r="J145" s="203" t="s">
        <v>2111</v>
      </c>
      <c r="K145" s="203"/>
      <c r="L145" s="203"/>
      <c r="M145" s="203"/>
      <c r="N145" s="203"/>
      <c r="O145" s="203"/>
      <c r="P145" s="203"/>
      <c r="Q145" s="210"/>
      <c r="T145" s="7"/>
      <c r="U145" s="7" t="s">
        <v>1731</v>
      </c>
      <c r="V145" s="7" t="s">
        <v>110</v>
      </c>
      <c r="W145" s="3" t="s">
        <v>1732</v>
      </c>
    </row>
    <row r="146" spans="1:23">
      <c r="A146" s="180"/>
      <c r="B146" s="181"/>
      <c r="C146" s="182" t="s">
        <v>912</v>
      </c>
      <c r="D146" s="203"/>
      <c r="E146" s="203"/>
      <c r="F146" s="203"/>
      <c r="G146" s="203"/>
      <c r="H146" s="203"/>
      <c r="I146" s="203"/>
      <c r="J146" s="203"/>
      <c r="K146" s="203"/>
      <c r="L146" s="203"/>
      <c r="M146" s="203"/>
      <c r="N146" s="203"/>
      <c r="O146" s="203"/>
      <c r="P146" s="203"/>
      <c r="Q146" s="210"/>
      <c r="T146" s="7"/>
      <c r="U146" s="7"/>
      <c r="V146" s="7"/>
    </row>
    <row r="147" spans="1:23" ht="42">
      <c r="A147" s="180"/>
      <c r="B147" s="181"/>
      <c r="C147" s="182" t="s">
        <v>916</v>
      </c>
      <c r="D147" s="203"/>
      <c r="E147" s="203"/>
      <c r="F147" s="203"/>
      <c r="G147" s="203"/>
      <c r="H147" s="203"/>
      <c r="I147" s="203"/>
      <c r="J147" s="203"/>
      <c r="K147" s="203"/>
      <c r="L147" s="203"/>
      <c r="M147" s="203"/>
      <c r="N147" s="203"/>
      <c r="O147" s="203"/>
      <c r="P147" s="203"/>
      <c r="Q147" s="210" t="s">
        <v>1535</v>
      </c>
      <c r="R147" s="7" t="s">
        <v>1731</v>
      </c>
      <c r="S147" s="7" t="s">
        <v>110</v>
      </c>
      <c r="T147" s="7"/>
    </row>
    <row r="148" spans="1:23">
      <c r="A148" s="180"/>
      <c r="B148" s="181"/>
      <c r="C148" s="182" t="s">
        <v>901</v>
      </c>
      <c r="D148" s="203"/>
      <c r="E148" s="203"/>
      <c r="F148" s="203"/>
      <c r="G148" s="203"/>
      <c r="H148" s="203"/>
      <c r="I148" s="203"/>
      <c r="J148" s="203"/>
      <c r="K148" s="203"/>
      <c r="L148" s="203"/>
      <c r="M148" s="203"/>
      <c r="N148" s="203"/>
      <c r="O148" s="203"/>
      <c r="P148" s="203"/>
      <c r="Q148" s="210"/>
      <c r="T148" s="7"/>
      <c r="U148" s="7"/>
      <c r="V148" s="7"/>
    </row>
    <row r="149" spans="1:23">
      <c r="A149" s="180"/>
      <c r="B149" s="181"/>
      <c r="C149" s="182" t="s">
        <v>914</v>
      </c>
      <c r="D149" s="203"/>
      <c r="E149" s="203"/>
      <c r="F149" s="203"/>
      <c r="G149" s="203"/>
      <c r="H149" s="203"/>
      <c r="I149" s="203"/>
      <c r="J149" s="203"/>
      <c r="K149" s="203"/>
      <c r="L149" s="203"/>
      <c r="M149" s="203"/>
      <c r="N149" s="203"/>
      <c r="O149" s="203"/>
      <c r="P149" s="203"/>
      <c r="Q149" s="210"/>
      <c r="T149" s="7"/>
      <c r="U149" s="7"/>
      <c r="V149" s="7"/>
    </row>
    <row r="150" spans="1:23" ht="42">
      <c r="A150" s="180" t="s">
        <v>1596</v>
      </c>
      <c r="B150" s="184" t="s">
        <v>917</v>
      </c>
      <c r="C150" s="182" t="s">
        <v>911</v>
      </c>
      <c r="D150" s="203"/>
      <c r="E150" s="203" t="s">
        <v>443</v>
      </c>
      <c r="F150" s="203" t="s">
        <v>2058</v>
      </c>
      <c r="G150" s="203" t="s">
        <v>1536</v>
      </c>
      <c r="H150" s="203" t="s">
        <v>443</v>
      </c>
      <c r="I150" s="203" t="s">
        <v>110</v>
      </c>
      <c r="J150" s="203" t="s">
        <v>2112</v>
      </c>
      <c r="K150" s="203"/>
      <c r="L150" s="203"/>
      <c r="M150" s="203"/>
      <c r="N150" s="203"/>
      <c r="O150" s="203"/>
      <c r="P150" s="203"/>
      <c r="Q150" s="210"/>
      <c r="T150" s="7"/>
      <c r="U150" s="7" t="s">
        <v>1731</v>
      </c>
      <c r="V150" s="7" t="s">
        <v>110</v>
      </c>
    </row>
    <row r="151" spans="1:23">
      <c r="A151" s="180"/>
      <c r="B151" s="181"/>
      <c r="C151" s="182" t="s">
        <v>912</v>
      </c>
      <c r="D151" s="203"/>
      <c r="E151" s="203"/>
      <c r="F151" s="203"/>
      <c r="G151" s="203"/>
      <c r="H151" s="203"/>
      <c r="I151" s="203"/>
      <c r="J151" s="203"/>
      <c r="K151" s="203"/>
      <c r="L151" s="203"/>
      <c r="M151" s="203"/>
      <c r="N151" s="203"/>
      <c r="O151" s="203"/>
      <c r="P151" s="203"/>
      <c r="Q151" s="210"/>
      <c r="T151" s="7"/>
      <c r="U151" s="7"/>
      <c r="V151" s="7"/>
    </row>
    <row r="152" spans="1:23" ht="42">
      <c r="A152" s="180"/>
      <c r="B152" s="181"/>
      <c r="C152" s="182" t="s">
        <v>918</v>
      </c>
      <c r="D152" s="203"/>
      <c r="E152" s="203"/>
      <c r="F152" s="203"/>
      <c r="G152" s="203"/>
      <c r="H152" s="203"/>
      <c r="I152" s="203"/>
      <c r="J152" s="203"/>
      <c r="K152" s="203"/>
      <c r="L152" s="203"/>
      <c r="M152" s="203"/>
      <c r="N152" s="203"/>
      <c r="O152" s="203"/>
      <c r="P152" s="203"/>
      <c r="Q152" s="210" t="s">
        <v>1536</v>
      </c>
      <c r="R152" s="7" t="s">
        <v>1731</v>
      </c>
      <c r="S152" s="7" t="s">
        <v>110</v>
      </c>
      <c r="T152" s="7"/>
    </row>
    <row r="153" spans="1:23">
      <c r="A153" s="180"/>
      <c r="B153" s="181"/>
      <c r="C153" s="182" t="s">
        <v>901</v>
      </c>
      <c r="D153" s="203"/>
      <c r="E153" s="203"/>
      <c r="F153" s="203"/>
      <c r="G153" s="203"/>
      <c r="H153" s="203"/>
      <c r="I153" s="203"/>
      <c r="J153" s="203"/>
      <c r="K153" s="203"/>
      <c r="L153" s="203"/>
      <c r="M153" s="203"/>
      <c r="N153" s="203"/>
      <c r="O153" s="203"/>
      <c r="P153" s="203"/>
      <c r="Q153" s="210"/>
      <c r="T153" s="7"/>
      <c r="U153" s="7"/>
      <c r="V153" s="7"/>
    </row>
    <row r="154" spans="1:23">
      <c r="A154" s="180"/>
      <c r="B154" s="181"/>
      <c r="C154" s="182" t="s">
        <v>914</v>
      </c>
      <c r="D154" s="203"/>
      <c r="E154" s="203"/>
      <c r="F154" s="203"/>
      <c r="G154" s="203"/>
      <c r="H154" s="203"/>
      <c r="I154" s="203"/>
      <c r="J154" s="203"/>
      <c r="K154" s="203"/>
      <c r="L154" s="203"/>
      <c r="M154" s="203"/>
      <c r="N154" s="203"/>
      <c r="O154" s="203"/>
      <c r="P154" s="203"/>
      <c r="Q154" s="210"/>
      <c r="T154" s="7"/>
      <c r="U154" s="7"/>
      <c r="V154" s="7"/>
    </row>
    <row r="155" spans="1:23" ht="42">
      <c r="A155" s="180" t="s">
        <v>1597</v>
      </c>
      <c r="B155" s="184" t="s">
        <v>919</v>
      </c>
      <c r="C155" s="182" t="s">
        <v>911</v>
      </c>
      <c r="D155" s="203"/>
      <c r="E155" s="203" t="s">
        <v>443</v>
      </c>
      <c r="F155" s="203" t="s">
        <v>2058</v>
      </c>
      <c r="G155" s="203" t="s">
        <v>1536</v>
      </c>
      <c r="H155" s="203" t="s">
        <v>443</v>
      </c>
      <c r="I155" s="203" t="s">
        <v>110</v>
      </c>
      <c r="J155" s="203" t="s">
        <v>2112</v>
      </c>
      <c r="K155" s="203"/>
      <c r="L155" s="203"/>
      <c r="M155" s="203"/>
      <c r="N155" s="203"/>
      <c r="O155" s="203"/>
      <c r="P155" s="203"/>
      <c r="Q155" s="210"/>
      <c r="T155" s="7"/>
      <c r="U155" s="7" t="s">
        <v>1731</v>
      </c>
      <c r="V155" s="7" t="s">
        <v>110</v>
      </c>
    </row>
    <row r="156" spans="1:23">
      <c r="A156" s="180"/>
      <c r="B156" s="181"/>
      <c r="C156" s="182" t="s">
        <v>912</v>
      </c>
      <c r="D156" s="203"/>
      <c r="E156" s="203"/>
      <c r="F156" s="203"/>
      <c r="G156" s="203"/>
      <c r="H156" s="203"/>
      <c r="I156" s="203"/>
      <c r="J156" s="203"/>
      <c r="K156" s="203"/>
      <c r="L156" s="203"/>
      <c r="M156" s="203"/>
      <c r="N156" s="203"/>
      <c r="O156" s="203"/>
      <c r="P156" s="203"/>
      <c r="Q156" s="210"/>
      <c r="T156" s="7"/>
      <c r="U156" s="7"/>
      <c r="V156" s="7"/>
    </row>
    <row r="157" spans="1:23" ht="42">
      <c r="A157" s="180"/>
      <c r="B157" s="181"/>
      <c r="C157" s="182" t="s">
        <v>920</v>
      </c>
      <c r="D157" s="203"/>
      <c r="E157" s="203"/>
      <c r="F157" s="203"/>
      <c r="G157" s="203"/>
      <c r="H157" s="203"/>
      <c r="I157" s="203"/>
      <c r="J157" s="203"/>
      <c r="K157" s="203"/>
      <c r="L157" s="203"/>
      <c r="M157" s="203"/>
      <c r="N157" s="203"/>
      <c r="O157" s="203"/>
      <c r="P157" s="203"/>
      <c r="Q157" s="210" t="s">
        <v>1536</v>
      </c>
      <c r="R157" s="7" t="s">
        <v>1731</v>
      </c>
      <c r="S157" s="7" t="s">
        <v>110</v>
      </c>
      <c r="T157" s="7"/>
    </row>
    <row r="158" spans="1:23">
      <c r="A158" s="180"/>
      <c r="B158" s="181"/>
      <c r="C158" s="182" t="s">
        <v>901</v>
      </c>
      <c r="D158" s="203"/>
      <c r="E158" s="203"/>
      <c r="F158" s="203"/>
      <c r="G158" s="203"/>
      <c r="H158" s="203"/>
      <c r="I158" s="203"/>
      <c r="J158" s="203"/>
      <c r="K158" s="203"/>
      <c r="L158" s="203"/>
      <c r="M158" s="203"/>
      <c r="N158" s="203"/>
      <c r="O158" s="203"/>
      <c r="P158" s="203"/>
      <c r="Q158" s="210"/>
      <c r="T158" s="7"/>
      <c r="U158" s="7"/>
      <c r="V158" s="7"/>
    </row>
    <row r="159" spans="1:23">
      <c r="A159" s="180"/>
      <c r="B159" s="181"/>
      <c r="C159" s="182" t="s">
        <v>914</v>
      </c>
      <c r="D159" s="203"/>
      <c r="E159" s="203"/>
      <c r="F159" s="203"/>
      <c r="G159" s="203"/>
      <c r="H159" s="203"/>
      <c r="I159" s="203"/>
      <c r="J159" s="203"/>
      <c r="K159" s="203"/>
      <c r="L159" s="203"/>
      <c r="M159" s="203"/>
      <c r="N159" s="203"/>
      <c r="O159" s="203"/>
      <c r="P159" s="203"/>
      <c r="Q159" s="210"/>
      <c r="T159" s="7"/>
      <c r="U159" s="7"/>
      <c r="V159" s="7"/>
    </row>
    <row r="160" spans="1:23" ht="28">
      <c r="A160" s="180" t="s">
        <v>1598</v>
      </c>
      <c r="B160" s="184" t="s">
        <v>921</v>
      </c>
      <c r="C160" s="182" t="s">
        <v>911</v>
      </c>
      <c r="D160" s="203"/>
      <c r="E160" s="203" t="s">
        <v>443</v>
      </c>
      <c r="F160" s="203" t="s">
        <v>2058</v>
      </c>
      <c r="G160" s="203" t="s">
        <v>2059</v>
      </c>
      <c r="H160" s="203" t="s">
        <v>102</v>
      </c>
      <c r="I160" s="203" t="s">
        <v>110</v>
      </c>
      <c r="J160" s="203"/>
      <c r="K160" s="203"/>
      <c r="L160" s="203"/>
      <c r="M160" s="203"/>
      <c r="N160" s="203"/>
      <c r="O160" s="203"/>
      <c r="P160" s="203"/>
      <c r="Q160" s="210"/>
      <c r="T160" s="7"/>
      <c r="U160" s="7" t="s">
        <v>1731</v>
      </c>
      <c r="V160" s="7" t="s">
        <v>110</v>
      </c>
    </row>
    <row r="161" spans="1:22">
      <c r="A161" s="180"/>
      <c r="B161" s="181"/>
      <c r="C161" s="182" t="s">
        <v>912</v>
      </c>
      <c r="D161" s="203"/>
      <c r="E161" s="203"/>
      <c r="F161" s="203"/>
      <c r="G161" s="203"/>
      <c r="H161" s="203"/>
      <c r="I161" s="203"/>
      <c r="J161" s="203"/>
      <c r="K161" s="203"/>
      <c r="L161" s="203"/>
      <c r="M161" s="203"/>
      <c r="N161" s="203"/>
      <c r="O161" s="203"/>
      <c r="P161" s="203"/>
      <c r="Q161" s="210"/>
      <c r="T161" s="7"/>
      <c r="U161" s="7"/>
      <c r="V161" s="7"/>
    </row>
    <row r="162" spans="1:22">
      <c r="A162" s="180"/>
      <c r="B162" s="181"/>
      <c r="C162" s="182" t="s">
        <v>922</v>
      </c>
      <c r="D162" s="203"/>
      <c r="E162" s="203"/>
      <c r="F162" s="203"/>
      <c r="G162" s="203"/>
      <c r="H162" s="203"/>
      <c r="I162" s="203"/>
      <c r="J162" s="203"/>
      <c r="K162" s="203"/>
      <c r="L162" s="203"/>
      <c r="M162" s="203"/>
      <c r="N162" s="203"/>
      <c r="O162" s="203"/>
      <c r="P162" s="203"/>
      <c r="Q162" s="210" t="s">
        <v>102</v>
      </c>
      <c r="R162" s="24" t="s">
        <v>102</v>
      </c>
      <c r="S162" s="24" t="s">
        <v>1539</v>
      </c>
      <c r="T162" s="7"/>
    </row>
    <row r="163" spans="1:22">
      <c r="A163" s="180"/>
      <c r="B163" s="181"/>
      <c r="C163" s="182" t="s">
        <v>890</v>
      </c>
      <c r="D163" s="203"/>
      <c r="E163" s="203"/>
      <c r="F163" s="203"/>
      <c r="G163" s="203"/>
      <c r="H163" s="203"/>
      <c r="I163" s="203"/>
      <c r="J163" s="203"/>
      <c r="K163" s="203"/>
      <c r="L163" s="203"/>
      <c r="M163" s="203"/>
      <c r="N163" s="203"/>
      <c r="O163" s="203"/>
      <c r="P163" s="203"/>
      <c r="Q163" s="210"/>
      <c r="T163" s="7"/>
      <c r="U163" s="7"/>
      <c r="V163" s="7"/>
    </row>
    <row r="164" spans="1:22">
      <c r="A164" s="180"/>
      <c r="B164" s="181"/>
      <c r="C164" s="182" t="s">
        <v>914</v>
      </c>
      <c r="D164" s="203"/>
      <c r="E164" s="203"/>
      <c r="F164" s="203"/>
      <c r="G164" s="203"/>
      <c r="H164" s="203"/>
      <c r="I164" s="203"/>
      <c r="J164" s="203"/>
      <c r="K164" s="203"/>
      <c r="L164" s="203"/>
      <c r="M164" s="203"/>
      <c r="N164" s="203"/>
      <c r="O164" s="203"/>
      <c r="P164" s="203"/>
      <c r="Q164" s="210"/>
      <c r="T164" s="7"/>
      <c r="U164" s="7"/>
      <c r="V164" s="7"/>
    </row>
    <row r="165" spans="1:22" ht="15">
      <c r="A165" s="180" t="s">
        <v>1599</v>
      </c>
      <c r="B165" s="181" t="s">
        <v>923</v>
      </c>
      <c r="C165" s="182" t="s">
        <v>924</v>
      </c>
      <c r="D165" s="203"/>
      <c r="E165" s="203" t="s">
        <v>102</v>
      </c>
      <c r="F165" s="203" t="s">
        <v>2058</v>
      </c>
      <c r="G165" s="203"/>
      <c r="H165" s="203" t="s">
        <v>102</v>
      </c>
      <c r="I165" s="203" t="s">
        <v>110</v>
      </c>
      <c r="J165" s="203"/>
      <c r="K165" s="203"/>
      <c r="L165" s="203"/>
      <c r="M165" s="203"/>
      <c r="N165" s="203"/>
      <c r="O165" s="203"/>
      <c r="P165" s="203"/>
      <c r="Q165" s="210"/>
      <c r="T165" s="7"/>
      <c r="U165" s="7" t="s">
        <v>102</v>
      </c>
      <c r="V165" s="7" t="s">
        <v>110</v>
      </c>
    </row>
    <row r="166" spans="1:22">
      <c r="A166" s="180"/>
      <c r="B166" s="181"/>
      <c r="C166" s="182" t="s">
        <v>925</v>
      </c>
      <c r="D166" s="203"/>
      <c r="E166" s="203"/>
      <c r="F166" s="203"/>
      <c r="G166" s="203"/>
      <c r="H166" s="203"/>
      <c r="I166" s="203"/>
      <c r="J166" s="203"/>
      <c r="K166" s="203"/>
      <c r="L166" s="203"/>
      <c r="M166" s="203"/>
      <c r="N166" s="203"/>
      <c r="O166" s="203"/>
      <c r="P166" s="203"/>
      <c r="Q166" s="210"/>
      <c r="T166" s="7"/>
      <c r="U166" s="7"/>
      <c r="V166" s="7"/>
    </row>
    <row r="167" spans="1:22">
      <c r="A167" s="180"/>
      <c r="B167" s="181"/>
      <c r="C167" s="182" t="s">
        <v>926</v>
      </c>
      <c r="D167" s="203"/>
      <c r="E167" s="203"/>
      <c r="F167" s="203"/>
      <c r="G167" s="203"/>
      <c r="H167" s="203"/>
      <c r="I167" s="203"/>
      <c r="J167" s="203"/>
      <c r="K167" s="203"/>
      <c r="L167" s="203"/>
      <c r="M167" s="203"/>
      <c r="N167" s="203"/>
      <c r="O167" s="203"/>
      <c r="P167" s="203"/>
      <c r="Q167" s="403" t="s">
        <v>102</v>
      </c>
      <c r="R167" s="24" t="s">
        <v>102</v>
      </c>
      <c r="S167" s="24" t="s">
        <v>1539</v>
      </c>
      <c r="T167" s="7"/>
    </row>
    <row r="168" spans="1:22">
      <c r="A168" s="180"/>
      <c r="B168" s="181"/>
      <c r="C168" s="182" t="s">
        <v>927</v>
      </c>
      <c r="D168" s="203"/>
      <c r="E168" s="203"/>
      <c r="F168" s="203"/>
      <c r="G168" s="203"/>
      <c r="H168" s="203"/>
      <c r="I168" s="203"/>
      <c r="J168" s="203"/>
      <c r="K168" s="203"/>
      <c r="L168" s="203"/>
      <c r="M168" s="203"/>
      <c r="N168" s="203"/>
      <c r="O168" s="203"/>
      <c r="P168" s="203"/>
      <c r="Q168" s="404"/>
      <c r="T168" s="7"/>
      <c r="U168" s="7"/>
      <c r="V168" s="7"/>
    </row>
    <row r="169" spans="1:22" ht="15" customHeight="1">
      <c r="A169" s="180" t="s">
        <v>1600</v>
      </c>
      <c r="B169" s="181" t="s">
        <v>928</v>
      </c>
      <c r="C169" s="182" t="s">
        <v>924</v>
      </c>
      <c r="D169" s="203"/>
      <c r="E169" s="203" t="s">
        <v>102</v>
      </c>
      <c r="F169" s="203" t="s">
        <v>2058</v>
      </c>
      <c r="G169" s="203"/>
      <c r="H169" s="203" t="s">
        <v>102</v>
      </c>
      <c r="I169" s="203" t="s">
        <v>110</v>
      </c>
      <c r="J169" s="203"/>
      <c r="K169" s="203"/>
      <c r="L169" s="203"/>
      <c r="M169" s="203"/>
      <c r="N169" s="203"/>
      <c r="O169" s="203"/>
      <c r="P169" s="203"/>
      <c r="Q169" s="404"/>
      <c r="T169" s="7"/>
      <c r="U169" s="7" t="s">
        <v>102</v>
      </c>
      <c r="V169" s="7" t="s">
        <v>110</v>
      </c>
    </row>
    <row r="170" spans="1:22" ht="28">
      <c r="A170" s="180"/>
      <c r="B170" s="181"/>
      <c r="C170" s="182" t="s">
        <v>929</v>
      </c>
      <c r="D170" s="203"/>
      <c r="E170" s="203"/>
      <c r="F170" s="203"/>
      <c r="G170" s="203"/>
      <c r="H170" s="203"/>
      <c r="I170" s="203"/>
      <c r="J170" s="203"/>
      <c r="K170" s="203"/>
      <c r="L170" s="203"/>
      <c r="M170" s="203"/>
      <c r="N170" s="203"/>
      <c r="O170" s="203"/>
      <c r="P170" s="203"/>
      <c r="Q170" s="405"/>
      <c r="T170" s="7"/>
      <c r="U170" s="7"/>
      <c r="V170" s="7"/>
    </row>
    <row r="171" spans="1:22" ht="14" customHeight="1">
      <c r="A171" s="180"/>
      <c r="B171" s="181"/>
      <c r="C171" s="182" t="s">
        <v>926</v>
      </c>
      <c r="D171" s="203"/>
      <c r="E171" s="203"/>
      <c r="F171" s="203"/>
      <c r="G171" s="203"/>
      <c r="H171" s="203"/>
      <c r="I171" s="203"/>
      <c r="J171" s="203"/>
      <c r="K171" s="203"/>
      <c r="L171" s="203"/>
      <c r="M171" s="203"/>
      <c r="N171" s="203"/>
      <c r="O171" s="203"/>
      <c r="P171" s="203"/>
      <c r="Q171" s="397" t="s">
        <v>1537</v>
      </c>
      <c r="R171" s="24" t="s">
        <v>102</v>
      </c>
      <c r="S171" s="24" t="s">
        <v>1539</v>
      </c>
      <c r="T171" s="7"/>
    </row>
    <row r="172" spans="1:22">
      <c r="A172" s="180"/>
      <c r="B172" s="181"/>
      <c r="C172" s="182" t="s">
        <v>927</v>
      </c>
      <c r="D172" s="203"/>
      <c r="E172" s="203"/>
      <c r="F172" s="203"/>
      <c r="G172" s="203"/>
      <c r="H172" s="203"/>
      <c r="I172" s="203"/>
      <c r="J172" s="203"/>
      <c r="K172" s="203"/>
      <c r="L172" s="203"/>
      <c r="M172" s="203"/>
      <c r="N172" s="203"/>
      <c r="O172" s="203"/>
      <c r="P172" s="203"/>
      <c r="Q172" s="398"/>
      <c r="T172" s="7"/>
      <c r="U172" s="7"/>
      <c r="V172" s="7"/>
    </row>
    <row r="173" spans="1:22" ht="15">
      <c r="A173" s="180" t="s">
        <v>1601</v>
      </c>
      <c r="B173" s="184" t="s">
        <v>930</v>
      </c>
      <c r="C173" s="182" t="s">
        <v>924</v>
      </c>
      <c r="D173" s="203"/>
      <c r="E173" s="203" t="s">
        <v>102</v>
      </c>
      <c r="F173" s="203" t="s">
        <v>2058</v>
      </c>
      <c r="G173" s="203"/>
      <c r="H173" s="203" t="s">
        <v>102</v>
      </c>
      <c r="I173" s="203" t="s">
        <v>110</v>
      </c>
      <c r="J173" s="203"/>
      <c r="K173" s="203"/>
      <c r="L173" s="203"/>
      <c r="M173" s="203"/>
      <c r="N173" s="203"/>
      <c r="O173" s="203"/>
      <c r="P173" s="203"/>
      <c r="Q173" s="398"/>
      <c r="T173" s="7"/>
      <c r="U173" s="7" t="s">
        <v>102</v>
      </c>
      <c r="V173" s="7" t="s">
        <v>110</v>
      </c>
    </row>
    <row r="174" spans="1:22">
      <c r="A174" s="180"/>
      <c r="B174" s="181"/>
      <c r="C174" s="182" t="s">
        <v>931</v>
      </c>
      <c r="D174" s="203"/>
      <c r="E174" s="203"/>
      <c r="F174" s="203"/>
      <c r="G174" s="203"/>
      <c r="H174" s="203"/>
      <c r="I174" s="203"/>
      <c r="J174" s="203"/>
      <c r="K174" s="203"/>
      <c r="L174" s="203"/>
      <c r="M174" s="203"/>
      <c r="N174" s="203"/>
      <c r="O174" s="203"/>
      <c r="P174" s="203"/>
      <c r="Q174" s="399"/>
      <c r="T174" s="7"/>
      <c r="U174" s="7"/>
      <c r="V174" s="7"/>
    </row>
    <row r="175" spans="1:22">
      <c r="A175" s="180"/>
      <c r="B175" s="181"/>
      <c r="C175" s="182" t="s">
        <v>932</v>
      </c>
      <c r="D175" s="203"/>
      <c r="E175" s="203"/>
      <c r="F175" s="203"/>
      <c r="G175" s="203"/>
      <c r="H175" s="203"/>
      <c r="I175" s="203"/>
      <c r="J175" s="203"/>
      <c r="K175" s="203"/>
      <c r="L175" s="203"/>
      <c r="M175" s="203"/>
      <c r="N175" s="203"/>
      <c r="O175" s="203"/>
      <c r="P175" s="203"/>
      <c r="Q175" s="403" t="s">
        <v>102</v>
      </c>
      <c r="R175" s="24" t="s">
        <v>102</v>
      </c>
      <c r="S175" s="24" t="s">
        <v>1539</v>
      </c>
      <c r="T175" s="7"/>
    </row>
    <row r="176" spans="1:22" ht="28">
      <c r="A176" s="180"/>
      <c r="B176" s="181"/>
      <c r="C176" s="182" t="s">
        <v>894</v>
      </c>
      <c r="D176" s="203"/>
      <c r="E176" s="203"/>
      <c r="F176" s="203"/>
      <c r="G176" s="203"/>
      <c r="H176" s="203"/>
      <c r="I176" s="203"/>
      <c r="J176" s="203"/>
      <c r="K176" s="203"/>
      <c r="L176" s="203"/>
      <c r="M176" s="203"/>
      <c r="N176" s="203"/>
      <c r="O176" s="203"/>
      <c r="P176" s="203"/>
      <c r="Q176" s="404"/>
      <c r="T176" s="7"/>
      <c r="U176" s="7"/>
      <c r="V176" s="7"/>
    </row>
    <row r="177" spans="1:22">
      <c r="A177" s="180"/>
      <c r="B177" s="181"/>
      <c r="C177" s="182" t="s">
        <v>895</v>
      </c>
      <c r="D177" s="203"/>
      <c r="E177" s="203"/>
      <c r="F177" s="203"/>
      <c r="G177" s="203"/>
      <c r="H177" s="203"/>
      <c r="I177" s="203"/>
      <c r="J177" s="203"/>
      <c r="K177" s="203"/>
      <c r="L177" s="203"/>
      <c r="M177" s="203"/>
      <c r="N177" s="203"/>
      <c r="O177" s="203"/>
      <c r="P177" s="203"/>
      <c r="Q177" s="404"/>
      <c r="T177" s="7"/>
      <c r="U177" s="7"/>
      <c r="V177" s="7"/>
    </row>
    <row r="178" spans="1:22">
      <c r="A178" s="180"/>
      <c r="B178" s="181"/>
      <c r="C178" s="182" t="s">
        <v>927</v>
      </c>
      <c r="D178" s="203"/>
      <c r="E178" s="203"/>
      <c r="F178" s="203"/>
      <c r="G178" s="203"/>
      <c r="H178" s="203"/>
      <c r="I178" s="203"/>
      <c r="J178" s="203"/>
      <c r="K178" s="203"/>
      <c r="L178" s="203"/>
      <c r="M178" s="203"/>
      <c r="N178" s="203"/>
      <c r="O178" s="203"/>
      <c r="P178" s="203"/>
      <c r="Q178" s="404"/>
      <c r="T178" s="7"/>
      <c r="U178" s="7"/>
      <c r="V178" s="7"/>
    </row>
    <row r="179" spans="1:22" ht="15">
      <c r="A179" s="180" t="s">
        <v>1602</v>
      </c>
      <c r="B179" s="184" t="s">
        <v>933</v>
      </c>
      <c r="C179" s="182" t="s">
        <v>934</v>
      </c>
      <c r="D179" s="203"/>
      <c r="E179" s="203" t="s">
        <v>102</v>
      </c>
      <c r="F179" s="203" t="s">
        <v>2058</v>
      </c>
      <c r="G179" s="203"/>
      <c r="H179" s="203" t="s">
        <v>102</v>
      </c>
      <c r="I179" s="203" t="s">
        <v>110</v>
      </c>
      <c r="J179" s="203"/>
      <c r="K179" s="203"/>
      <c r="L179" s="203"/>
      <c r="M179" s="203"/>
      <c r="N179" s="203"/>
      <c r="O179" s="203"/>
      <c r="P179" s="203"/>
      <c r="Q179" s="404"/>
      <c r="T179" s="7"/>
      <c r="U179" s="7" t="s">
        <v>102</v>
      </c>
      <c r="V179" s="7" t="s">
        <v>110</v>
      </c>
    </row>
    <row r="180" spans="1:22">
      <c r="A180" s="180"/>
      <c r="B180" s="181"/>
      <c r="C180" s="182" t="s">
        <v>931</v>
      </c>
      <c r="D180" s="203"/>
      <c r="E180" s="203"/>
      <c r="F180" s="203"/>
      <c r="G180" s="203"/>
      <c r="H180" s="203"/>
      <c r="I180" s="203"/>
      <c r="J180" s="203"/>
      <c r="K180" s="203"/>
      <c r="L180" s="203"/>
      <c r="M180" s="203"/>
      <c r="N180" s="203"/>
      <c r="O180" s="203"/>
      <c r="P180" s="203"/>
      <c r="Q180" s="405"/>
      <c r="T180" s="7"/>
      <c r="U180" s="7"/>
      <c r="V180" s="7"/>
    </row>
    <row r="181" spans="1:22">
      <c r="A181" s="180"/>
      <c r="B181" s="181"/>
      <c r="C181" s="182" t="s">
        <v>932</v>
      </c>
      <c r="D181" s="203"/>
      <c r="E181" s="203"/>
      <c r="F181" s="203"/>
      <c r="G181" s="203"/>
      <c r="H181" s="203"/>
      <c r="I181" s="203"/>
      <c r="J181" s="203"/>
      <c r="K181" s="203"/>
      <c r="L181" s="203"/>
      <c r="M181" s="203"/>
      <c r="N181" s="203"/>
      <c r="O181" s="203"/>
      <c r="P181" s="203"/>
      <c r="Q181" s="403" t="s">
        <v>102</v>
      </c>
      <c r="R181" s="24" t="s">
        <v>102</v>
      </c>
      <c r="T181" s="7"/>
    </row>
    <row r="182" spans="1:22" ht="28">
      <c r="A182" s="180"/>
      <c r="B182" s="181"/>
      <c r="C182" s="182" t="s">
        <v>894</v>
      </c>
      <c r="D182" s="203"/>
      <c r="E182" s="203"/>
      <c r="F182" s="203"/>
      <c r="G182" s="203"/>
      <c r="H182" s="203"/>
      <c r="I182" s="203"/>
      <c r="J182" s="203"/>
      <c r="K182" s="203"/>
      <c r="L182" s="203"/>
      <c r="M182" s="203"/>
      <c r="N182" s="203"/>
      <c r="O182" s="203"/>
      <c r="P182" s="203"/>
      <c r="Q182" s="404"/>
      <c r="T182" s="7"/>
      <c r="U182" s="7"/>
      <c r="V182" s="7"/>
    </row>
    <row r="183" spans="1:22">
      <c r="A183" s="180"/>
      <c r="B183" s="181"/>
      <c r="C183" s="182" t="s">
        <v>897</v>
      </c>
      <c r="D183" s="203"/>
      <c r="E183" s="203"/>
      <c r="F183" s="203"/>
      <c r="G183" s="203"/>
      <c r="H183" s="203"/>
      <c r="I183" s="203"/>
      <c r="J183" s="203"/>
      <c r="K183" s="203"/>
      <c r="L183" s="203"/>
      <c r="M183" s="203"/>
      <c r="N183" s="203"/>
      <c r="O183" s="203"/>
      <c r="P183" s="203"/>
      <c r="Q183" s="404"/>
      <c r="T183" s="7"/>
      <c r="U183" s="7"/>
      <c r="V183" s="7"/>
    </row>
    <row r="184" spans="1:22">
      <c r="A184" s="180"/>
      <c r="B184" s="181"/>
      <c r="C184" s="182" t="s">
        <v>927</v>
      </c>
      <c r="D184" s="203"/>
      <c r="E184" s="203" t="s">
        <v>102</v>
      </c>
      <c r="F184" s="203" t="s">
        <v>2058</v>
      </c>
      <c r="G184" s="203"/>
      <c r="H184" s="203"/>
      <c r="I184" s="203"/>
      <c r="J184" s="203"/>
      <c r="K184" s="203"/>
      <c r="L184" s="203"/>
      <c r="M184" s="203"/>
      <c r="N184" s="203"/>
      <c r="O184" s="203"/>
      <c r="P184" s="203"/>
      <c r="Q184" s="404"/>
      <c r="T184" s="7"/>
      <c r="U184" s="7"/>
      <c r="V184" s="7"/>
    </row>
    <row r="185" spans="1:22" ht="15">
      <c r="A185" s="180" t="s">
        <v>1603</v>
      </c>
      <c r="B185" s="181" t="s">
        <v>935</v>
      </c>
      <c r="C185" s="182" t="s">
        <v>934</v>
      </c>
      <c r="D185" s="203"/>
      <c r="E185" s="203"/>
      <c r="F185" s="203"/>
      <c r="G185" s="203"/>
      <c r="H185" s="203" t="s">
        <v>102</v>
      </c>
      <c r="I185" s="203" t="s">
        <v>110</v>
      </c>
      <c r="J185" s="203"/>
      <c r="K185" s="203"/>
      <c r="L185" s="203"/>
      <c r="M185" s="203"/>
      <c r="N185" s="203"/>
      <c r="O185" s="203"/>
      <c r="P185" s="203"/>
      <c r="Q185" s="404"/>
      <c r="T185" s="7"/>
      <c r="U185" s="7" t="s">
        <v>102</v>
      </c>
      <c r="V185" s="7" t="s">
        <v>110</v>
      </c>
    </row>
    <row r="186" spans="1:22">
      <c r="A186" s="180"/>
      <c r="B186" s="181"/>
      <c r="C186" s="182" t="s">
        <v>931</v>
      </c>
      <c r="D186" s="203"/>
      <c r="E186" s="203"/>
      <c r="F186" s="203"/>
      <c r="G186" s="203"/>
      <c r="H186" s="203"/>
      <c r="I186" s="203"/>
      <c r="J186" s="203"/>
      <c r="K186" s="203"/>
      <c r="L186" s="203"/>
      <c r="M186" s="203"/>
      <c r="N186" s="203"/>
      <c r="O186" s="203"/>
      <c r="P186" s="203"/>
      <c r="Q186" s="405"/>
      <c r="T186" s="7"/>
      <c r="U186" s="7"/>
      <c r="V186" s="7"/>
    </row>
    <row r="187" spans="1:22">
      <c r="A187" s="180"/>
      <c r="B187" s="181"/>
      <c r="C187" s="182" t="s">
        <v>932</v>
      </c>
      <c r="D187" s="203"/>
      <c r="E187" s="203"/>
      <c r="F187" s="203"/>
      <c r="G187" s="203"/>
      <c r="H187" s="203"/>
      <c r="I187" s="203"/>
      <c r="J187" s="203"/>
      <c r="K187" s="203"/>
      <c r="L187" s="203"/>
      <c r="M187" s="203"/>
      <c r="N187" s="203"/>
      <c r="O187" s="203"/>
      <c r="P187" s="203"/>
      <c r="Q187" s="403" t="s">
        <v>102</v>
      </c>
      <c r="R187" s="24" t="s">
        <v>102</v>
      </c>
      <c r="S187" s="24" t="s">
        <v>1539</v>
      </c>
      <c r="T187" s="7"/>
    </row>
    <row r="188" spans="1:22">
      <c r="A188" s="180"/>
      <c r="B188" s="181"/>
      <c r="C188" s="182" t="s">
        <v>890</v>
      </c>
      <c r="D188" s="203"/>
      <c r="E188" s="203"/>
      <c r="F188" s="203"/>
      <c r="G188" s="203"/>
      <c r="H188" s="203"/>
      <c r="I188" s="203"/>
      <c r="J188" s="203"/>
      <c r="K188" s="203"/>
      <c r="L188" s="203"/>
      <c r="M188" s="203"/>
      <c r="N188" s="203"/>
      <c r="O188" s="203"/>
      <c r="P188" s="203"/>
      <c r="Q188" s="404"/>
      <c r="T188" s="7"/>
      <c r="U188" s="7"/>
      <c r="V188" s="7"/>
    </row>
    <row r="189" spans="1:22">
      <c r="A189" s="180"/>
      <c r="B189" s="181"/>
      <c r="C189" s="182" t="s">
        <v>927</v>
      </c>
      <c r="D189" s="203"/>
      <c r="E189" s="203"/>
      <c r="F189" s="203"/>
      <c r="G189" s="203"/>
      <c r="H189" s="203"/>
      <c r="I189" s="203"/>
      <c r="J189" s="203"/>
      <c r="K189" s="203"/>
      <c r="L189" s="203"/>
      <c r="M189" s="203"/>
      <c r="N189" s="203"/>
      <c r="O189" s="203"/>
      <c r="P189" s="203"/>
      <c r="Q189" s="404"/>
      <c r="T189" s="7"/>
      <c r="U189" s="7"/>
      <c r="V189" s="7"/>
    </row>
    <row r="190" spans="1:22">
      <c r="A190" s="180" t="s">
        <v>1604</v>
      </c>
      <c r="B190" s="181" t="s">
        <v>936</v>
      </c>
      <c r="C190" s="182" t="s">
        <v>937</v>
      </c>
      <c r="D190" s="203"/>
      <c r="E190" s="203" t="s">
        <v>102</v>
      </c>
      <c r="F190" s="203" t="s">
        <v>2058</v>
      </c>
      <c r="G190" s="203"/>
      <c r="H190" s="203" t="s">
        <v>102</v>
      </c>
      <c r="I190" s="203" t="s">
        <v>110</v>
      </c>
      <c r="J190" s="203"/>
      <c r="K190" s="203"/>
      <c r="L190" s="203"/>
      <c r="M190" s="203"/>
      <c r="N190" s="203"/>
      <c r="O190" s="203"/>
      <c r="P190" s="203"/>
      <c r="Q190" s="404"/>
      <c r="T190" s="7"/>
      <c r="U190" s="7" t="s">
        <v>102</v>
      </c>
      <c r="V190" s="7" t="s">
        <v>110</v>
      </c>
    </row>
    <row r="191" spans="1:22">
      <c r="A191" s="180"/>
      <c r="B191" s="181"/>
      <c r="C191" s="182" t="s">
        <v>938</v>
      </c>
      <c r="D191" s="203"/>
      <c r="E191" s="203"/>
      <c r="F191" s="203"/>
      <c r="G191" s="203"/>
      <c r="H191" s="203"/>
      <c r="I191" s="203"/>
      <c r="J191" s="203"/>
      <c r="K191" s="203"/>
      <c r="L191" s="203"/>
      <c r="M191" s="203"/>
      <c r="N191" s="203"/>
      <c r="O191" s="203"/>
      <c r="P191" s="203"/>
      <c r="Q191" s="405"/>
      <c r="T191" s="7"/>
      <c r="U191" s="7" t="s">
        <v>102</v>
      </c>
      <c r="V191" s="7" t="s">
        <v>110</v>
      </c>
    </row>
    <row r="192" spans="1:22">
      <c r="A192" s="180"/>
      <c r="B192" s="181"/>
      <c r="C192" s="182" t="s">
        <v>939</v>
      </c>
      <c r="D192" s="203"/>
      <c r="E192" s="203"/>
      <c r="F192" s="203"/>
      <c r="G192" s="203"/>
      <c r="H192" s="203"/>
      <c r="I192" s="203"/>
      <c r="J192" s="203"/>
      <c r="K192" s="203"/>
      <c r="L192" s="203"/>
      <c r="M192" s="203"/>
      <c r="N192" s="203"/>
      <c r="O192" s="203"/>
      <c r="P192" s="203"/>
      <c r="Q192" s="206" t="s">
        <v>102</v>
      </c>
      <c r="R192" s="218" t="s">
        <v>102</v>
      </c>
      <c r="S192" s="24" t="s">
        <v>1539</v>
      </c>
      <c r="T192" s="7"/>
    </row>
    <row r="193" spans="1:22">
      <c r="A193" s="180"/>
      <c r="B193" s="181" t="s">
        <v>940</v>
      </c>
      <c r="C193" s="182" t="s">
        <v>937</v>
      </c>
      <c r="D193" s="203"/>
      <c r="E193" s="203" t="s">
        <v>102</v>
      </c>
      <c r="F193" s="203" t="s">
        <v>2058</v>
      </c>
      <c r="G193" s="203"/>
      <c r="H193" s="203"/>
      <c r="I193" s="203" t="s">
        <v>110</v>
      </c>
      <c r="J193" s="203"/>
      <c r="K193" s="203"/>
      <c r="L193" s="203"/>
      <c r="M193" s="203"/>
      <c r="N193" s="203"/>
      <c r="O193" s="203"/>
      <c r="P193" s="203"/>
      <c r="Q193" s="206"/>
      <c r="R193" s="218"/>
      <c r="T193" s="7"/>
      <c r="U193" s="7" t="s">
        <v>102</v>
      </c>
      <c r="V193" s="7" t="s">
        <v>110</v>
      </c>
    </row>
    <row r="194" spans="1:22">
      <c r="A194" s="180"/>
      <c r="B194" s="181"/>
      <c r="C194" s="182" t="s">
        <v>941</v>
      </c>
      <c r="D194" s="203"/>
      <c r="E194" s="203"/>
      <c r="F194" s="203"/>
      <c r="G194" s="203"/>
      <c r="H194" s="203"/>
      <c r="I194" s="203"/>
      <c r="J194" s="203"/>
      <c r="K194" s="203"/>
      <c r="L194" s="203"/>
      <c r="M194" s="203"/>
      <c r="N194" s="203"/>
      <c r="O194" s="203"/>
      <c r="P194" s="203"/>
      <c r="Q194" s="206"/>
      <c r="R194" s="218"/>
      <c r="T194" s="7"/>
      <c r="U194" s="7"/>
      <c r="V194" s="7"/>
    </row>
    <row r="195" spans="1:22">
      <c r="A195" s="180"/>
      <c r="B195" s="181"/>
      <c r="C195" s="182" t="s">
        <v>939</v>
      </c>
      <c r="D195" s="203"/>
      <c r="E195" s="203"/>
      <c r="F195" s="203"/>
      <c r="G195" s="203"/>
      <c r="H195" s="203"/>
      <c r="I195" s="203"/>
      <c r="J195" s="203"/>
      <c r="K195" s="203"/>
      <c r="L195" s="203"/>
      <c r="M195" s="203"/>
      <c r="N195" s="203"/>
      <c r="O195" s="203"/>
      <c r="P195" s="203"/>
      <c r="Q195" s="206" t="s">
        <v>102</v>
      </c>
      <c r="R195" s="218" t="s">
        <v>102</v>
      </c>
      <c r="S195" s="24" t="s">
        <v>1539</v>
      </c>
      <c r="T195" s="7"/>
    </row>
    <row r="196" spans="1:22">
      <c r="A196" s="180"/>
      <c r="B196" s="181" t="s">
        <v>942</v>
      </c>
      <c r="C196" s="182" t="s">
        <v>937</v>
      </c>
      <c r="D196" s="203"/>
      <c r="E196" s="203" t="s">
        <v>102</v>
      </c>
      <c r="F196" s="203" t="s">
        <v>2058</v>
      </c>
      <c r="G196" s="203"/>
      <c r="H196" s="203"/>
      <c r="I196" s="203" t="s">
        <v>110</v>
      </c>
      <c r="J196" s="203"/>
      <c r="K196" s="203"/>
      <c r="L196" s="203"/>
      <c r="M196" s="203"/>
      <c r="N196" s="203"/>
      <c r="O196" s="203"/>
      <c r="P196" s="203"/>
      <c r="Q196" s="206"/>
      <c r="R196" s="218"/>
      <c r="T196" s="7"/>
      <c r="U196" s="7" t="s">
        <v>102</v>
      </c>
      <c r="V196" s="7" t="s">
        <v>110</v>
      </c>
    </row>
    <row r="197" spans="1:22">
      <c r="A197" s="180"/>
      <c r="B197" s="181"/>
      <c r="C197" s="182" t="s">
        <v>943</v>
      </c>
      <c r="D197" s="203"/>
      <c r="E197" s="203"/>
      <c r="F197" s="203"/>
      <c r="G197" s="203"/>
      <c r="H197" s="203"/>
      <c r="I197" s="203"/>
      <c r="J197" s="203"/>
      <c r="K197" s="203"/>
      <c r="L197" s="203"/>
      <c r="M197" s="203"/>
      <c r="N197" s="203"/>
      <c r="O197" s="203"/>
      <c r="P197" s="203"/>
      <c r="Q197" s="206"/>
      <c r="R197" s="218"/>
      <c r="T197" s="7"/>
      <c r="U197" s="7"/>
      <c r="V197" s="7"/>
    </row>
    <row r="198" spans="1:22">
      <c r="A198" s="180"/>
      <c r="B198" s="181"/>
      <c r="C198" s="182" t="s">
        <v>939</v>
      </c>
      <c r="D198" s="203"/>
      <c r="E198" s="203"/>
      <c r="F198" s="203"/>
      <c r="G198" s="203"/>
      <c r="H198" s="203"/>
      <c r="I198" s="203"/>
      <c r="J198" s="203"/>
      <c r="K198" s="203"/>
      <c r="L198" s="203"/>
      <c r="M198" s="203"/>
      <c r="N198" s="203"/>
      <c r="O198" s="203"/>
      <c r="P198" s="203"/>
      <c r="Q198" s="206" t="s">
        <v>102</v>
      </c>
      <c r="R198" s="218" t="s">
        <v>102</v>
      </c>
      <c r="S198" s="24" t="s">
        <v>1539</v>
      </c>
      <c r="T198" s="7"/>
      <c r="U198" s="7"/>
      <c r="V198" s="7"/>
    </row>
    <row r="199" spans="1:22">
      <c r="A199" s="180"/>
      <c r="B199" s="181" t="s">
        <v>944</v>
      </c>
      <c r="C199" s="182" t="s">
        <v>937</v>
      </c>
      <c r="D199" s="203"/>
      <c r="E199" s="203" t="s">
        <v>102</v>
      </c>
      <c r="F199" s="203" t="s">
        <v>2058</v>
      </c>
      <c r="G199" s="203"/>
      <c r="H199" s="203"/>
      <c r="I199" s="203" t="s">
        <v>110</v>
      </c>
      <c r="J199" s="203"/>
      <c r="K199" s="203"/>
      <c r="L199" s="203"/>
      <c r="M199" s="203"/>
      <c r="N199" s="203"/>
      <c r="O199" s="203"/>
      <c r="P199" s="203"/>
      <c r="Q199" s="206"/>
      <c r="R199" s="218"/>
      <c r="T199" s="7"/>
      <c r="U199" s="7" t="s">
        <v>102</v>
      </c>
      <c r="V199" s="7" t="s">
        <v>110</v>
      </c>
    </row>
    <row r="200" spans="1:22">
      <c r="A200" s="180"/>
      <c r="B200" s="181"/>
      <c r="C200" s="182" t="s">
        <v>945</v>
      </c>
      <c r="D200" s="203"/>
      <c r="E200" s="203"/>
      <c r="F200" s="203"/>
      <c r="G200" s="203"/>
      <c r="H200" s="203"/>
      <c r="I200" s="203"/>
      <c r="J200" s="203"/>
      <c r="K200" s="203"/>
      <c r="L200" s="203"/>
      <c r="M200" s="203"/>
      <c r="N200" s="203"/>
      <c r="O200" s="203"/>
      <c r="P200" s="203"/>
      <c r="Q200" s="206"/>
      <c r="R200" s="218"/>
      <c r="T200" s="7"/>
      <c r="U200" s="7"/>
      <c r="V200" s="7"/>
    </row>
    <row r="201" spans="1:22">
      <c r="A201" s="180"/>
      <c r="B201" s="181"/>
      <c r="C201" s="182" t="s">
        <v>939</v>
      </c>
      <c r="D201" s="203"/>
      <c r="E201" s="203"/>
      <c r="F201" s="203"/>
      <c r="G201" s="203"/>
      <c r="H201" s="203"/>
      <c r="I201" s="203"/>
      <c r="J201" s="203"/>
      <c r="K201" s="203"/>
      <c r="L201" s="203"/>
      <c r="M201" s="203"/>
      <c r="N201" s="203"/>
      <c r="O201" s="203"/>
      <c r="P201" s="203"/>
      <c r="Q201" s="206" t="s">
        <v>102</v>
      </c>
      <c r="R201" s="218" t="s">
        <v>102</v>
      </c>
      <c r="S201" s="24" t="s">
        <v>1539</v>
      </c>
      <c r="T201" s="7"/>
      <c r="U201" s="7"/>
      <c r="V201" s="7"/>
    </row>
    <row r="202" spans="1:22" ht="15">
      <c r="A202" s="180" t="s">
        <v>1605</v>
      </c>
      <c r="B202" s="184" t="s">
        <v>162</v>
      </c>
      <c r="C202" s="182" t="s">
        <v>946</v>
      </c>
      <c r="D202" s="203"/>
      <c r="E202" s="203" t="s">
        <v>102</v>
      </c>
      <c r="F202" s="203" t="s">
        <v>2058</v>
      </c>
      <c r="G202" s="203"/>
      <c r="H202" s="203" t="s">
        <v>102</v>
      </c>
      <c r="I202" s="203" t="s">
        <v>110</v>
      </c>
      <c r="J202" s="203"/>
      <c r="K202" s="203"/>
      <c r="L202" s="203"/>
      <c r="M202" s="203"/>
      <c r="N202" s="203"/>
      <c r="O202" s="203"/>
      <c r="P202" s="203"/>
      <c r="Q202" s="206"/>
      <c r="R202" s="218"/>
      <c r="T202" s="7"/>
      <c r="U202" s="7" t="s">
        <v>102</v>
      </c>
      <c r="V202" s="7" t="s">
        <v>110</v>
      </c>
    </row>
    <row r="203" spans="1:22">
      <c r="A203" s="180"/>
      <c r="B203" s="181"/>
      <c r="C203" s="182" t="s">
        <v>947</v>
      </c>
      <c r="D203" s="203"/>
      <c r="E203" s="203"/>
      <c r="F203" s="203"/>
      <c r="G203" s="203"/>
      <c r="H203" s="203"/>
      <c r="I203" s="203"/>
      <c r="J203" s="203"/>
      <c r="K203" s="203"/>
      <c r="L203" s="203"/>
      <c r="M203" s="203"/>
      <c r="N203" s="203"/>
      <c r="O203" s="203"/>
      <c r="P203" s="203"/>
      <c r="Q203" s="206"/>
      <c r="R203" s="218"/>
      <c r="T203" s="7"/>
      <c r="U203" s="7"/>
      <c r="V203" s="7"/>
    </row>
    <row r="204" spans="1:22">
      <c r="A204" s="180"/>
      <c r="B204" s="181"/>
      <c r="C204" s="182" t="s">
        <v>948</v>
      </c>
      <c r="D204" s="203"/>
      <c r="E204" s="203"/>
      <c r="F204" s="203"/>
      <c r="G204" s="203"/>
      <c r="H204" s="203"/>
      <c r="I204" s="203"/>
      <c r="J204" s="203"/>
      <c r="K204" s="203"/>
      <c r="L204" s="203"/>
      <c r="M204" s="203"/>
      <c r="N204" s="203"/>
      <c r="O204" s="203"/>
      <c r="P204" s="203"/>
      <c r="Q204" s="206" t="s">
        <v>102</v>
      </c>
      <c r="R204" s="218" t="s">
        <v>102</v>
      </c>
      <c r="S204" s="24" t="s">
        <v>1539</v>
      </c>
      <c r="T204" s="7"/>
      <c r="U204" s="7"/>
      <c r="V204" s="7"/>
    </row>
    <row r="205" spans="1:22">
      <c r="A205" s="180"/>
      <c r="B205" s="181"/>
      <c r="C205" s="182" t="s">
        <v>939</v>
      </c>
      <c r="D205" s="203"/>
      <c r="E205" s="203"/>
      <c r="F205" s="203"/>
      <c r="G205" s="203"/>
      <c r="H205" s="203"/>
      <c r="I205" s="203"/>
      <c r="J205" s="203"/>
      <c r="K205" s="203"/>
      <c r="L205" s="203"/>
      <c r="M205" s="203"/>
      <c r="N205" s="203"/>
      <c r="O205" s="203"/>
      <c r="P205" s="203"/>
      <c r="Q205" s="206"/>
      <c r="R205" s="218"/>
      <c r="T205" s="7"/>
      <c r="U205" s="7"/>
      <c r="V205" s="7"/>
    </row>
    <row r="206" spans="1:22" ht="15">
      <c r="A206" s="180" t="s">
        <v>1606</v>
      </c>
      <c r="B206" s="181" t="s">
        <v>949</v>
      </c>
      <c r="C206" s="182" t="s">
        <v>946</v>
      </c>
      <c r="D206" s="203"/>
      <c r="E206" s="203" t="s">
        <v>102</v>
      </c>
      <c r="F206" s="203" t="s">
        <v>2058</v>
      </c>
      <c r="G206" s="203"/>
      <c r="H206" s="203" t="s">
        <v>102</v>
      </c>
      <c r="I206" s="203" t="s">
        <v>110</v>
      </c>
      <c r="J206" s="203"/>
      <c r="K206" s="203"/>
      <c r="L206" s="203"/>
      <c r="M206" s="203"/>
      <c r="N206" s="203"/>
      <c r="O206" s="203"/>
      <c r="P206" s="203"/>
      <c r="Q206" s="206"/>
      <c r="R206" s="218"/>
      <c r="T206" s="7"/>
      <c r="U206" s="7" t="s">
        <v>102</v>
      </c>
      <c r="V206" s="7" t="s">
        <v>110</v>
      </c>
    </row>
    <row r="207" spans="1:22">
      <c r="C207" s="182" t="s">
        <v>950</v>
      </c>
      <c r="D207" s="203"/>
      <c r="E207" s="203"/>
      <c r="F207" s="203"/>
      <c r="G207" s="203"/>
      <c r="H207" s="203"/>
      <c r="I207" s="203"/>
      <c r="J207" s="203"/>
      <c r="K207" s="203"/>
      <c r="L207" s="203"/>
      <c r="M207" s="203"/>
      <c r="N207" s="203"/>
      <c r="O207" s="203"/>
      <c r="P207" s="203"/>
      <c r="Q207" s="147"/>
      <c r="R207" s="147"/>
      <c r="T207" s="7"/>
      <c r="U207" s="7"/>
      <c r="V207" s="7"/>
    </row>
    <row r="208" spans="1:22">
      <c r="A208" s="180"/>
      <c r="B208" s="181"/>
      <c r="C208" s="182" t="s">
        <v>948</v>
      </c>
      <c r="D208" s="203"/>
      <c r="E208" s="203"/>
      <c r="F208" s="203"/>
      <c r="G208" s="203"/>
      <c r="H208" s="203"/>
      <c r="I208" s="203"/>
      <c r="J208" s="203"/>
      <c r="K208" s="203"/>
      <c r="L208" s="203"/>
      <c r="M208" s="203"/>
      <c r="N208" s="203"/>
      <c r="O208" s="203"/>
      <c r="P208" s="203"/>
      <c r="Q208" s="212" t="s">
        <v>102</v>
      </c>
      <c r="R208" s="147" t="s">
        <v>102</v>
      </c>
      <c r="S208" s="24" t="s">
        <v>1539</v>
      </c>
      <c r="T208" s="7"/>
      <c r="U208" s="7"/>
      <c r="V208" s="7"/>
    </row>
    <row r="209" spans="1:22">
      <c r="A209" s="180"/>
      <c r="B209" s="181"/>
      <c r="C209" s="182" t="s">
        <v>939</v>
      </c>
      <c r="D209" s="203"/>
      <c r="E209" s="203"/>
      <c r="F209" s="203"/>
      <c r="G209" s="203"/>
      <c r="H209" s="203"/>
      <c r="I209" s="203"/>
      <c r="J209" s="203"/>
      <c r="K209" s="203"/>
      <c r="L209" s="203"/>
      <c r="M209" s="203"/>
      <c r="N209" s="203"/>
      <c r="O209" s="203"/>
      <c r="P209" s="203"/>
      <c r="Q209" s="212"/>
      <c r="R209" s="147"/>
      <c r="T209" s="7"/>
      <c r="U209" s="7"/>
      <c r="V209" s="7"/>
    </row>
    <row r="210" spans="1:22" ht="42">
      <c r="A210" s="180" t="s">
        <v>1607</v>
      </c>
      <c r="B210" s="181" t="s">
        <v>951</v>
      </c>
      <c r="C210" s="182" t="s">
        <v>946</v>
      </c>
      <c r="D210" s="203"/>
      <c r="E210" s="203" t="s">
        <v>443</v>
      </c>
      <c r="F210" s="203" t="s">
        <v>2058</v>
      </c>
      <c r="G210" s="203" t="s">
        <v>2060</v>
      </c>
      <c r="H210" s="203" t="s">
        <v>443</v>
      </c>
      <c r="I210" s="203" t="s">
        <v>110</v>
      </c>
      <c r="J210" s="203" t="s">
        <v>2112</v>
      </c>
      <c r="K210" s="203"/>
      <c r="L210" s="203"/>
      <c r="M210" s="203"/>
      <c r="N210" s="203"/>
      <c r="O210" s="203"/>
      <c r="P210" s="203"/>
      <c r="Q210" s="212"/>
      <c r="R210" s="147"/>
      <c r="T210" s="7"/>
      <c r="U210" s="7" t="s">
        <v>443</v>
      </c>
      <c r="V210" s="7" t="s">
        <v>110</v>
      </c>
    </row>
    <row r="211" spans="1:22">
      <c r="A211" s="180"/>
      <c r="B211" s="181"/>
      <c r="C211" s="182" t="s">
        <v>952</v>
      </c>
      <c r="D211" s="203"/>
      <c r="E211" s="203"/>
      <c r="F211" s="203"/>
      <c r="G211" s="203"/>
      <c r="H211" s="203"/>
      <c r="I211" s="203"/>
      <c r="J211" s="203"/>
      <c r="K211" s="203"/>
      <c r="L211" s="203"/>
      <c r="M211" s="203"/>
      <c r="N211" s="203"/>
      <c r="O211" s="203"/>
      <c r="P211" s="203"/>
      <c r="Q211" s="212"/>
      <c r="R211" s="147"/>
      <c r="T211" s="7"/>
      <c r="U211" s="7"/>
      <c r="V211" s="7"/>
    </row>
    <row r="212" spans="1:22">
      <c r="A212" s="180"/>
      <c r="B212" s="181"/>
      <c r="C212" s="182" t="s">
        <v>948</v>
      </c>
      <c r="D212" s="203"/>
      <c r="E212" s="203"/>
      <c r="F212" s="203"/>
      <c r="G212" s="203"/>
      <c r="H212" s="203"/>
      <c r="I212" s="203"/>
      <c r="J212" s="203"/>
      <c r="K212" s="203"/>
      <c r="L212" s="203"/>
      <c r="M212" s="203"/>
      <c r="N212" s="203"/>
      <c r="O212" s="203"/>
      <c r="P212" s="203"/>
      <c r="Q212" s="212" t="s">
        <v>1538</v>
      </c>
      <c r="T212" s="7"/>
      <c r="U212" s="7"/>
      <c r="V212" s="7"/>
    </row>
    <row r="213" spans="1:22">
      <c r="A213" s="180"/>
      <c r="B213" s="181"/>
      <c r="C213" s="182" t="s">
        <v>939</v>
      </c>
      <c r="D213" s="203"/>
      <c r="E213" s="203"/>
      <c r="F213" s="203"/>
      <c r="G213" s="203"/>
      <c r="H213" s="203"/>
      <c r="I213" s="203"/>
      <c r="J213" s="203"/>
      <c r="K213" s="203"/>
      <c r="L213" s="203"/>
      <c r="M213" s="203"/>
      <c r="N213" s="203"/>
      <c r="O213" s="203"/>
      <c r="P213" s="203"/>
      <c r="Q213" s="212"/>
      <c r="T213" s="7"/>
      <c r="U213" s="7"/>
      <c r="V213" s="7"/>
    </row>
    <row r="214" spans="1:22">
      <c r="A214" s="180"/>
      <c r="B214" s="181"/>
      <c r="C214" s="181"/>
      <c r="D214" s="213"/>
      <c r="E214" s="213"/>
      <c r="F214" s="213"/>
      <c r="G214" s="213"/>
      <c r="H214" s="213"/>
      <c r="I214" s="213"/>
      <c r="J214" s="213"/>
      <c r="K214" s="213"/>
      <c r="L214" s="213"/>
      <c r="M214" s="213"/>
      <c r="N214" s="213"/>
      <c r="O214" s="213"/>
      <c r="P214" s="213"/>
      <c r="Q214" s="212"/>
      <c r="T214" s="7"/>
      <c r="U214" s="7"/>
      <c r="V214" s="7"/>
    </row>
    <row r="215" spans="1:22" ht="29">
      <c r="A215" s="180" t="s">
        <v>1608</v>
      </c>
      <c r="B215" s="181" t="s">
        <v>953</v>
      </c>
      <c r="C215" s="182" t="s">
        <v>954</v>
      </c>
      <c r="D215" s="203"/>
      <c r="E215" s="203" t="s">
        <v>102</v>
      </c>
      <c r="F215" s="203" t="s">
        <v>2058</v>
      </c>
      <c r="G215" s="203"/>
      <c r="H215" s="203" t="s">
        <v>102</v>
      </c>
      <c r="I215" s="203" t="s">
        <v>110</v>
      </c>
      <c r="J215" s="203"/>
      <c r="K215" s="203"/>
      <c r="L215" s="203"/>
      <c r="M215" s="203"/>
      <c r="N215" s="203"/>
      <c r="O215" s="203"/>
      <c r="P215" s="203"/>
      <c r="Q215" s="212"/>
      <c r="R215" s="24" t="s">
        <v>102</v>
      </c>
      <c r="T215" s="7"/>
      <c r="U215" s="7" t="s">
        <v>102</v>
      </c>
      <c r="V215" s="7" t="s">
        <v>110</v>
      </c>
    </row>
    <row r="216" spans="1:22">
      <c r="A216" s="180"/>
      <c r="B216" s="181"/>
      <c r="C216" s="182" t="s">
        <v>955</v>
      </c>
      <c r="D216" s="203"/>
      <c r="E216" s="203"/>
      <c r="F216" s="203"/>
      <c r="G216" s="203"/>
      <c r="H216" s="203"/>
      <c r="I216" s="203"/>
      <c r="J216" s="203"/>
      <c r="K216" s="203"/>
      <c r="L216" s="203"/>
      <c r="M216" s="203"/>
      <c r="N216" s="203"/>
      <c r="O216" s="203"/>
      <c r="P216" s="203"/>
      <c r="Q216" s="212"/>
      <c r="T216" s="146"/>
      <c r="U216" s="146"/>
      <c r="V216" s="146"/>
    </row>
    <row r="217" spans="1:22" ht="29">
      <c r="A217" s="180" t="s">
        <v>1609</v>
      </c>
      <c r="B217" s="181" t="s">
        <v>956</v>
      </c>
      <c r="C217" s="182" t="s">
        <v>852</v>
      </c>
      <c r="D217" s="203"/>
      <c r="E217" s="203" t="s">
        <v>102</v>
      </c>
      <c r="F217" s="203" t="s">
        <v>2058</v>
      </c>
      <c r="G217" s="203"/>
      <c r="H217" s="203" t="s">
        <v>102</v>
      </c>
      <c r="I217" s="203" t="s">
        <v>110</v>
      </c>
      <c r="J217" s="203"/>
      <c r="K217" s="203"/>
      <c r="L217" s="203"/>
      <c r="M217" s="203"/>
      <c r="N217" s="203"/>
      <c r="O217" s="203"/>
      <c r="P217" s="203"/>
      <c r="Q217" s="397" t="s">
        <v>102</v>
      </c>
      <c r="R217" s="24" t="s">
        <v>102</v>
      </c>
      <c r="S217" s="24" t="s">
        <v>1539</v>
      </c>
      <c r="T217" s="7"/>
      <c r="U217" s="7" t="s">
        <v>102</v>
      </c>
      <c r="V217" s="7" t="s">
        <v>110</v>
      </c>
    </row>
    <row r="218" spans="1:22">
      <c r="B218" s="181"/>
      <c r="C218" s="182" t="s">
        <v>853</v>
      </c>
      <c r="D218" s="203"/>
      <c r="E218" s="203"/>
      <c r="F218" s="203"/>
      <c r="G218" s="203"/>
      <c r="H218" s="203"/>
      <c r="I218" s="203"/>
      <c r="J218" s="203"/>
      <c r="K218" s="203"/>
      <c r="L218" s="203"/>
      <c r="M218" s="203"/>
      <c r="N218" s="203"/>
      <c r="O218" s="203"/>
      <c r="P218" s="203"/>
      <c r="Q218" s="399"/>
      <c r="T218" s="7"/>
      <c r="U218" s="7"/>
      <c r="V218" s="7"/>
    </row>
    <row r="219" spans="1:22">
      <c r="B219" s="181"/>
      <c r="C219" s="181" t="s">
        <v>957</v>
      </c>
      <c r="D219" s="213"/>
      <c r="E219" s="213"/>
      <c r="F219" s="213"/>
      <c r="G219" s="213"/>
      <c r="H219" s="213"/>
      <c r="I219" s="213"/>
      <c r="J219" s="213"/>
      <c r="K219" s="213"/>
      <c r="L219" s="213"/>
      <c r="M219" s="213"/>
      <c r="N219" s="213"/>
      <c r="O219" s="213"/>
      <c r="P219" s="213"/>
      <c r="Q219" s="406" t="s">
        <v>102</v>
      </c>
      <c r="T219" s="7"/>
      <c r="U219" s="7"/>
      <c r="V219" s="7"/>
    </row>
    <row r="220" spans="1:22" ht="29">
      <c r="A220" s="180" t="s">
        <v>1610</v>
      </c>
      <c r="B220" s="181" t="s">
        <v>958</v>
      </c>
      <c r="C220" s="182" t="s">
        <v>856</v>
      </c>
      <c r="D220" s="203"/>
      <c r="E220" s="203" t="s">
        <v>102</v>
      </c>
      <c r="F220" s="203" t="s">
        <v>2058</v>
      </c>
      <c r="G220" s="203"/>
      <c r="H220" s="203" t="s">
        <v>102</v>
      </c>
      <c r="I220" s="203" t="s">
        <v>110</v>
      </c>
      <c r="J220" s="203"/>
      <c r="K220" s="203"/>
      <c r="L220" s="203"/>
      <c r="M220" s="203"/>
      <c r="N220" s="203"/>
      <c r="O220" s="203"/>
      <c r="P220" s="203"/>
      <c r="Q220" s="407"/>
      <c r="T220" s="7"/>
      <c r="U220" s="7" t="s">
        <v>102</v>
      </c>
      <c r="V220" s="7" t="s">
        <v>110</v>
      </c>
    </row>
    <row r="221" spans="1:22">
      <c r="B221" s="181"/>
      <c r="C221" s="182" t="s">
        <v>853</v>
      </c>
      <c r="D221" s="203"/>
      <c r="E221" s="203"/>
      <c r="F221" s="203"/>
      <c r="G221" s="203"/>
      <c r="H221" s="203"/>
      <c r="I221" s="203"/>
      <c r="J221" s="203"/>
      <c r="K221" s="203"/>
      <c r="L221" s="203"/>
      <c r="M221" s="203"/>
      <c r="N221" s="203"/>
      <c r="O221" s="203"/>
      <c r="P221" s="203"/>
      <c r="Q221" s="408"/>
      <c r="R221" s="24" t="s">
        <v>102</v>
      </c>
      <c r="S221" s="24" t="s">
        <v>1539</v>
      </c>
      <c r="T221" s="146"/>
      <c r="U221" s="146"/>
      <c r="V221" s="146"/>
    </row>
    <row r="222" spans="1:22">
      <c r="B222" s="181"/>
      <c r="C222" s="181" t="s">
        <v>957</v>
      </c>
      <c r="D222" s="213"/>
      <c r="E222" s="213"/>
      <c r="F222" s="213"/>
      <c r="G222" s="213"/>
      <c r="H222" s="213"/>
      <c r="I222" s="213"/>
      <c r="J222" s="213"/>
      <c r="K222" s="213"/>
      <c r="L222" s="213"/>
      <c r="M222" s="213"/>
      <c r="N222" s="213"/>
      <c r="O222" s="213"/>
      <c r="P222" s="213"/>
      <c r="Q222" s="406" t="s">
        <v>102</v>
      </c>
      <c r="T222" s="7"/>
      <c r="U222" s="7"/>
      <c r="V222" s="7"/>
    </row>
    <row r="223" spans="1:22" ht="29">
      <c r="A223" s="180" t="s">
        <v>1611</v>
      </c>
      <c r="B223" s="181" t="s">
        <v>959</v>
      </c>
      <c r="C223" s="182" t="s">
        <v>858</v>
      </c>
      <c r="D223" s="203"/>
      <c r="E223" s="203" t="s">
        <v>102</v>
      </c>
      <c r="F223" s="203" t="s">
        <v>2058</v>
      </c>
      <c r="G223" s="203"/>
      <c r="H223" s="203" t="s">
        <v>102</v>
      </c>
      <c r="I223" s="203" t="s">
        <v>110</v>
      </c>
      <c r="J223" s="203"/>
      <c r="K223" s="203"/>
      <c r="L223" s="203"/>
      <c r="M223" s="203"/>
      <c r="N223" s="203"/>
      <c r="O223" s="203"/>
      <c r="P223" s="203"/>
      <c r="Q223" s="407"/>
      <c r="T223" s="7"/>
      <c r="U223" s="7" t="s">
        <v>102</v>
      </c>
      <c r="V223" s="7" t="s">
        <v>110</v>
      </c>
    </row>
    <row r="224" spans="1:22">
      <c r="B224" s="181"/>
      <c r="C224" s="182" t="s">
        <v>853</v>
      </c>
      <c r="D224" s="203"/>
      <c r="E224" s="203"/>
      <c r="F224" s="203"/>
      <c r="G224" s="203"/>
      <c r="H224" s="203"/>
      <c r="I224" s="203"/>
      <c r="J224" s="203"/>
      <c r="K224" s="203"/>
      <c r="L224" s="203"/>
      <c r="M224" s="203"/>
      <c r="N224" s="203"/>
      <c r="O224" s="203"/>
      <c r="P224" s="203"/>
      <c r="Q224" s="408"/>
      <c r="R224" s="24" t="s">
        <v>102</v>
      </c>
      <c r="S224" s="24" t="s">
        <v>1539</v>
      </c>
      <c r="T224" s="146"/>
      <c r="U224" s="146"/>
      <c r="V224" s="146"/>
    </row>
    <row r="225" spans="1:22">
      <c r="B225" s="181"/>
      <c r="C225" s="181" t="s">
        <v>957</v>
      </c>
      <c r="D225" s="213"/>
      <c r="E225" s="213"/>
      <c r="F225" s="213"/>
      <c r="G225" s="213"/>
      <c r="H225" s="213"/>
      <c r="I225" s="213"/>
      <c r="J225" s="213"/>
      <c r="K225" s="213"/>
      <c r="L225" s="213"/>
      <c r="M225" s="213"/>
      <c r="N225" s="213"/>
      <c r="O225" s="213"/>
      <c r="P225" s="213"/>
      <c r="Q225" s="406" t="s">
        <v>102</v>
      </c>
      <c r="T225" s="7"/>
      <c r="U225" s="7"/>
      <c r="V225" s="7"/>
    </row>
    <row r="226" spans="1:22" ht="30">
      <c r="A226" s="180" t="s">
        <v>1612</v>
      </c>
      <c r="B226" s="181" t="s">
        <v>960</v>
      </c>
      <c r="C226" s="182" t="s">
        <v>838</v>
      </c>
      <c r="D226" s="203"/>
      <c r="E226" s="203" t="s">
        <v>102</v>
      </c>
      <c r="F226" s="203" t="s">
        <v>2058</v>
      </c>
      <c r="G226" s="203"/>
      <c r="H226" s="203" t="s">
        <v>102</v>
      </c>
      <c r="I226" s="203" t="s">
        <v>110</v>
      </c>
      <c r="J226" s="203"/>
      <c r="K226" s="203"/>
      <c r="L226" s="203"/>
      <c r="M226" s="203"/>
      <c r="N226" s="203"/>
      <c r="O226" s="203"/>
      <c r="P226" s="203"/>
      <c r="Q226" s="407"/>
      <c r="T226" s="7"/>
      <c r="U226" s="7" t="s">
        <v>102</v>
      </c>
      <c r="V226" s="7" t="s">
        <v>110</v>
      </c>
    </row>
    <row r="227" spans="1:22">
      <c r="B227" s="181"/>
      <c r="C227" s="182" t="s">
        <v>860</v>
      </c>
      <c r="D227" s="203"/>
      <c r="E227" s="203"/>
      <c r="F227" s="203"/>
      <c r="G227" s="203"/>
      <c r="H227" s="203"/>
      <c r="I227" s="203"/>
      <c r="J227" s="203"/>
      <c r="K227" s="203"/>
      <c r="L227" s="203"/>
      <c r="M227" s="203"/>
      <c r="N227" s="203"/>
      <c r="O227" s="203"/>
      <c r="P227" s="203"/>
      <c r="Q227" s="408"/>
      <c r="R227" s="24" t="s">
        <v>102</v>
      </c>
      <c r="S227" s="24" t="s">
        <v>1539</v>
      </c>
      <c r="T227" s="146"/>
      <c r="U227" s="146"/>
      <c r="V227" s="146"/>
    </row>
    <row r="228" spans="1:22">
      <c r="B228" s="181"/>
      <c r="C228" s="182" t="s">
        <v>853</v>
      </c>
      <c r="D228" s="203"/>
      <c r="E228" s="203"/>
      <c r="F228" s="203"/>
      <c r="G228" s="203"/>
      <c r="H228" s="203"/>
      <c r="I228" s="203"/>
      <c r="J228" s="203"/>
      <c r="K228" s="203"/>
      <c r="L228" s="203"/>
      <c r="M228" s="203"/>
      <c r="N228" s="203"/>
      <c r="O228" s="203"/>
      <c r="P228" s="203"/>
      <c r="Q228" s="406"/>
      <c r="T228" s="7"/>
      <c r="U228" s="7"/>
      <c r="V228" s="7"/>
    </row>
    <row r="229" spans="1:22">
      <c r="B229" s="181"/>
      <c r="C229" s="181" t="s">
        <v>957</v>
      </c>
      <c r="D229" s="213"/>
      <c r="E229" s="310"/>
      <c r="F229" s="213"/>
      <c r="G229" s="213"/>
      <c r="H229" s="213"/>
      <c r="I229" s="213"/>
      <c r="J229" s="213"/>
      <c r="K229" s="213"/>
      <c r="L229" s="213"/>
      <c r="M229" s="213"/>
      <c r="N229" s="213"/>
      <c r="O229" s="213"/>
      <c r="P229" s="213"/>
      <c r="Q229" s="407"/>
      <c r="T229" s="7"/>
      <c r="U229" s="7"/>
      <c r="V229" s="7"/>
    </row>
    <row r="230" spans="1:22" ht="29">
      <c r="A230" s="180" t="s">
        <v>1613</v>
      </c>
      <c r="B230" s="181" t="s">
        <v>961</v>
      </c>
      <c r="C230" s="182" t="s">
        <v>838</v>
      </c>
      <c r="D230" s="203"/>
      <c r="E230" s="203" t="s">
        <v>102</v>
      </c>
      <c r="F230" s="203" t="s">
        <v>2058</v>
      </c>
      <c r="G230" s="203"/>
      <c r="H230" s="203" t="s">
        <v>102</v>
      </c>
      <c r="I230" s="203" t="s">
        <v>110</v>
      </c>
      <c r="J230" s="203"/>
      <c r="K230" s="203"/>
      <c r="L230" s="203"/>
      <c r="M230" s="203"/>
      <c r="N230" s="203"/>
      <c r="O230" s="203"/>
      <c r="P230" s="203"/>
      <c r="Q230" s="407"/>
      <c r="R230" s="24" t="s">
        <v>102</v>
      </c>
      <c r="S230" s="24" t="s">
        <v>110</v>
      </c>
      <c r="T230" s="7"/>
      <c r="U230" s="7" t="s">
        <v>102</v>
      </c>
      <c r="V230" s="7" t="s">
        <v>110</v>
      </c>
    </row>
    <row r="231" spans="1:22">
      <c r="B231" s="181"/>
      <c r="C231" s="182" t="s">
        <v>860</v>
      </c>
      <c r="D231" s="203"/>
      <c r="E231" s="203"/>
      <c r="F231" s="203"/>
      <c r="G231" s="203"/>
      <c r="H231" s="203"/>
      <c r="I231" s="203"/>
      <c r="J231" s="203"/>
      <c r="K231" s="203"/>
      <c r="L231" s="203"/>
      <c r="M231" s="203"/>
      <c r="N231" s="203"/>
      <c r="O231" s="203"/>
      <c r="P231" s="203"/>
      <c r="Q231" s="408"/>
      <c r="T231" s="146"/>
      <c r="U231" s="146"/>
      <c r="V231" s="146"/>
    </row>
    <row r="232" spans="1:22">
      <c r="B232" s="181"/>
      <c r="C232" s="182" t="s">
        <v>853</v>
      </c>
      <c r="D232" s="203"/>
      <c r="E232" s="203"/>
      <c r="F232" s="203"/>
      <c r="G232" s="203"/>
      <c r="H232" s="203"/>
      <c r="I232" s="203"/>
      <c r="J232" s="203"/>
      <c r="K232" s="203"/>
      <c r="L232" s="203"/>
      <c r="M232" s="203"/>
      <c r="N232" s="203"/>
      <c r="O232" s="203"/>
      <c r="P232" s="203"/>
      <c r="Q232" s="406"/>
      <c r="T232" s="7"/>
      <c r="U232" s="7"/>
      <c r="V232" s="7"/>
    </row>
    <row r="233" spans="1:22">
      <c r="B233" s="181"/>
      <c r="C233" s="181" t="s">
        <v>957</v>
      </c>
      <c r="D233" s="213"/>
      <c r="E233" s="213"/>
      <c r="F233" s="213"/>
      <c r="G233" s="213"/>
      <c r="H233" s="213"/>
      <c r="I233" s="213"/>
      <c r="J233" s="213"/>
      <c r="K233" s="213"/>
      <c r="L233" s="213"/>
      <c r="M233" s="213"/>
      <c r="N233" s="213"/>
      <c r="O233" s="213"/>
      <c r="P233" s="213"/>
      <c r="Q233" s="407"/>
      <c r="T233" s="7"/>
      <c r="U233" s="7"/>
      <c r="V233" s="7"/>
    </row>
    <row r="234" spans="1:22">
      <c r="B234" s="181"/>
      <c r="C234" s="182" t="s">
        <v>862</v>
      </c>
      <c r="D234" s="203"/>
      <c r="E234" s="203"/>
      <c r="F234" s="203"/>
      <c r="G234" s="203"/>
      <c r="H234" s="203"/>
      <c r="I234" s="203"/>
      <c r="J234" s="203"/>
      <c r="K234" s="203"/>
      <c r="L234" s="203"/>
      <c r="M234" s="203"/>
      <c r="N234" s="203"/>
      <c r="O234" s="203"/>
      <c r="P234" s="203"/>
      <c r="Q234" s="407"/>
      <c r="T234" s="7"/>
      <c r="U234" s="7"/>
      <c r="V234" s="7"/>
    </row>
    <row r="235" spans="1:22">
      <c r="B235" s="181"/>
      <c r="C235" s="181" t="s">
        <v>957</v>
      </c>
      <c r="D235" s="213"/>
      <c r="E235" s="213"/>
      <c r="F235" s="213"/>
      <c r="G235" s="213"/>
      <c r="H235" s="213"/>
      <c r="I235" s="213"/>
      <c r="J235" s="213"/>
      <c r="K235" s="213"/>
      <c r="L235" s="213"/>
      <c r="M235" s="213"/>
      <c r="N235" s="213"/>
      <c r="O235" s="213"/>
      <c r="P235" s="213"/>
      <c r="Q235" s="407"/>
      <c r="T235" s="146"/>
      <c r="U235" s="146"/>
      <c r="V235" s="146"/>
    </row>
    <row r="236" spans="1:22">
      <c r="B236" s="181"/>
      <c r="C236" s="182" t="s">
        <v>962</v>
      </c>
      <c r="D236" s="203"/>
      <c r="E236" s="203"/>
      <c r="F236" s="203"/>
      <c r="G236" s="203"/>
      <c r="H236" s="203"/>
      <c r="I236" s="203"/>
      <c r="J236" s="203"/>
      <c r="K236" s="203"/>
      <c r="L236" s="203"/>
      <c r="M236" s="203"/>
      <c r="N236" s="203"/>
      <c r="O236" s="203"/>
      <c r="P236" s="203"/>
      <c r="Q236" s="407"/>
      <c r="T236" s="7"/>
      <c r="U236" s="7"/>
      <c r="V236" s="7"/>
    </row>
    <row r="237" spans="1:22" ht="30">
      <c r="A237" s="180" t="s">
        <v>1614</v>
      </c>
      <c r="B237" s="181" t="s">
        <v>963</v>
      </c>
      <c r="C237" s="182" t="s">
        <v>865</v>
      </c>
      <c r="D237" s="203"/>
      <c r="E237" s="203" t="s">
        <v>102</v>
      </c>
      <c r="F237" s="203" t="s">
        <v>2058</v>
      </c>
      <c r="G237" s="203"/>
      <c r="H237" s="203" t="s">
        <v>102</v>
      </c>
      <c r="I237" s="203" t="s">
        <v>110</v>
      </c>
      <c r="J237" s="203"/>
      <c r="K237" s="203"/>
      <c r="L237" s="203"/>
      <c r="M237" s="203"/>
      <c r="N237" s="203"/>
      <c r="O237" s="203"/>
      <c r="P237" s="203"/>
      <c r="Q237" s="407"/>
      <c r="R237" s="24" t="s">
        <v>102</v>
      </c>
      <c r="S237" s="24" t="s">
        <v>110</v>
      </c>
      <c r="T237" s="146"/>
      <c r="U237" s="146" t="s">
        <v>102</v>
      </c>
      <c r="V237" s="146" t="s">
        <v>110</v>
      </c>
    </row>
    <row r="238" spans="1:22">
      <c r="B238" s="181"/>
      <c r="C238" s="182" t="s">
        <v>853</v>
      </c>
      <c r="D238" s="203"/>
      <c r="E238" s="203"/>
      <c r="F238" s="203"/>
      <c r="G238" s="203"/>
      <c r="H238" s="203"/>
      <c r="I238" s="203"/>
      <c r="J238" s="203"/>
      <c r="K238" s="203"/>
      <c r="L238" s="203"/>
      <c r="M238" s="203"/>
      <c r="N238" s="203"/>
      <c r="O238" s="203"/>
      <c r="P238" s="203"/>
      <c r="Q238" s="408"/>
      <c r="T238" s="7"/>
      <c r="U238" s="7"/>
      <c r="V238" s="7"/>
    </row>
    <row r="239" spans="1:22">
      <c r="B239" s="181"/>
      <c r="C239" s="181" t="s">
        <v>957</v>
      </c>
      <c r="D239" s="213"/>
      <c r="E239" s="213"/>
      <c r="F239" s="213"/>
      <c r="G239" s="213"/>
      <c r="H239" s="213"/>
      <c r="I239" s="213"/>
      <c r="J239" s="213"/>
      <c r="K239" s="213"/>
      <c r="L239" s="213"/>
      <c r="M239" s="213"/>
      <c r="N239" s="213"/>
      <c r="O239" s="213"/>
      <c r="P239" s="213"/>
      <c r="Q239" s="406"/>
      <c r="T239" s="7"/>
      <c r="U239" s="7"/>
      <c r="V239" s="7"/>
    </row>
    <row r="240" spans="1:22">
      <c r="B240" s="181"/>
      <c r="C240" s="182" t="s">
        <v>866</v>
      </c>
      <c r="D240" s="203"/>
      <c r="E240" s="203"/>
      <c r="F240" s="203"/>
      <c r="G240" s="203"/>
      <c r="H240" s="203"/>
      <c r="I240" s="203"/>
      <c r="J240" s="203"/>
      <c r="K240" s="203"/>
      <c r="L240" s="203"/>
      <c r="M240" s="203"/>
      <c r="N240" s="203"/>
      <c r="O240" s="203"/>
      <c r="P240" s="203"/>
      <c r="Q240" s="407"/>
      <c r="T240" s="7"/>
      <c r="U240" s="7"/>
      <c r="V240" s="7"/>
    </row>
    <row r="241" spans="1:24">
      <c r="B241" s="181"/>
      <c r="C241" s="182" t="s">
        <v>853</v>
      </c>
      <c r="D241" s="203"/>
      <c r="E241" s="203"/>
      <c r="F241" s="203"/>
      <c r="G241" s="203"/>
      <c r="H241" s="203"/>
      <c r="I241" s="203"/>
      <c r="J241" s="203"/>
      <c r="K241" s="203"/>
      <c r="L241" s="203"/>
      <c r="M241" s="203"/>
      <c r="N241" s="203"/>
      <c r="O241" s="203"/>
      <c r="P241" s="203"/>
      <c r="Q241" s="407"/>
      <c r="T241" s="146"/>
      <c r="U241" s="146"/>
      <c r="V241" s="146"/>
    </row>
    <row r="242" spans="1:24">
      <c r="B242" s="181"/>
      <c r="C242" s="181" t="s">
        <v>957</v>
      </c>
      <c r="D242" s="213"/>
      <c r="E242" s="310" t="s">
        <v>102</v>
      </c>
      <c r="F242" s="310" t="s">
        <v>2058</v>
      </c>
      <c r="G242" s="213"/>
      <c r="H242" s="213"/>
      <c r="I242" s="213"/>
      <c r="J242" s="213"/>
      <c r="K242" s="213"/>
      <c r="L242" s="213"/>
      <c r="M242" s="213"/>
      <c r="N242" s="213"/>
      <c r="O242" s="213"/>
      <c r="P242" s="213"/>
      <c r="Q242" s="407"/>
      <c r="T242" s="7"/>
      <c r="U242" s="7"/>
      <c r="V242" s="7"/>
    </row>
    <row r="243" spans="1:24" ht="29">
      <c r="A243" s="180" t="s">
        <v>1615</v>
      </c>
      <c r="B243" s="181" t="s">
        <v>964</v>
      </c>
      <c r="C243" s="182" t="s">
        <v>868</v>
      </c>
      <c r="D243" s="203"/>
      <c r="E243" s="203"/>
      <c r="F243" s="203"/>
      <c r="G243" s="203"/>
      <c r="H243" s="203" t="s">
        <v>102</v>
      </c>
      <c r="I243" s="203" t="s">
        <v>110</v>
      </c>
      <c r="J243" s="203"/>
      <c r="K243" s="203"/>
      <c r="L243" s="203"/>
      <c r="M243" s="203"/>
      <c r="N243" s="203"/>
      <c r="O243" s="203"/>
      <c r="P243" s="203"/>
      <c r="Q243" s="407"/>
      <c r="R243" s="24" t="s">
        <v>102</v>
      </c>
      <c r="S243" s="24" t="s">
        <v>110</v>
      </c>
      <c r="T243" s="7"/>
      <c r="U243" s="7" t="s">
        <v>102</v>
      </c>
      <c r="V243" s="7" t="s">
        <v>110</v>
      </c>
    </row>
    <row r="244" spans="1:24">
      <c r="B244" s="181"/>
      <c r="C244" s="182" t="s">
        <v>853</v>
      </c>
      <c r="D244" s="203"/>
      <c r="E244" s="203"/>
      <c r="F244" s="203"/>
      <c r="G244" s="203"/>
      <c r="H244" s="203"/>
      <c r="I244" s="203"/>
      <c r="J244" s="203"/>
      <c r="K244" s="203"/>
      <c r="L244" s="203"/>
      <c r="M244" s="203"/>
      <c r="N244" s="203"/>
      <c r="O244" s="203"/>
      <c r="P244" s="203"/>
      <c r="Q244" s="408"/>
      <c r="T244" s="146"/>
      <c r="U244" s="146"/>
      <c r="V244" s="146"/>
    </row>
    <row r="245" spans="1:24">
      <c r="B245" s="181"/>
      <c r="C245" s="181" t="s">
        <v>957</v>
      </c>
      <c r="D245" s="213"/>
      <c r="E245" s="213"/>
      <c r="F245" s="213"/>
      <c r="G245" s="213"/>
      <c r="H245" s="213"/>
      <c r="I245" s="213"/>
      <c r="J245" s="213"/>
      <c r="K245" s="213"/>
      <c r="L245" s="213"/>
      <c r="M245" s="213"/>
      <c r="N245" s="213"/>
      <c r="O245" s="213"/>
      <c r="P245" s="213"/>
      <c r="Q245" s="406"/>
      <c r="T245" s="7"/>
      <c r="U245" s="7"/>
      <c r="V245" s="7"/>
    </row>
    <row r="246" spans="1:24" ht="30">
      <c r="A246" s="180" t="s">
        <v>1616</v>
      </c>
      <c r="B246" s="181" t="s">
        <v>965</v>
      </c>
      <c r="C246" s="181" t="s">
        <v>838</v>
      </c>
      <c r="D246" s="213"/>
      <c r="E246" s="213"/>
      <c r="F246" s="213"/>
      <c r="G246" s="213"/>
      <c r="H246" s="203" t="s">
        <v>102</v>
      </c>
      <c r="I246" s="203" t="s">
        <v>110</v>
      </c>
      <c r="J246" s="213"/>
      <c r="K246" s="213"/>
      <c r="L246" s="213"/>
      <c r="M246" s="213"/>
      <c r="N246" s="213"/>
      <c r="O246" s="213"/>
      <c r="P246" s="213"/>
      <c r="Q246" s="407"/>
      <c r="R246" s="24" t="s">
        <v>102</v>
      </c>
      <c r="S246" s="24" t="s">
        <v>110</v>
      </c>
      <c r="T246" s="7"/>
      <c r="U246" s="7" t="s">
        <v>102</v>
      </c>
      <c r="V246" s="7" t="s">
        <v>110</v>
      </c>
    </row>
    <row r="247" spans="1:24">
      <c r="B247" s="181"/>
      <c r="C247" s="181" t="s">
        <v>966</v>
      </c>
      <c r="D247" s="213"/>
      <c r="E247" s="213"/>
      <c r="F247" s="213"/>
      <c r="G247" s="213"/>
      <c r="H247" s="213"/>
      <c r="I247" s="213"/>
      <c r="J247" s="213"/>
      <c r="K247" s="213"/>
      <c r="L247" s="213"/>
      <c r="M247" s="213"/>
      <c r="N247" s="213"/>
      <c r="O247" s="213"/>
      <c r="P247" s="213"/>
      <c r="Q247" s="408"/>
      <c r="T247" s="146"/>
      <c r="U247" s="146"/>
      <c r="V247" s="146"/>
    </row>
    <row r="248" spans="1:24">
      <c r="B248" s="181"/>
      <c r="C248" s="181" t="s">
        <v>967</v>
      </c>
      <c r="D248" s="213"/>
      <c r="E248" s="213"/>
      <c r="F248" s="213"/>
      <c r="G248" s="213"/>
      <c r="H248" s="213"/>
      <c r="I248" s="213"/>
      <c r="J248" s="213"/>
      <c r="K248" s="213"/>
      <c r="L248" s="213"/>
      <c r="M248" s="213"/>
      <c r="N248" s="213"/>
      <c r="O248" s="213"/>
      <c r="P248" s="213"/>
      <c r="Q248" s="214"/>
      <c r="T248" s="146"/>
      <c r="U248" s="146"/>
      <c r="V248" s="146"/>
    </row>
    <row r="249" spans="1:24" ht="15">
      <c r="A249" s="180" t="s">
        <v>1617</v>
      </c>
      <c r="B249" s="181" t="s">
        <v>968</v>
      </c>
      <c r="C249" s="181" t="s">
        <v>838</v>
      </c>
      <c r="D249" s="213"/>
      <c r="E249" s="213"/>
      <c r="F249" s="213"/>
      <c r="G249" s="213"/>
      <c r="H249" s="203" t="s">
        <v>102</v>
      </c>
      <c r="I249" s="203" t="s">
        <v>110</v>
      </c>
      <c r="J249" s="213"/>
      <c r="K249" s="213"/>
      <c r="L249" s="213"/>
      <c r="M249" s="213"/>
      <c r="N249" s="213"/>
      <c r="O249" s="213"/>
      <c r="P249" s="213"/>
      <c r="Q249" s="214"/>
      <c r="R249" s="24" t="s">
        <v>102</v>
      </c>
      <c r="S249" s="24" t="s">
        <v>110</v>
      </c>
      <c r="T249" s="146"/>
      <c r="U249" s="146" t="s">
        <v>102</v>
      </c>
      <c r="V249" s="146" t="s">
        <v>110</v>
      </c>
    </row>
    <row r="250" spans="1:24">
      <c r="B250" s="181"/>
      <c r="C250" s="181" t="s">
        <v>860</v>
      </c>
      <c r="D250" s="213"/>
      <c r="E250" s="213"/>
      <c r="F250" s="213"/>
      <c r="G250" s="213"/>
      <c r="H250" s="213"/>
      <c r="I250" s="213"/>
      <c r="J250" s="213"/>
      <c r="K250" s="213"/>
      <c r="L250" s="213"/>
      <c r="M250" s="213"/>
      <c r="N250" s="213"/>
      <c r="O250" s="213"/>
      <c r="P250" s="213"/>
      <c r="Q250" s="214"/>
      <c r="T250" s="146"/>
      <c r="U250" s="146"/>
      <c r="V250" s="146"/>
    </row>
    <row r="251" spans="1:24">
      <c r="B251" s="181"/>
      <c r="C251" s="181" t="s">
        <v>967</v>
      </c>
      <c r="D251" s="213"/>
      <c r="E251" s="213"/>
      <c r="F251" s="213"/>
      <c r="G251" s="213"/>
      <c r="H251" s="213"/>
      <c r="I251" s="213"/>
      <c r="J251" s="213"/>
      <c r="K251" s="213"/>
      <c r="L251" s="213"/>
      <c r="M251" s="213"/>
      <c r="N251" s="213"/>
      <c r="O251" s="213"/>
      <c r="P251" s="213"/>
      <c r="Q251" s="214"/>
      <c r="T251" s="146"/>
      <c r="U251" s="146"/>
      <c r="V251" s="146"/>
    </row>
    <row r="252" spans="1:24" s="192" customFormat="1" ht="30">
      <c r="A252" s="190" t="s">
        <v>1618</v>
      </c>
      <c r="B252" s="191" t="s">
        <v>969</v>
      </c>
      <c r="C252" s="191" t="s">
        <v>838</v>
      </c>
      <c r="D252" s="222"/>
      <c r="E252" s="204" t="s">
        <v>102</v>
      </c>
      <c r="F252" s="204" t="s">
        <v>2058</v>
      </c>
      <c r="G252" s="222"/>
      <c r="H252" s="203" t="s">
        <v>102</v>
      </c>
      <c r="I252" s="203" t="s">
        <v>110</v>
      </c>
      <c r="J252" s="222"/>
      <c r="K252" s="222"/>
      <c r="L252" s="222"/>
      <c r="M252" s="222"/>
      <c r="N252" s="222"/>
      <c r="O252" s="222"/>
      <c r="P252" s="222"/>
      <c r="Q252" s="214"/>
      <c r="R252" s="24" t="s">
        <v>102</v>
      </c>
      <c r="S252" s="24" t="s">
        <v>110</v>
      </c>
      <c r="T252" s="146"/>
      <c r="U252" s="146" t="s">
        <v>102</v>
      </c>
      <c r="V252" s="146" t="s">
        <v>110</v>
      </c>
      <c r="W252" s="24"/>
      <c r="X252"/>
    </row>
    <row r="253" spans="1:24" s="192" customFormat="1">
      <c r="B253" s="191"/>
      <c r="C253" s="191" t="s">
        <v>860</v>
      </c>
      <c r="D253" s="222"/>
      <c r="E253" s="222"/>
      <c r="F253" s="222"/>
      <c r="G253" s="222"/>
      <c r="H253" s="222"/>
      <c r="I253" s="222"/>
      <c r="J253" s="222"/>
      <c r="K253" s="222"/>
      <c r="L253" s="222"/>
      <c r="M253" s="222"/>
      <c r="N253" s="222"/>
      <c r="O253" s="222"/>
      <c r="P253" s="222"/>
      <c r="Q253" s="214"/>
      <c r="R253" s="24"/>
      <c r="S253" s="24"/>
      <c r="T253" s="146"/>
      <c r="U253" s="146"/>
      <c r="V253" s="146"/>
      <c r="W253" s="24"/>
      <c r="X253"/>
    </row>
    <row r="254" spans="1:24" s="192" customFormat="1">
      <c r="B254" s="191"/>
      <c r="C254" s="191" t="s">
        <v>967</v>
      </c>
      <c r="D254" s="222"/>
      <c r="E254" s="222"/>
      <c r="F254" s="222"/>
      <c r="G254" s="222"/>
      <c r="H254" s="222"/>
      <c r="I254" s="222"/>
      <c r="J254" s="222"/>
      <c r="K254" s="222"/>
      <c r="L254" s="222"/>
      <c r="M254" s="222"/>
      <c r="N254" s="222"/>
      <c r="O254" s="222"/>
      <c r="P254" s="222"/>
      <c r="Q254" s="214"/>
      <c r="R254" s="24"/>
      <c r="S254" s="24"/>
      <c r="T254" s="146"/>
      <c r="U254" s="146"/>
      <c r="V254" s="146"/>
      <c r="W254" s="24"/>
      <c r="X254"/>
    </row>
    <row r="255" spans="1:24" s="192" customFormat="1">
      <c r="B255" s="191"/>
      <c r="C255" s="191" t="s">
        <v>970</v>
      </c>
      <c r="D255" s="222"/>
      <c r="E255" s="222"/>
      <c r="F255" s="222"/>
      <c r="G255" s="222"/>
      <c r="H255" s="222"/>
      <c r="I255" s="222"/>
      <c r="J255" s="222"/>
      <c r="K255" s="222"/>
      <c r="L255" s="222"/>
      <c r="M255" s="222"/>
      <c r="N255" s="222"/>
      <c r="O255" s="222"/>
      <c r="P255" s="222"/>
      <c r="Q255" s="214"/>
      <c r="R255" s="24"/>
      <c r="S255" s="24"/>
      <c r="T255" s="146"/>
      <c r="U255" s="146"/>
      <c r="V255" s="146"/>
      <c r="W255" s="24"/>
      <c r="X255"/>
    </row>
    <row r="256" spans="1:24" s="192" customFormat="1">
      <c r="B256" s="191"/>
      <c r="C256" s="191" t="s">
        <v>971</v>
      </c>
      <c r="D256" s="222"/>
      <c r="E256" s="222"/>
      <c r="F256" s="222"/>
      <c r="G256" s="222"/>
      <c r="H256" s="222"/>
      <c r="I256" s="222"/>
      <c r="J256" s="222"/>
      <c r="K256" s="222"/>
      <c r="L256" s="222"/>
      <c r="M256" s="222"/>
      <c r="N256" s="222"/>
      <c r="O256" s="222"/>
      <c r="P256" s="222"/>
      <c r="Q256" s="214"/>
      <c r="R256" s="24"/>
      <c r="S256" s="24"/>
      <c r="T256" s="146"/>
      <c r="U256" s="146"/>
      <c r="V256" s="146"/>
      <c r="W256" s="24"/>
      <c r="X256"/>
    </row>
    <row r="257" spans="1:24" s="192" customFormat="1" ht="29">
      <c r="A257" s="190" t="s">
        <v>1619</v>
      </c>
      <c r="B257" s="191" t="s">
        <v>972</v>
      </c>
      <c r="C257" s="191" t="s">
        <v>838</v>
      </c>
      <c r="D257" s="222"/>
      <c r="E257" s="222"/>
      <c r="F257" s="222"/>
      <c r="G257" s="222"/>
      <c r="H257" s="204" t="s">
        <v>2225</v>
      </c>
      <c r="I257" s="204" t="s">
        <v>110</v>
      </c>
      <c r="J257" s="222"/>
      <c r="K257" s="222"/>
      <c r="L257" s="222"/>
      <c r="M257" s="222"/>
      <c r="N257" s="222"/>
      <c r="O257" s="222"/>
      <c r="P257" s="222"/>
      <c r="Q257" s="214"/>
      <c r="R257" s="24" t="s">
        <v>443</v>
      </c>
      <c r="S257" s="24" t="s">
        <v>110</v>
      </c>
      <c r="T257" s="146"/>
      <c r="U257" s="146" t="s">
        <v>443</v>
      </c>
      <c r="V257" s="146" t="s">
        <v>110</v>
      </c>
      <c r="W257" s="24"/>
      <c r="X257"/>
    </row>
    <row r="258" spans="1:24" s="192" customFormat="1">
      <c r="B258" s="191"/>
      <c r="C258" s="191" t="s">
        <v>860</v>
      </c>
      <c r="D258" s="222"/>
      <c r="E258" s="222"/>
      <c r="F258" s="222"/>
      <c r="G258" s="222"/>
      <c r="H258" s="222"/>
      <c r="I258" s="222"/>
      <c r="J258" s="222"/>
      <c r="K258" s="222"/>
      <c r="L258" s="222"/>
      <c r="M258" s="222"/>
      <c r="N258" s="222"/>
      <c r="O258" s="222"/>
      <c r="P258" s="222"/>
      <c r="Q258" s="214"/>
      <c r="R258" s="24"/>
      <c r="S258" s="24"/>
      <c r="T258" s="146"/>
      <c r="U258" s="146"/>
      <c r="V258" s="146"/>
      <c r="W258" s="24"/>
      <c r="X258"/>
    </row>
    <row r="259" spans="1:24" s="192" customFormat="1">
      <c r="B259" s="191"/>
      <c r="C259" s="191" t="s">
        <v>973</v>
      </c>
      <c r="D259" s="222"/>
      <c r="E259" s="222"/>
      <c r="F259" s="222"/>
      <c r="G259" s="222"/>
      <c r="H259" s="222"/>
      <c r="I259" s="222"/>
      <c r="J259" s="222"/>
      <c r="K259" s="222"/>
      <c r="L259" s="222"/>
      <c r="M259" s="222"/>
      <c r="N259" s="222"/>
      <c r="O259" s="222"/>
      <c r="P259" s="222"/>
      <c r="Q259" s="214"/>
      <c r="R259" s="24"/>
      <c r="S259" s="24"/>
      <c r="T259" s="146"/>
      <c r="U259" s="146"/>
      <c r="V259" s="146"/>
      <c r="W259" s="24"/>
      <c r="X259"/>
    </row>
    <row r="260" spans="1:24" s="192" customFormat="1">
      <c r="B260" s="191"/>
      <c r="C260" s="191" t="s">
        <v>974</v>
      </c>
      <c r="D260" s="222"/>
      <c r="E260" s="222"/>
      <c r="F260" s="222"/>
      <c r="G260" s="222"/>
      <c r="H260" s="222"/>
      <c r="I260" s="222"/>
      <c r="J260" s="222"/>
      <c r="K260" s="222"/>
      <c r="L260" s="222"/>
      <c r="M260" s="222"/>
      <c r="N260" s="222"/>
      <c r="O260" s="222"/>
      <c r="P260" s="222"/>
      <c r="Q260" s="214"/>
      <c r="R260" s="24"/>
      <c r="S260" s="24"/>
      <c r="T260" s="146"/>
      <c r="U260" s="146"/>
      <c r="V260" s="146"/>
      <c r="W260" s="24"/>
      <c r="X260"/>
    </row>
    <row r="261" spans="1:24" s="192" customFormat="1">
      <c r="B261" s="191"/>
      <c r="C261" s="191" t="s">
        <v>975</v>
      </c>
      <c r="D261" s="222"/>
      <c r="E261" s="222"/>
      <c r="F261" s="222"/>
      <c r="G261" s="222"/>
      <c r="H261" s="222"/>
      <c r="I261" s="222"/>
      <c r="J261" s="222"/>
      <c r="K261" s="222"/>
      <c r="L261" s="222"/>
      <c r="M261" s="222"/>
      <c r="N261" s="222"/>
      <c r="O261" s="222"/>
      <c r="P261" s="222"/>
      <c r="Q261" s="214"/>
      <c r="R261" s="24"/>
      <c r="S261" s="24"/>
      <c r="T261" s="146"/>
      <c r="U261" s="146"/>
      <c r="V261" s="146"/>
      <c r="W261" s="24"/>
      <c r="X261"/>
    </row>
    <row r="262" spans="1:24" s="192" customFormat="1" ht="30">
      <c r="A262" s="190" t="s">
        <v>1620</v>
      </c>
      <c r="B262" s="191" t="s">
        <v>976</v>
      </c>
      <c r="C262" s="191" t="s">
        <v>838</v>
      </c>
      <c r="D262" s="222"/>
      <c r="E262" s="222"/>
      <c r="F262" s="222"/>
      <c r="G262" s="222"/>
      <c r="H262" s="204" t="s">
        <v>2225</v>
      </c>
      <c r="I262" s="204" t="s">
        <v>110</v>
      </c>
      <c r="J262" s="222"/>
      <c r="K262" s="222"/>
      <c r="L262" s="222"/>
      <c r="M262" s="222"/>
      <c r="N262" s="222"/>
      <c r="O262" s="222"/>
      <c r="P262" s="222"/>
      <c r="Q262" s="214"/>
      <c r="R262" s="24" t="s">
        <v>443</v>
      </c>
      <c r="S262" s="24" t="s">
        <v>110</v>
      </c>
      <c r="T262" s="146"/>
      <c r="U262" s="146" t="s">
        <v>443</v>
      </c>
      <c r="V262" s="146" t="s">
        <v>110</v>
      </c>
      <c r="W262" s="24"/>
      <c r="X262"/>
    </row>
    <row r="263" spans="1:24" s="192" customFormat="1">
      <c r="B263" s="191"/>
      <c r="C263" s="191" t="s">
        <v>860</v>
      </c>
      <c r="D263" s="222"/>
      <c r="E263" s="222"/>
      <c r="F263" s="222"/>
      <c r="G263" s="222"/>
      <c r="H263" s="222"/>
      <c r="I263" s="222"/>
      <c r="J263" s="222"/>
      <c r="K263" s="222"/>
      <c r="L263" s="222"/>
      <c r="M263" s="222"/>
      <c r="N263" s="222"/>
      <c r="O263" s="222"/>
      <c r="P263" s="222"/>
      <c r="Q263" s="214"/>
      <c r="R263" s="24"/>
      <c r="S263" s="24"/>
      <c r="T263" s="146"/>
      <c r="U263" s="146"/>
      <c r="V263" s="146"/>
      <c r="W263" s="24"/>
      <c r="X263"/>
    </row>
    <row r="264" spans="1:24" s="192" customFormat="1">
      <c r="B264" s="191"/>
      <c r="C264" s="191" t="s">
        <v>973</v>
      </c>
      <c r="D264" s="222"/>
      <c r="E264" s="222"/>
      <c r="F264" s="222"/>
      <c r="G264" s="222"/>
      <c r="H264" s="222"/>
      <c r="I264" s="222"/>
      <c r="J264" s="222"/>
      <c r="K264" s="222"/>
      <c r="L264" s="222"/>
      <c r="M264" s="222"/>
      <c r="N264" s="222"/>
      <c r="O264" s="222"/>
      <c r="P264" s="222"/>
      <c r="Q264" s="214"/>
      <c r="R264" s="24"/>
      <c r="S264" s="24"/>
      <c r="T264" s="146"/>
      <c r="U264" s="146"/>
      <c r="V264" s="146"/>
      <c r="W264" s="24"/>
      <c r="X264"/>
    </row>
    <row r="265" spans="1:24" s="192" customFormat="1">
      <c r="B265" s="191"/>
      <c r="C265" s="191" t="s">
        <v>974</v>
      </c>
      <c r="D265" s="222"/>
      <c r="E265" s="222"/>
      <c r="F265" s="222"/>
      <c r="G265" s="222"/>
      <c r="H265" s="222"/>
      <c r="I265" s="222"/>
      <c r="J265" s="222"/>
      <c r="K265" s="222"/>
      <c r="L265" s="222"/>
      <c r="M265" s="222"/>
      <c r="N265" s="222"/>
      <c r="O265" s="222"/>
      <c r="P265" s="222"/>
      <c r="Q265" s="214"/>
      <c r="R265" s="24"/>
      <c r="S265" s="24"/>
      <c r="T265" s="146"/>
      <c r="U265" s="146"/>
      <c r="V265" s="146"/>
      <c r="W265" s="24"/>
      <c r="X265"/>
    </row>
    <row r="266" spans="1:24" s="192" customFormat="1">
      <c r="B266" s="191"/>
      <c r="C266" s="191" t="s">
        <v>977</v>
      </c>
      <c r="D266" s="222"/>
      <c r="E266" s="222"/>
      <c r="F266" s="222"/>
      <c r="G266" s="222"/>
      <c r="H266" s="222"/>
      <c r="I266" s="222"/>
      <c r="J266" s="222"/>
      <c r="K266" s="222"/>
      <c r="L266" s="222"/>
      <c r="M266" s="222"/>
      <c r="N266" s="222"/>
      <c r="O266" s="222"/>
      <c r="P266" s="222"/>
      <c r="Q266" s="214"/>
      <c r="R266" s="24"/>
      <c r="S266" s="24"/>
      <c r="T266" s="146"/>
      <c r="U266" s="146"/>
      <c r="V266" s="146"/>
      <c r="W266" s="24"/>
      <c r="X266"/>
    </row>
    <row r="267" spans="1:24" s="192" customFormat="1" ht="30">
      <c r="A267" s="190" t="s">
        <v>1621</v>
      </c>
      <c r="B267" s="191" t="s">
        <v>978</v>
      </c>
      <c r="C267" s="191" t="s">
        <v>838</v>
      </c>
      <c r="D267" s="222"/>
      <c r="E267" s="222"/>
      <c r="F267" s="222"/>
      <c r="G267" s="222"/>
      <c r="H267" s="204" t="s">
        <v>2225</v>
      </c>
      <c r="I267" s="204" t="s">
        <v>110</v>
      </c>
      <c r="J267" s="222"/>
      <c r="K267" s="222"/>
      <c r="L267" s="222"/>
      <c r="M267" s="222"/>
      <c r="N267" s="222"/>
      <c r="O267" s="222"/>
      <c r="P267" s="222"/>
      <c r="Q267" s="214"/>
      <c r="R267" s="24" t="s">
        <v>443</v>
      </c>
      <c r="S267" s="24" t="s">
        <v>110</v>
      </c>
      <c r="T267" s="146"/>
      <c r="U267" s="146" t="s">
        <v>443</v>
      </c>
      <c r="V267" s="146" t="s">
        <v>110</v>
      </c>
      <c r="W267" s="24"/>
      <c r="X267"/>
    </row>
    <row r="268" spans="1:24" s="192" customFormat="1">
      <c r="B268" s="191"/>
      <c r="C268" s="191" t="s">
        <v>860</v>
      </c>
      <c r="D268" s="222"/>
      <c r="E268" s="222"/>
      <c r="F268" s="222"/>
      <c r="G268" s="222"/>
      <c r="H268" s="222"/>
      <c r="I268" s="222"/>
      <c r="J268" s="222"/>
      <c r="K268" s="222"/>
      <c r="L268" s="222"/>
      <c r="M268" s="222"/>
      <c r="N268" s="222"/>
      <c r="O268" s="222"/>
      <c r="P268" s="222"/>
      <c r="Q268" s="214"/>
      <c r="R268" s="24"/>
      <c r="S268" s="24"/>
      <c r="T268" s="146"/>
      <c r="U268" s="146"/>
      <c r="V268" s="146"/>
      <c r="W268" s="24"/>
      <c r="X268"/>
    </row>
    <row r="269" spans="1:24" s="192" customFormat="1">
      <c r="B269" s="191"/>
      <c r="C269" s="191" t="s">
        <v>973</v>
      </c>
      <c r="D269" s="222"/>
      <c r="E269" s="222"/>
      <c r="F269" s="222"/>
      <c r="G269" s="222"/>
      <c r="H269" s="222"/>
      <c r="I269" s="222"/>
      <c r="J269" s="222"/>
      <c r="K269" s="222"/>
      <c r="L269" s="222"/>
      <c r="M269" s="222"/>
      <c r="N269" s="222"/>
      <c r="O269" s="222"/>
      <c r="P269" s="222"/>
      <c r="Q269" s="214"/>
      <c r="R269" s="24"/>
      <c r="S269" s="24"/>
      <c r="T269" s="146"/>
      <c r="U269" s="146"/>
      <c r="V269" s="146"/>
      <c r="W269" s="24"/>
      <c r="X269"/>
    </row>
    <row r="270" spans="1:24" s="192" customFormat="1">
      <c r="B270" s="191"/>
      <c r="C270" s="191" t="s">
        <v>974</v>
      </c>
      <c r="D270" s="222"/>
      <c r="E270" s="222"/>
      <c r="F270" s="222"/>
      <c r="G270" s="222"/>
      <c r="H270" s="222"/>
      <c r="I270" s="222"/>
      <c r="J270" s="222"/>
      <c r="K270" s="222"/>
      <c r="L270" s="222"/>
      <c r="M270" s="222"/>
      <c r="N270" s="222"/>
      <c r="O270" s="222"/>
      <c r="P270" s="222"/>
      <c r="Q270" s="214"/>
      <c r="R270" s="24"/>
      <c r="S270" s="24"/>
      <c r="T270" s="146"/>
      <c r="U270" s="146"/>
      <c r="V270" s="146"/>
      <c r="W270" s="24"/>
      <c r="X270"/>
    </row>
    <row r="271" spans="1:24" s="192" customFormat="1">
      <c r="B271" s="191"/>
      <c r="C271" s="191" t="s">
        <v>979</v>
      </c>
      <c r="D271" s="222"/>
      <c r="E271" s="222"/>
      <c r="F271" s="222"/>
      <c r="G271" s="222"/>
      <c r="H271" s="222"/>
      <c r="I271" s="222"/>
      <c r="J271" s="222"/>
      <c r="K271" s="222"/>
      <c r="L271" s="222"/>
      <c r="M271" s="222"/>
      <c r="N271" s="222"/>
      <c r="O271" s="222"/>
      <c r="P271" s="222"/>
      <c r="Q271" s="214"/>
      <c r="R271" s="24"/>
      <c r="S271" s="24"/>
      <c r="T271" s="146"/>
      <c r="U271" s="146"/>
      <c r="V271" s="146"/>
      <c r="W271" s="24"/>
      <c r="X271"/>
    </row>
    <row r="272" spans="1:24" s="192" customFormat="1" ht="56">
      <c r="A272" s="190" t="s">
        <v>1622</v>
      </c>
      <c r="B272" s="191" t="s">
        <v>980</v>
      </c>
      <c r="C272" s="191" t="s">
        <v>838</v>
      </c>
      <c r="D272" s="222"/>
      <c r="E272" s="222"/>
      <c r="F272" s="222"/>
      <c r="G272" s="222"/>
      <c r="H272" s="204" t="s">
        <v>2226</v>
      </c>
      <c r="I272" s="204" t="s">
        <v>110</v>
      </c>
      <c r="J272" s="222" t="s">
        <v>2227</v>
      </c>
      <c r="K272" s="222"/>
      <c r="L272" s="222"/>
      <c r="M272" s="222"/>
      <c r="N272" s="222"/>
      <c r="O272" s="222"/>
      <c r="P272" s="222"/>
      <c r="Q272" s="214"/>
      <c r="R272" s="24" t="s">
        <v>176</v>
      </c>
      <c r="S272" s="192" t="s">
        <v>110</v>
      </c>
      <c r="T272" s="3" t="s">
        <v>1795</v>
      </c>
      <c r="U272" s="146" t="s">
        <v>176</v>
      </c>
      <c r="V272" s="146" t="s">
        <v>110</v>
      </c>
      <c r="W272" s="3" t="s">
        <v>1795</v>
      </c>
      <c r="X272"/>
    </row>
    <row r="273" spans="1:24" s="192" customFormat="1">
      <c r="B273" s="191"/>
      <c r="C273" s="191" t="s">
        <v>860</v>
      </c>
      <c r="D273" s="222"/>
      <c r="E273" s="222"/>
      <c r="F273" s="222"/>
      <c r="G273" s="222"/>
      <c r="H273" s="222"/>
      <c r="I273" s="222"/>
      <c r="J273" s="222"/>
      <c r="K273" s="222"/>
      <c r="L273" s="222"/>
      <c r="M273" s="222"/>
      <c r="N273" s="222"/>
      <c r="O273" s="222"/>
      <c r="P273" s="222"/>
      <c r="Q273" s="214"/>
      <c r="R273" s="24"/>
      <c r="S273" s="24"/>
      <c r="T273" s="146"/>
      <c r="U273" s="146"/>
      <c r="V273" s="146"/>
      <c r="W273" s="24"/>
      <c r="X273"/>
    </row>
    <row r="274" spans="1:24" s="192" customFormat="1">
      <c r="B274" s="191"/>
      <c r="C274" s="191" t="s">
        <v>973</v>
      </c>
      <c r="D274" s="222"/>
      <c r="E274" s="222"/>
      <c r="F274" s="222"/>
      <c r="G274" s="222"/>
      <c r="H274" s="222"/>
      <c r="I274" s="222"/>
      <c r="J274" s="222"/>
      <c r="K274" s="222"/>
      <c r="L274" s="222"/>
      <c r="M274" s="222"/>
      <c r="N274" s="222"/>
      <c r="O274" s="222"/>
      <c r="P274" s="222"/>
      <c r="Q274" s="214"/>
      <c r="R274" s="24"/>
      <c r="S274" s="24"/>
      <c r="T274" s="146"/>
      <c r="U274" s="146"/>
      <c r="V274" s="146"/>
      <c r="W274" s="24"/>
      <c r="X274"/>
    </row>
    <row r="275" spans="1:24" s="192" customFormat="1">
      <c r="B275" s="191"/>
      <c r="C275" s="191" t="s">
        <v>974</v>
      </c>
      <c r="D275" s="222"/>
      <c r="E275" s="222"/>
      <c r="F275" s="222"/>
      <c r="G275" s="222"/>
      <c r="H275" s="222"/>
      <c r="I275" s="222"/>
      <c r="J275" s="222"/>
      <c r="K275" s="222"/>
      <c r="L275" s="222"/>
      <c r="M275" s="222"/>
      <c r="N275" s="222"/>
      <c r="O275" s="222"/>
      <c r="P275" s="222"/>
      <c r="Q275" s="214"/>
      <c r="R275" s="24"/>
      <c r="S275" s="24"/>
      <c r="T275" s="146"/>
      <c r="U275" s="146"/>
      <c r="V275" s="146"/>
      <c r="W275" s="24"/>
      <c r="X275"/>
    </row>
    <row r="276" spans="1:24" s="192" customFormat="1">
      <c r="B276" s="191"/>
      <c r="C276" s="191" t="s">
        <v>981</v>
      </c>
      <c r="D276" s="222"/>
      <c r="E276" s="222"/>
      <c r="F276" s="222"/>
      <c r="G276" s="222"/>
      <c r="H276" s="222"/>
      <c r="I276" s="222"/>
      <c r="J276" s="222"/>
      <c r="K276" s="222"/>
      <c r="L276" s="222"/>
      <c r="M276" s="222"/>
      <c r="N276" s="222"/>
      <c r="O276" s="222"/>
      <c r="P276" s="222"/>
      <c r="Q276" s="214"/>
      <c r="R276" s="24"/>
      <c r="S276" s="24"/>
      <c r="T276" s="146"/>
      <c r="U276" s="146"/>
      <c r="V276" s="146"/>
      <c r="W276" s="24"/>
      <c r="X276"/>
    </row>
    <row r="277" spans="1:24" s="192" customFormat="1" ht="15">
      <c r="A277" s="190" t="s">
        <v>1623</v>
      </c>
      <c r="B277" s="191" t="s">
        <v>982</v>
      </c>
      <c r="C277" s="191" t="s">
        <v>838</v>
      </c>
      <c r="D277" s="222"/>
      <c r="E277" s="222"/>
      <c r="F277" s="222"/>
      <c r="G277" s="222"/>
      <c r="H277" s="204" t="s">
        <v>2225</v>
      </c>
      <c r="I277" s="204" t="s">
        <v>110</v>
      </c>
      <c r="J277" s="222"/>
      <c r="K277" s="222"/>
      <c r="L277" s="222"/>
      <c r="M277" s="222"/>
      <c r="N277" s="222"/>
      <c r="O277" s="222"/>
      <c r="P277" s="222"/>
      <c r="Q277" s="214"/>
      <c r="R277" s="24" t="s">
        <v>443</v>
      </c>
      <c r="S277" s="24" t="s">
        <v>110</v>
      </c>
      <c r="T277" s="146"/>
      <c r="U277" s="146" t="s">
        <v>443</v>
      </c>
      <c r="V277" s="146" t="s">
        <v>110</v>
      </c>
      <c r="W277" s="24"/>
      <c r="X277"/>
    </row>
    <row r="278" spans="1:24" s="192" customFormat="1">
      <c r="B278" s="191" t="s">
        <v>1551</v>
      </c>
      <c r="C278" s="191" t="s">
        <v>860</v>
      </c>
      <c r="D278" s="222"/>
      <c r="E278" s="222"/>
      <c r="F278" s="222"/>
      <c r="G278" s="222"/>
      <c r="H278" s="222"/>
      <c r="I278" s="222"/>
      <c r="J278" s="222"/>
      <c r="K278" s="222"/>
      <c r="L278" s="222"/>
      <c r="M278" s="222"/>
      <c r="N278" s="222"/>
      <c r="O278" s="222"/>
      <c r="P278" s="222"/>
      <c r="Q278" s="214"/>
      <c r="R278" s="24"/>
      <c r="S278" s="24"/>
      <c r="T278" s="146"/>
      <c r="U278" s="146"/>
      <c r="V278" s="146"/>
      <c r="W278" s="24"/>
      <c r="X278"/>
    </row>
    <row r="279" spans="1:24" s="192" customFormat="1">
      <c r="B279" s="191"/>
      <c r="C279" s="191" t="s">
        <v>983</v>
      </c>
      <c r="D279" s="222"/>
      <c r="E279" s="222"/>
      <c r="F279" s="222"/>
      <c r="G279" s="222"/>
      <c r="H279" s="222"/>
      <c r="I279" s="222"/>
      <c r="J279" s="222"/>
      <c r="K279" s="222"/>
      <c r="L279" s="222"/>
      <c r="M279" s="222"/>
      <c r="N279" s="222"/>
      <c r="O279" s="222"/>
      <c r="P279" s="222"/>
      <c r="Q279" s="214"/>
      <c r="R279" s="24"/>
      <c r="S279" s="24"/>
      <c r="T279" s="146"/>
      <c r="U279" s="146"/>
      <c r="V279" s="146"/>
      <c r="W279" s="24"/>
      <c r="X279"/>
    </row>
    <row r="280" spans="1:24" s="192" customFormat="1">
      <c r="B280" s="191"/>
      <c r="C280" s="191" t="s">
        <v>984</v>
      </c>
      <c r="D280" s="222"/>
      <c r="E280" s="222"/>
      <c r="F280" s="222"/>
      <c r="G280" s="222"/>
      <c r="H280" s="222"/>
      <c r="I280" s="222"/>
      <c r="J280" s="222"/>
      <c r="K280" s="222"/>
      <c r="L280" s="222"/>
      <c r="M280" s="222"/>
      <c r="N280" s="222"/>
      <c r="O280" s="222"/>
      <c r="P280" s="222"/>
      <c r="Q280" s="214"/>
      <c r="R280" s="24"/>
      <c r="S280" s="24"/>
      <c r="T280" s="146"/>
      <c r="U280" s="146"/>
      <c r="V280" s="146"/>
      <c r="W280" s="24"/>
      <c r="X280"/>
    </row>
    <row r="281" spans="1:24" s="192" customFormat="1">
      <c r="B281" s="191"/>
      <c r="C281" s="191" t="s">
        <v>975</v>
      </c>
      <c r="D281" s="222"/>
      <c r="E281" s="222"/>
      <c r="F281" s="222"/>
      <c r="G281" s="222"/>
      <c r="H281" s="222"/>
      <c r="I281" s="222"/>
      <c r="J281" s="222"/>
      <c r="K281" s="222"/>
      <c r="L281" s="222"/>
      <c r="M281" s="222"/>
      <c r="N281" s="222"/>
      <c r="O281" s="222"/>
      <c r="P281" s="222"/>
      <c r="Q281" s="214"/>
      <c r="R281" s="24"/>
      <c r="S281" s="24"/>
      <c r="T281" s="146"/>
      <c r="U281" s="146"/>
      <c r="V281" s="146"/>
      <c r="W281" s="24"/>
      <c r="X281"/>
    </row>
    <row r="282" spans="1:24" s="192" customFormat="1" ht="15">
      <c r="A282" s="190" t="s">
        <v>2222</v>
      </c>
      <c r="B282" s="191" t="s">
        <v>982</v>
      </c>
      <c r="C282" s="191"/>
      <c r="D282" s="222"/>
      <c r="E282" s="222"/>
      <c r="F282" s="222"/>
      <c r="G282" s="222"/>
      <c r="H282" s="222" t="s">
        <v>2228</v>
      </c>
      <c r="I282" s="222" t="s">
        <v>2229</v>
      </c>
      <c r="J282" s="222" t="s">
        <v>2230</v>
      </c>
      <c r="K282" s="222"/>
      <c r="L282" s="222"/>
      <c r="M282" s="222"/>
      <c r="N282" s="222"/>
      <c r="O282" s="222"/>
      <c r="P282" s="222"/>
      <c r="Q282" s="214"/>
      <c r="R282" s="24" t="s">
        <v>443</v>
      </c>
      <c r="S282" s="24" t="s">
        <v>110</v>
      </c>
      <c r="T282" s="146"/>
      <c r="U282" s="146" t="s">
        <v>443</v>
      </c>
      <c r="V282" s="146" t="s">
        <v>110</v>
      </c>
      <c r="W282" s="24"/>
      <c r="X282"/>
    </row>
    <row r="283" spans="1:24" s="192" customFormat="1">
      <c r="B283" s="191" t="s">
        <v>1552</v>
      </c>
      <c r="C283" s="191"/>
      <c r="D283" s="222"/>
      <c r="E283" s="222"/>
      <c r="F283" s="222"/>
      <c r="G283" s="222"/>
      <c r="H283" s="222"/>
      <c r="I283" s="222"/>
      <c r="J283" s="222"/>
      <c r="K283" s="222"/>
      <c r="L283" s="222"/>
      <c r="M283" s="222"/>
      <c r="N283" s="222"/>
      <c r="O283" s="222"/>
      <c r="P283" s="222"/>
      <c r="Q283" s="214"/>
      <c r="R283" s="24"/>
      <c r="S283" s="24"/>
      <c r="T283" s="146"/>
      <c r="U283" s="146"/>
      <c r="V283" s="146"/>
      <c r="W283" s="24"/>
      <c r="X283"/>
    </row>
    <row r="284" spans="1:24" s="192" customFormat="1" ht="15">
      <c r="A284" s="190" t="s">
        <v>2223</v>
      </c>
      <c r="B284" s="191" t="s">
        <v>982</v>
      </c>
      <c r="C284" s="191"/>
      <c r="D284" s="222"/>
      <c r="E284" s="222"/>
      <c r="F284" s="222"/>
      <c r="G284" s="222"/>
      <c r="H284" s="222" t="s">
        <v>2225</v>
      </c>
      <c r="I284" s="222" t="s">
        <v>2231</v>
      </c>
      <c r="J284" s="222"/>
      <c r="K284" s="222"/>
      <c r="L284" s="222"/>
      <c r="M284" s="222"/>
      <c r="N284" s="222"/>
      <c r="O284" s="222"/>
      <c r="P284" s="222"/>
      <c r="Q284" s="214"/>
      <c r="R284" s="24" t="s">
        <v>443</v>
      </c>
      <c r="S284" s="24" t="s">
        <v>110</v>
      </c>
      <c r="T284" s="146"/>
      <c r="U284" s="146" t="s">
        <v>443</v>
      </c>
      <c r="V284" s="146" t="s">
        <v>110</v>
      </c>
      <c r="W284" s="24"/>
      <c r="X284"/>
    </row>
    <row r="285" spans="1:24" s="192" customFormat="1">
      <c r="B285" s="191" t="s">
        <v>1553</v>
      </c>
      <c r="C285" s="191"/>
      <c r="D285" s="222"/>
      <c r="E285" s="222"/>
      <c r="F285" s="222"/>
      <c r="G285" s="222"/>
      <c r="H285" s="222"/>
      <c r="I285" s="222"/>
      <c r="J285" s="222"/>
      <c r="K285" s="222"/>
      <c r="L285" s="222"/>
      <c r="M285" s="222"/>
      <c r="N285" s="222"/>
      <c r="O285" s="222"/>
      <c r="P285" s="222"/>
      <c r="Q285" s="214"/>
      <c r="R285" s="24"/>
      <c r="S285" s="24"/>
      <c r="T285" s="146"/>
      <c r="U285" s="146"/>
      <c r="V285" s="146"/>
      <c r="W285" s="24"/>
      <c r="X285"/>
    </row>
    <row r="286" spans="1:24" s="192" customFormat="1" ht="56">
      <c r="A286" s="190" t="s">
        <v>2224</v>
      </c>
      <c r="B286" s="193" t="s">
        <v>1550</v>
      </c>
      <c r="C286" s="191"/>
      <c r="D286" s="222"/>
      <c r="E286" s="222"/>
      <c r="F286" s="222"/>
      <c r="G286" s="222"/>
      <c r="H286" s="222" t="s">
        <v>2226</v>
      </c>
      <c r="I286" s="222" t="s">
        <v>2229</v>
      </c>
      <c r="J286" s="222" t="s">
        <v>2230</v>
      </c>
      <c r="K286" s="222"/>
      <c r="L286" s="222"/>
      <c r="M286" s="222"/>
      <c r="N286" s="222"/>
      <c r="O286" s="222"/>
      <c r="P286" s="222"/>
      <c r="Q286" s="214"/>
      <c r="R286" s="24" t="s">
        <v>176</v>
      </c>
      <c r="S286" s="192" t="s">
        <v>110</v>
      </c>
      <c r="T286" s="3" t="s">
        <v>1795</v>
      </c>
      <c r="U286" s="146" t="s">
        <v>176</v>
      </c>
      <c r="V286" s="146" t="s">
        <v>110</v>
      </c>
      <c r="W286" s="3" t="s">
        <v>1795</v>
      </c>
      <c r="X286"/>
    </row>
    <row r="287" spans="1:24" s="192" customFormat="1">
      <c r="B287" s="193" t="s">
        <v>1554</v>
      </c>
      <c r="C287" s="191"/>
      <c r="D287" s="222"/>
      <c r="E287" s="222"/>
      <c r="F287" s="222"/>
      <c r="G287" s="222"/>
      <c r="H287" s="222"/>
      <c r="I287" s="222"/>
      <c r="J287" s="222"/>
      <c r="K287" s="222"/>
      <c r="L287" s="222"/>
      <c r="M287" s="222"/>
      <c r="N287" s="222"/>
      <c r="O287" s="222"/>
      <c r="P287" s="222"/>
      <c r="Q287" s="214"/>
      <c r="R287" s="24"/>
      <c r="S287" s="24"/>
      <c r="T287" s="146"/>
      <c r="U287" s="146"/>
      <c r="V287" s="146"/>
      <c r="W287" s="24"/>
      <c r="X287"/>
    </row>
    <row r="288" spans="1:24" s="192" customFormat="1" ht="30">
      <c r="A288" s="190" t="s">
        <v>1624</v>
      </c>
      <c r="B288" s="191" t="s">
        <v>1555</v>
      </c>
      <c r="C288" s="191" t="s">
        <v>838</v>
      </c>
      <c r="D288" s="222"/>
      <c r="E288" s="222"/>
      <c r="F288" s="222"/>
      <c r="G288" s="222"/>
      <c r="H288" s="204" t="s">
        <v>2232</v>
      </c>
      <c r="I288" s="204" t="s">
        <v>110</v>
      </c>
      <c r="J288" s="222"/>
      <c r="K288" s="222"/>
      <c r="L288" s="222"/>
      <c r="M288" s="222"/>
      <c r="N288" s="222"/>
      <c r="O288" s="222"/>
      <c r="P288" s="222"/>
      <c r="Q288" s="214"/>
      <c r="R288" s="24"/>
      <c r="S288" s="24"/>
      <c r="T288" s="146"/>
      <c r="U288" s="24" t="s">
        <v>443</v>
      </c>
      <c r="V288" s="24" t="s">
        <v>110</v>
      </c>
      <c r="W288" s="24"/>
      <c r="X288"/>
    </row>
    <row r="289" spans="1:24" s="192" customFormat="1">
      <c r="B289" s="191"/>
      <c r="C289" s="191" t="s">
        <v>860</v>
      </c>
      <c r="D289" s="222"/>
      <c r="E289" s="222"/>
      <c r="F289" s="222"/>
      <c r="G289" s="222"/>
      <c r="H289" s="222"/>
      <c r="I289" s="222"/>
      <c r="J289" s="222"/>
      <c r="K289" s="222"/>
      <c r="L289" s="222"/>
      <c r="M289" s="222"/>
      <c r="N289" s="222"/>
      <c r="O289" s="222"/>
      <c r="P289" s="222"/>
      <c r="Q289" s="206"/>
      <c r="R289" s="24"/>
      <c r="S289" s="24"/>
      <c r="T289" s="24"/>
      <c r="U289" s="24"/>
      <c r="V289" s="24"/>
      <c r="W289" s="24"/>
      <c r="X289"/>
    </row>
    <row r="290" spans="1:24" s="192" customFormat="1">
      <c r="B290" s="191"/>
      <c r="C290" s="191" t="s">
        <v>983</v>
      </c>
      <c r="D290" s="222"/>
      <c r="E290" s="222"/>
      <c r="F290" s="222"/>
      <c r="G290" s="222"/>
      <c r="H290" s="222"/>
      <c r="I290" s="222"/>
      <c r="J290" s="222"/>
      <c r="K290" s="222"/>
      <c r="L290" s="222"/>
      <c r="M290" s="222"/>
      <c r="N290" s="222"/>
      <c r="O290" s="222"/>
      <c r="P290" s="222"/>
      <c r="Q290" s="206"/>
      <c r="R290" s="24"/>
      <c r="S290" s="24"/>
      <c r="T290" s="7"/>
      <c r="U290" s="7"/>
      <c r="V290" s="7"/>
      <c r="W290" s="24"/>
      <c r="X290"/>
    </row>
    <row r="291" spans="1:24" s="192" customFormat="1">
      <c r="B291" s="191"/>
      <c r="C291" s="191" t="s">
        <v>985</v>
      </c>
      <c r="D291" s="222"/>
      <c r="E291" s="222"/>
      <c r="F291" s="222"/>
      <c r="G291" s="222"/>
      <c r="H291" s="222"/>
      <c r="I291" s="222"/>
      <c r="J291" s="222"/>
      <c r="K291" s="222"/>
      <c r="L291" s="222"/>
      <c r="M291" s="222"/>
      <c r="N291" s="222"/>
      <c r="O291" s="222"/>
      <c r="P291" s="222"/>
      <c r="Q291" s="216"/>
      <c r="R291" s="24"/>
      <c r="S291" s="24"/>
      <c r="T291" s="24"/>
      <c r="U291" s="24"/>
      <c r="V291" s="24"/>
      <c r="W291" s="24"/>
      <c r="X291"/>
    </row>
    <row r="292" spans="1:24" s="192" customFormat="1">
      <c r="B292" s="191"/>
      <c r="C292" s="191" t="s">
        <v>977</v>
      </c>
      <c r="D292" s="222"/>
      <c r="E292" s="222"/>
      <c r="F292" s="222"/>
      <c r="G292" s="222"/>
      <c r="H292" s="222"/>
      <c r="I292" s="222"/>
      <c r="J292" s="222"/>
      <c r="K292" s="222"/>
      <c r="L292" s="222"/>
      <c r="M292" s="222"/>
      <c r="N292" s="222"/>
      <c r="O292" s="222"/>
      <c r="P292" s="222"/>
      <c r="Q292" s="216"/>
      <c r="R292" s="24"/>
      <c r="S292" s="24"/>
      <c r="T292" s="24"/>
      <c r="U292" s="24"/>
      <c r="V292" s="24"/>
      <c r="W292" s="24"/>
      <c r="X292"/>
    </row>
    <row r="293" spans="1:24" s="192" customFormat="1" ht="30">
      <c r="A293" s="190" t="s">
        <v>1625</v>
      </c>
      <c r="B293" s="191" t="s">
        <v>1556</v>
      </c>
      <c r="C293" s="191" t="s">
        <v>838</v>
      </c>
      <c r="D293" s="222"/>
      <c r="E293" s="222"/>
      <c r="F293" s="222"/>
      <c r="G293" s="222"/>
      <c r="H293" s="204" t="s">
        <v>2225</v>
      </c>
      <c r="I293" s="204" t="s">
        <v>110</v>
      </c>
      <c r="J293" s="222"/>
      <c r="K293" s="222"/>
      <c r="L293" s="222"/>
      <c r="M293" s="222"/>
      <c r="N293" s="222"/>
      <c r="O293" s="222"/>
      <c r="P293" s="222"/>
      <c r="Q293" s="216"/>
      <c r="R293" s="24"/>
      <c r="S293" s="24"/>
      <c r="T293" s="24"/>
      <c r="U293" s="24" t="s">
        <v>443</v>
      </c>
      <c r="V293" s="24" t="s">
        <v>110</v>
      </c>
      <c r="W293" s="24"/>
      <c r="X293"/>
    </row>
    <row r="294" spans="1:24" s="192" customFormat="1">
      <c r="B294" s="191"/>
      <c r="C294" s="191" t="s">
        <v>860</v>
      </c>
      <c r="D294" s="222"/>
      <c r="E294" s="222"/>
      <c r="F294" s="222"/>
      <c r="G294" s="222"/>
      <c r="H294" s="222"/>
      <c r="I294" s="222"/>
      <c r="J294" s="222"/>
      <c r="K294" s="222"/>
      <c r="L294" s="222"/>
      <c r="M294" s="222"/>
      <c r="N294" s="222"/>
      <c r="O294" s="222"/>
      <c r="P294" s="222"/>
      <c r="Q294" s="216"/>
      <c r="R294" s="24"/>
      <c r="S294" s="24"/>
      <c r="T294" s="24"/>
      <c r="U294" s="24"/>
      <c r="V294" s="24"/>
      <c r="W294" s="24"/>
      <c r="X294"/>
    </row>
    <row r="295" spans="1:24" s="192" customFormat="1">
      <c r="B295" s="191"/>
      <c r="C295" s="191" t="s">
        <v>983</v>
      </c>
      <c r="D295" s="222"/>
      <c r="E295" s="222"/>
      <c r="F295" s="222"/>
      <c r="G295" s="222"/>
      <c r="H295" s="222"/>
      <c r="I295" s="222"/>
      <c r="J295" s="222"/>
      <c r="K295" s="222"/>
      <c r="L295" s="222"/>
      <c r="M295" s="222"/>
      <c r="N295" s="222"/>
      <c r="O295" s="222"/>
      <c r="P295" s="222"/>
      <c r="Q295" s="216"/>
      <c r="R295" s="24"/>
      <c r="S295" s="24"/>
      <c r="T295" s="24"/>
      <c r="U295" s="24"/>
      <c r="V295" s="24"/>
      <c r="W295" s="24"/>
      <c r="X295"/>
    </row>
    <row r="296" spans="1:24" s="192" customFormat="1">
      <c r="B296" s="191"/>
      <c r="C296" s="191" t="s">
        <v>985</v>
      </c>
      <c r="D296" s="222"/>
      <c r="E296" s="222"/>
      <c r="F296" s="222"/>
      <c r="G296" s="222"/>
      <c r="H296" s="222"/>
      <c r="I296" s="222"/>
      <c r="J296" s="222"/>
      <c r="K296" s="222"/>
      <c r="L296" s="222"/>
      <c r="M296" s="222"/>
      <c r="N296" s="222"/>
      <c r="O296" s="222"/>
      <c r="P296" s="222"/>
      <c r="Q296" s="216"/>
      <c r="R296" s="24"/>
      <c r="S296" s="24"/>
      <c r="T296" s="24"/>
      <c r="U296" s="24"/>
      <c r="V296" s="24"/>
      <c r="W296" s="24"/>
      <c r="X296"/>
    </row>
    <row r="297" spans="1:24" s="192" customFormat="1">
      <c r="B297" s="191"/>
      <c r="C297" s="191" t="s">
        <v>977</v>
      </c>
      <c r="D297" s="222"/>
      <c r="E297" s="222"/>
      <c r="F297" s="222"/>
      <c r="G297" s="222"/>
      <c r="H297" s="222"/>
      <c r="I297" s="222"/>
      <c r="J297" s="222"/>
      <c r="K297" s="222"/>
      <c r="L297" s="222"/>
      <c r="M297" s="222"/>
      <c r="N297" s="222"/>
      <c r="O297" s="222"/>
      <c r="P297" s="222"/>
      <c r="Q297" s="216"/>
      <c r="R297" s="24"/>
      <c r="S297" s="24"/>
      <c r="T297" s="24"/>
      <c r="U297" s="24"/>
      <c r="V297" s="24"/>
      <c r="W297" s="24"/>
      <c r="X297"/>
    </row>
    <row r="298" spans="1:24" s="192" customFormat="1" ht="30">
      <c r="A298" s="190" t="s">
        <v>1626</v>
      </c>
      <c r="B298" s="191" t="s">
        <v>1557</v>
      </c>
      <c r="C298" s="191" t="s">
        <v>838</v>
      </c>
      <c r="D298" s="222"/>
      <c r="E298" s="222"/>
      <c r="F298" s="222"/>
      <c r="G298" s="222"/>
      <c r="H298" s="204" t="s">
        <v>2233</v>
      </c>
      <c r="I298" s="204" t="s">
        <v>110</v>
      </c>
      <c r="J298" s="222"/>
      <c r="K298" s="222"/>
      <c r="L298" s="222"/>
      <c r="M298" s="222"/>
      <c r="N298" s="222"/>
      <c r="O298" s="222"/>
      <c r="P298" s="222"/>
      <c r="Q298" s="216"/>
      <c r="R298" s="24"/>
      <c r="S298" s="24"/>
      <c r="T298" s="24"/>
      <c r="U298" s="24" t="s">
        <v>443</v>
      </c>
      <c r="V298" s="24" t="s">
        <v>110</v>
      </c>
      <c r="W298" s="24"/>
      <c r="X298"/>
    </row>
    <row r="299" spans="1:24" s="192" customFormat="1">
      <c r="B299" s="191"/>
      <c r="C299" s="191" t="s">
        <v>860</v>
      </c>
      <c r="D299" s="222"/>
      <c r="E299" s="222"/>
      <c r="F299" s="222"/>
      <c r="G299" s="222"/>
      <c r="H299" s="222"/>
      <c r="I299" s="222"/>
      <c r="J299" s="222"/>
      <c r="K299" s="222"/>
      <c r="L299" s="222"/>
      <c r="M299" s="222"/>
      <c r="N299" s="222"/>
      <c r="O299" s="222"/>
      <c r="P299" s="222"/>
      <c r="Q299" s="216"/>
      <c r="R299" s="24"/>
      <c r="S299" s="24"/>
      <c r="T299" s="24"/>
      <c r="U299" s="24"/>
      <c r="V299" s="24"/>
      <c r="W299" s="24"/>
      <c r="X299"/>
    </row>
    <row r="300" spans="1:24" s="192" customFormat="1">
      <c r="B300" s="191"/>
      <c r="C300" s="191" t="s">
        <v>983</v>
      </c>
      <c r="D300" s="222"/>
      <c r="E300" s="222"/>
      <c r="F300" s="222"/>
      <c r="G300" s="222"/>
      <c r="H300" s="222"/>
      <c r="I300" s="222"/>
      <c r="J300" s="222"/>
      <c r="K300" s="222"/>
      <c r="L300" s="222"/>
      <c r="M300" s="222"/>
      <c r="N300" s="222"/>
      <c r="O300" s="222"/>
      <c r="P300" s="222"/>
      <c r="Q300" s="216"/>
      <c r="R300" s="24"/>
      <c r="S300" s="24"/>
      <c r="T300" s="24"/>
      <c r="U300" s="24"/>
      <c r="V300" s="24"/>
      <c r="W300" s="24"/>
      <c r="X300"/>
    </row>
    <row r="301" spans="1:24" s="192" customFormat="1">
      <c r="B301" s="191"/>
      <c r="C301" s="191" t="s">
        <v>985</v>
      </c>
      <c r="D301" s="222"/>
      <c r="E301" s="222"/>
      <c r="F301" s="222"/>
      <c r="G301" s="222"/>
      <c r="H301" s="222"/>
      <c r="I301" s="222"/>
      <c r="J301" s="222"/>
      <c r="K301" s="222"/>
      <c r="L301" s="222"/>
      <c r="M301" s="222"/>
      <c r="N301" s="222"/>
      <c r="O301" s="222"/>
      <c r="P301" s="222"/>
      <c r="Q301" s="216"/>
      <c r="R301" s="24"/>
      <c r="S301" s="24"/>
      <c r="T301" s="24"/>
      <c r="U301" s="24"/>
      <c r="V301" s="24"/>
      <c r="W301" s="24"/>
      <c r="X301"/>
    </row>
    <row r="302" spans="1:24" s="192" customFormat="1">
      <c r="B302" s="191"/>
      <c r="C302" s="191" t="s">
        <v>977</v>
      </c>
      <c r="D302" s="222"/>
      <c r="E302" s="222"/>
      <c r="F302" s="222"/>
      <c r="G302" s="222"/>
      <c r="H302" s="222"/>
      <c r="I302" s="222"/>
      <c r="J302" s="222"/>
      <c r="K302" s="222"/>
      <c r="L302" s="222"/>
      <c r="M302" s="222"/>
      <c r="N302" s="222"/>
      <c r="O302" s="222"/>
      <c r="P302" s="222"/>
      <c r="Q302" s="216"/>
      <c r="R302" s="24"/>
      <c r="S302" s="24"/>
      <c r="T302" s="24"/>
      <c r="U302" s="24"/>
      <c r="V302" s="24"/>
      <c r="W302" s="24"/>
      <c r="X302"/>
    </row>
    <row r="303" spans="1:24" s="192" customFormat="1" ht="30">
      <c r="A303" s="190" t="s">
        <v>1627</v>
      </c>
      <c r="B303" s="191" t="s">
        <v>1558</v>
      </c>
      <c r="C303" s="191" t="s">
        <v>838</v>
      </c>
      <c r="D303" s="222"/>
      <c r="E303" s="222"/>
      <c r="F303" s="222"/>
      <c r="G303" s="222"/>
      <c r="H303" s="204" t="s">
        <v>2228</v>
      </c>
      <c r="I303" s="204" t="s">
        <v>110</v>
      </c>
      <c r="J303" s="222" t="s">
        <v>2227</v>
      </c>
      <c r="K303" s="222"/>
      <c r="L303" s="222"/>
      <c r="M303" s="222"/>
      <c r="N303" s="222"/>
      <c r="O303" s="222"/>
      <c r="P303" s="222"/>
      <c r="Q303" s="216"/>
      <c r="R303" s="24" t="s">
        <v>102</v>
      </c>
      <c r="S303" s="24" t="s">
        <v>110</v>
      </c>
      <c r="T303" s="24"/>
      <c r="U303" s="24" t="s">
        <v>102</v>
      </c>
      <c r="V303" s="24" t="s">
        <v>110</v>
      </c>
      <c r="W303" s="24"/>
      <c r="X303"/>
    </row>
    <row r="304" spans="1:24" s="192" customFormat="1">
      <c r="B304" s="191"/>
      <c r="C304" s="191" t="s">
        <v>860</v>
      </c>
      <c r="D304" s="222"/>
      <c r="E304" s="222"/>
      <c r="F304" s="222"/>
      <c r="G304" s="222"/>
      <c r="H304" s="222"/>
      <c r="I304" s="222"/>
      <c r="J304" s="222"/>
      <c r="K304" s="222"/>
      <c r="L304" s="222"/>
      <c r="M304" s="222"/>
      <c r="N304" s="222"/>
      <c r="O304" s="222"/>
      <c r="P304" s="222"/>
      <c r="Q304" s="216"/>
      <c r="R304" s="24"/>
      <c r="S304" s="24"/>
      <c r="T304" s="24"/>
      <c r="U304" s="24"/>
      <c r="V304" s="24"/>
      <c r="W304" s="24"/>
      <c r="X304"/>
    </row>
    <row r="305" spans="1:24" s="192" customFormat="1">
      <c r="B305" s="191"/>
      <c r="C305" s="191" t="s">
        <v>983</v>
      </c>
      <c r="D305" s="222"/>
      <c r="E305" s="222"/>
      <c r="F305" s="222"/>
      <c r="G305" s="222"/>
      <c r="H305" s="222"/>
      <c r="I305" s="222"/>
      <c r="J305" s="222"/>
      <c r="K305" s="222"/>
      <c r="L305" s="222"/>
      <c r="M305" s="222"/>
      <c r="N305" s="222"/>
      <c r="O305" s="222"/>
      <c r="P305" s="222"/>
      <c r="Q305" s="216"/>
      <c r="R305" s="24"/>
      <c r="S305" s="24"/>
      <c r="T305" s="24"/>
      <c r="U305" s="24"/>
      <c r="V305" s="24"/>
      <c r="W305" s="24"/>
      <c r="X305"/>
    </row>
    <row r="306" spans="1:24" s="192" customFormat="1">
      <c r="B306" s="191"/>
      <c r="C306" s="191" t="s">
        <v>985</v>
      </c>
      <c r="D306" s="222"/>
      <c r="E306" s="222"/>
      <c r="F306" s="222"/>
      <c r="G306" s="222"/>
      <c r="H306" s="222"/>
      <c r="I306" s="222"/>
      <c r="J306" s="222"/>
      <c r="K306" s="222"/>
      <c r="L306" s="222"/>
      <c r="M306" s="222"/>
      <c r="N306" s="222"/>
      <c r="O306" s="222"/>
      <c r="P306" s="222"/>
      <c r="Q306" s="216"/>
      <c r="R306" s="24"/>
      <c r="S306" s="24"/>
      <c r="T306" s="24"/>
      <c r="U306" s="24"/>
      <c r="V306" s="24"/>
      <c r="W306" s="24"/>
      <c r="X306"/>
    </row>
    <row r="307" spans="1:24" s="192" customFormat="1">
      <c r="B307" s="191"/>
      <c r="C307" s="191" t="s">
        <v>977</v>
      </c>
      <c r="D307" s="222"/>
      <c r="E307" s="222"/>
      <c r="F307" s="222"/>
      <c r="G307" s="222"/>
      <c r="H307" s="222"/>
      <c r="I307" s="222"/>
      <c r="J307" s="222"/>
      <c r="K307" s="222"/>
      <c r="L307" s="222"/>
      <c r="M307" s="222"/>
      <c r="N307" s="222"/>
      <c r="O307" s="222"/>
      <c r="P307" s="222"/>
      <c r="Q307" s="216"/>
      <c r="R307" s="24"/>
      <c r="S307" s="24"/>
      <c r="T307" s="24"/>
      <c r="U307" s="24"/>
      <c r="V307" s="24"/>
      <c r="W307" s="24"/>
      <c r="X307"/>
    </row>
    <row r="308" spans="1:24" s="186" customFormat="1" ht="42">
      <c r="A308" s="188" t="s">
        <v>1628</v>
      </c>
      <c r="B308" s="187" t="s">
        <v>206</v>
      </c>
      <c r="D308" s="223"/>
      <c r="E308" s="223"/>
      <c r="F308" s="223"/>
      <c r="G308" s="223"/>
      <c r="H308" s="223" t="s">
        <v>102</v>
      </c>
      <c r="I308" s="223" t="s">
        <v>110</v>
      </c>
      <c r="J308" s="223"/>
      <c r="K308" s="223"/>
      <c r="L308" s="223"/>
      <c r="M308" s="223"/>
      <c r="N308" s="223"/>
      <c r="O308" s="223"/>
      <c r="P308" s="223"/>
      <c r="Q308" s="216"/>
      <c r="R308" s="24" t="s">
        <v>102</v>
      </c>
      <c r="S308" s="24" t="s">
        <v>110</v>
      </c>
      <c r="T308" s="24"/>
      <c r="U308" s="24" t="s">
        <v>102</v>
      </c>
      <c r="V308" s="24" t="s">
        <v>110</v>
      </c>
      <c r="W308" s="24"/>
      <c r="X308"/>
    </row>
    <row r="309" spans="1:24" s="186" customFormat="1" ht="42">
      <c r="A309" s="188" t="s">
        <v>1629</v>
      </c>
      <c r="B309" s="187" t="s">
        <v>207</v>
      </c>
      <c r="C309" s="189"/>
      <c r="D309" s="224"/>
      <c r="E309" s="224"/>
      <c r="F309" s="224"/>
      <c r="G309" s="224"/>
      <c r="H309" s="223" t="s">
        <v>102</v>
      </c>
      <c r="I309" s="223" t="s">
        <v>110</v>
      </c>
      <c r="J309" s="224"/>
      <c r="K309" s="224"/>
      <c r="L309" s="224"/>
      <c r="M309" s="224"/>
      <c r="N309" s="224"/>
      <c r="O309" s="224"/>
      <c r="P309" s="224"/>
      <c r="Q309" s="216"/>
      <c r="R309" s="24" t="s">
        <v>102</v>
      </c>
      <c r="S309" s="24" t="s">
        <v>110</v>
      </c>
      <c r="T309" s="24"/>
      <c r="U309" s="24" t="s">
        <v>102</v>
      </c>
      <c r="V309" s="24" t="s">
        <v>110</v>
      </c>
      <c r="W309" s="24"/>
      <c r="X309"/>
    </row>
  </sheetData>
  <mergeCells count="52">
    <mergeCell ref="Q232:Q238"/>
    <mergeCell ref="Q239:Q244"/>
    <mergeCell ref="Q245:Q247"/>
    <mergeCell ref="Q217:Q218"/>
    <mergeCell ref="Q219:Q221"/>
    <mergeCell ref="Q222:Q224"/>
    <mergeCell ref="Q225:Q227"/>
    <mergeCell ref="Q228:Q231"/>
    <mergeCell ref="Q167:Q170"/>
    <mergeCell ref="Q171:Q174"/>
    <mergeCell ref="Q175:Q180"/>
    <mergeCell ref="Q181:Q186"/>
    <mergeCell ref="Q187:Q191"/>
    <mergeCell ref="Q117:Q121"/>
    <mergeCell ref="Q122:Q126"/>
    <mergeCell ref="Q127:Q131"/>
    <mergeCell ref="Q132:Q136"/>
    <mergeCell ref="Q137:Q141"/>
    <mergeCell ref="Q94:Q97"/>
    <mergeCell ref="Q98:Q101"/>
    <mergeCell ref="Q102:Q105"/>
    <mergeCell ref="Q106:Q110"/>
    <mergeCell ref="Q111:Q116"/>
    <mergeCell ref="Q74:Q77"/>
    <mergeCell ref="Q78:Q81"/>
    <mergeCell ref="Q82:Q85"/>
    <mergeCell ref="Q86:Q89"/>
    <mergeCell ref="Q90:Q93"/>
    <mergeCell ref="Q45:Q51"/>
    <mergeCell ref="R45:R51"/>
    <mergeCell ref="Q52:Q57"/>
    <mergeCell ref="R52:R57"/>
    <mergeCell ref="Q58:Q60"/>
    <mergeCell ref="R58:R60"/>
    <mergeCell ref="R35:R37"/>
    <mergeCell ref="Q38:Q40"/>
    <mergeCell ref="R38:R40"/>
    <mergeCell ref="Q41:Q44"/>
    <mergeCell ref="R41:R44"/>
    <mergeCell ref="Q35:Q37"/>
    <mergeCell ref="Q5:Q7"/>
    <mergeCell ref="R5:R7"/>
    <mergeCell ref="Q8:Q13"/>
    <mergeCell ref="R8:R13"/>
    <mergeCell ref="Q14:Q16"/>
    <mergeCell ref="R14:R16"/>
    <mergeCell ref="Q17:Q24"/>
    <mergeCell ref="R17:R24"/>
    <mergeCell ref="Q25:Q27"/>
    <mergeCell ref="R25:R27"/>
    <mergeCell ref="Q32:Q34"/>
    <mergeCell ref="R32:R34"/>
  </mergeCells>
  <hyperlinks>
    <hyperlink ref="W130" r:id="rId1"/>
  </hyperlinks>
  <pageMargins left="0.75" right="0.75" top="1" bottom="1" header="0.5" footer="0.5"/>
  <pageSetup orientation="portrait" horizontalDpi="4294967292" verticalDpi="4294967292"/>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topLeftCell="A59" zoomScale="80" zoomScaleNormal="80" zoomScalePageLayoutView="80" workbookViewId="0">
      <selection activeCell="K1" sqref="K1:N1048576"/>
    </sheetView>
  </sheetViews>
  <sheetFormatPr baseColWidth="10" defaultColWidth="11.5" defaultRowHeight="14" x14ac:dyDescent="0"/>
  <cols>
    <col min="1" max="1" width="20" customWidth="1"/>
    <col min="2" max="2" width="0" hidden="1" customWidth="1"/>
    <col min="3" max="3" width="27.1640625" style="6" customWidth="1"/>
    <col min="4" max="4" width="33.33203125" hidden="1" customWidth="1"/>
    <col min="5" max="5" width="32" hidden="1" customWidth="1"/>
    <col min="6" max="6" width="31.83203125" hidden="1" customWidth="1"/>
    <col min="7" max="7" width="60.1640625" hidden="1" customWidth="1"/>
    <col min="8" max="8" width="11" style="88" customWidth="1"/>
    <col min="9" max="9" width="11.5" style="86"/>
    <col min="10" max="10" width="13.1640625" style="87" customWidth="1"/>
    <col min="11" max="11" width="13.33203125" style="52" customWidth="1"/>
    <col min="12" max="12" width="22.1640625" style="52" customWidth="1"/>
    <col min="13" max="13" width="13.6640625" style="52" customWidth="1"/>
    <col min="14" max="14" width="31.33203125" style="52" customWidth="1"/>
    <col min="20" max="20" width="38.1640625" customWidth="1"/>
  </cols>
  <sheetData>
    <row r="1" spans="1:21" s="19" customFormat="1" ht="62.25" customHeight="1">
      <c r="A1" s="51" t="s">
        <v>352</v>
      </c>
      <c r="B1" s="20" t="s">
        <v>75</v>
      </c>
      <c r="C1" s="20" t="s">
        <v>73</v>
      </c>
      <c r="D1" s="20" t="s">
        <v>2</v>
      </c>
      <c r="E1" s="20" t="s">
        <v>74</v>
      </c>
      <c r="F1" s="20" t="s">
        <v>1</v>
      </c>
      <c r="G1" s="20"/>
      <c r="H1" s="80" t="s">
        <v>806</v>
      </c>
      <c r="I1" s="80" t="s">
        <v>807</v>
      </c>
      <c r="J1" s="80" t="s">
        <v>808</v>
      </c>
      <c r="K1" s="64" t="s">
        <v>2084</v>
      </c>
      <c r="L1" s="64" t="s">
        <v>2081</v>
      </c>
      <c r="M1" s="64" t="s">
        <v>2082</v>
      </c>
      <c r="N1" s="64" t="s">
        <v>2083</v>
      </c>
      <c r="O1" s="20" t="s">
        <v>178</v>
      </c>
      <c r="P1" s="64" t="s">
        <v>177</v>
      </c>
      <c r="Q1" s="20" t="s">
        <v>100</v>
      </c>
      <c r="R1" s="20" t="s">
        <v>171</v>
      </c>
      <c r="S1" s="20" t="s">
        <v>217</v>
      </c>
      <c r="T1" s="20" t="s">
        <v>1936</v>
      </c>
      <c r="U1" s="249"/>
    </row>
    <row r="2" spans="1:21" s="11" customFormat="1" ht="152.25" customHeight="1">
      <c r="A2" s="23" t="s">
        <v>353</v>
      </c>
      <c r="B2" s="10"/>
      <c r="C2" s="7" t="s">
        <v>1937</v>
      </c>
      <c r="D2" s="10"/>
      <c r="E2" s="10"/>
      <c r="F2" s="10"/>
      <c r="G2" s="7" t="s">
        <v>354</v>
      </c>
      <c r="H2" s="81" t="s">
        <v>176</v>
      </c>
      <c r="I2" s="81" t="s">
        <v>98</v>
      </c>
      <c r="J2" s="80" t="s">
        <v>355</v>
      </c>
      <c r="K2" s="250"/>
      <c r="L2" s="63" t="s">
        <v>100</v>
      </c>
      <c r="M2" s="63" t="s">
        <v>2156</v>
      </c>
      <c r="N2" s="63" t="s">
        <v>2260</v>
      </c>
      <c r="O2" s="11">
        <f>COUNTIF(A2:A60, "&gt; ") - COUNTIF(K2:K60, "Cancelled")</f>
        <v>38</v>
      </c>
      <c r="P2" s="11">
        <f>SUM(Q2:S2)</f>
        <v>36</v>
      </c>
      <c r="Q2" s="11">
        <f>COUNTIF(L2:L100, "passed*")</f>
        <v>32</v>
      </c>
      <c r="R2" s="11">
        <f>COUNTIF(L2:L100, "failed*")</f>
        <v>4</v>
      </c>
      <c r="S2" s="11">
        <f>COUNTIF(L2:L100, "blocked*")</f>
        <v>0</v>
      </c>
      <c r="T2" s="251" t="s">
        <v>1938</v>
      </c>
      <c r="U2" s="252"/>
    </row>
    <row r="3" spans="1:21" s="11" customFormat="1" ht="150" customHeight="1">
      <c r="A3" s="23" t="s">
        <v>356</v>
      </c>
      <c r="B3" s="10"/>
      <c r="C3" s="7" t="s">
        <v>1939</v>
      </c>
      <c r="D3" s="10"/>
      <c r="E3" s="10"/>
      <c r="F3" s="10"/>
      <c r="G3" s="7" t="s">
        <v>357</v>
      </c>
      <c r="H3" s="81" t="s">
        <v>443</v>
      </c>
      <c r="I3" s="81" t="s">
        <v>98</v>
      </c>
      <c r="J3" s="81" t="s">
        <v>358</v>
      </c>
      <c r="K3" s="253"/>
      <c r="L3" s="63" t="s">
        <v>2261</v>
      </c>
      <c r="M3" s="63" t="s">
        <v>2156</v>
      </c>
      <c r="N3" s="63" t="s">
        <v>2262</v>
      </c>
      <c r="T3" s="251" t="s">
        <v>1940</v>
      </c>
      <c r="U3" s="252"/>
    </row>
    <row r="4" spans="1:21" s="11" customFormat="1" ht="163.5" customHeight="1">
      <c r="A4" s="23" t="s">
        <v>359</v>
      </c>
      <c r="B4" s="10"/>
      <c r="C4" s="7" t="s">
        <v>1941</v>
      </c>
      <c r="D4" s="10"/>
      <c r="E4" s="10"/>
      <c r="F4" s="10"/>
      <c r="G4" s="7" t="s">
        <v>360</v>
      </c>
      <c r="H4" s="81" t="s">
        <v>443</v>
      </c>
      <c r="I4" s="81" t="s">
        <v>98</v>
      </c>
      <c r="J4" s="81" t="s">
        <v>358</v>
      </c>
      <c r="K4" s="253"/>
      <c r="L4" s="63" t="s">
        <v>2261</v>
      </c>
      <c r="M4" s="63" t="s">
        <v>2156</v>
      </c>
      <c r="N4" s="63" t="s">
        <v>2262</v>
      </c>
      <c r="T4" s="251" t="s">
        <v>1940</v>
      </c>
      <c r="U4" s="252"/>
    </row>
    <row r="5" spans="1:21" s="9" customFormat="1" ht="111.75" customHeight="1">
      <c r="A5" s="23" t="s">
        <v>361</v>
      </c>
      <c r="B5" s="8" t="s">
        <v>80</v>
      </c>
      <c r="C5" s="7" t="s">
        <v>1942</v>
      </c>
      <c r="D5" s="7" t="s">
        <v>96</v>
      </c>
      <c r="E5" s="7" t="s">
        <v>3</v>
      </c>
      <c r="F5" s="3" t="s">
        <v>4</v>
      </c>
      <c r="G5" s="7" t="s">
        <v>362</v>
      </c>
      <c r="H5" s="81" t="s">
        <v>443</v>
      </c>
      <c r="I5" s="81" t="s">
        <v>98</v>
      </c>
      <c r="J5" s="81" t="s">
        <v>358</v>
      </c>
      <c r="K5" s="253"/>
      <c r="L5" s="336" t="s">
        <v>102</v>
      </c>
      <c r="M5" s="336" t="s">
        <v>2156</v>
      </c>
      <c r="N5" s="75"/>
      <c r="T5" s="254" t="s">
        <v>1943</v>
      </c>
      <c r="U5" s="255"/>
    </row>
    <row r="6" spans="1:21" s="9" customFormat="1" ht="152.25" customHeight="1">
      <c r="A6" s="23" t="s">
        <v>363</v>
      </c>
      <c r="B6" s="8"/>
      <c r="C6" s="7" t="s">
        <v>1944</v>
      </c>
      <c r="D6" s="7"/>
      <c r="E6" s="7"/>
      <c r="F6" s="3"/>
      <c r="G6" s="7" t="s">
        <v>364</v>
      </c>
      <c r="H6" s="81" t="s">
        <v>443</v>
      </c>
      <c r="I6" s="81" t="s">
        <v>98</v>
      </c>
      <c r="J6" s="81" t="s">
        <v>358</v>
      </c>
      <c r="K6" s="253"/>
      <c r="L6" s="63" t="s">
        <v>2261</v>
      </c>
      <c r="M6" s="63" t="s">
        <v>2156</v>
      </c>
      <c r="N6" s="336" t="s">
        <v>2263</v>
      </c>
      <c r="T6" s="256" t="s">
        <v>1945</v>
      </c>
      <c r="U6" s="255"/>
    </row>
    <row r="7" spans="1:21" s="9" customFormat="1" ht="161.25" customHeight="1">
      <c r="A7" s="23" t="s">
        <v>365</v>
      </c>
      <c r="B7" s="8"/>
      <c r="C7" s="7" t="s">
        <v>1946</v>
      </c>
      <c r="D7" s="7"/>
      <c r="E7" s="7"/>
      <c r="F7" s="3"/>
      <c r="G7" s="7" t="s">
        <v>366</v>
      </c>
      <c r="H7" s="81" t="s">
        <v>443</v>
      </c>
      <c r="I7" s="81" t="s">
        <v>98</v>
      </c>
      <c r="J7" s="81" t="s">
        <v>358</v>
      </c>
      <c r="K7" s="253"/>
      <c r="L7" s="63" t="s">
        <v>100</v>
      </c>
      <c r="M7" s="63" t="s">
        <v>2156</v>
      </c>
      <c r="N7" s="336" t="s">
        <v>2264</v>
      </c>
      <c r="T7" s="256" t="s">
        <v>1947</v>
      </c>
      <c r="U7" s="255"/>
    </row>
    <row r="8" spans="1:21" s="9" customFormat="1" ht="64.5" customHeight="1">
      <c r="A8" s="257" t="s">
        <v>367</v>
      </c>
      <c r="B8" s="258"/>
      <c r="C8" s="259" t="s">
        <v>368</v>
      </c>
      <c r="D8" s="259"/>
      <c r="E8" s="259"/>
      <c r="F8" s="260"/>
      <c r="G8" s="259" t="s">
        <v>369</v>
      </c>
      <c r="H8" s="261" t="s">
        <v>100</v>
      </c>
      <c r="I8" s="261" t="s">
        <v>98</v>
      </c>
      <c r="J8" s="261" t="s">
        <v>370</v>
      </c>
      <c r="K8" s="390" t="s">
        <v>322</v>
      </c>
      <c r="L8" s="352" t="s">
        <v>341</v>
      </c>
      <c r="M8" s="352" t="s">
        <v>2156</v>
      </c>
      <c r="N8" s="352"/>
      <c r="O8" s="262"/>
      <c r="P8" s="262"/>
      <c r="Q8" s="262"/>
      <c r="R8" s="262"/>
      <c r="S8" s="262"/>
      <c r="T8" s="263"/>
      <c r="U8" s="255"/>
    </row>
    <row r="9" spans="1:21" s="9" customFormat="1" ht="35.25" customHeight="1">
      <c r="A9" s="257" t="s">
        <v>371</v>
      </c>
      <c r="B9" s="258"/>
      <c r="C9" s="259" t="s">
        <v>372</v>
      </c>
      <c r="D9" s="259"/>
      <c r="E9" s="259"/>
      <c r="F9" s="260"/>
      <c r="G9" s="259" t="s">
        <v>373</v>
      </c>
      <c r="H9" s="261" t="s">
        <v>100</v>
      </c>
      <c r="I9" s="261" t="s">
        <v>98</v>
      </c>
      <c r="J9" s="264"/>
      <c r="K9" s="391" t="s">
        <v>322</v>
      </c>
      <c r="L9" s="353" t="s">
        <v>341</v>
      </c>
      <c r="M9" s="353" t="s">
        <v>2156</v>
      </c>
      <c r="N9" s="353"/>
      <c r="O9" s="262"/>
      <c r="P9" s="262"/>
      <c r="Q9" s="262"/>
      <c r="R9" s="262"/>
      <c r="S9" s="262"/>
      <c r="T9" s="263"/>
      <c r="U9" s="255"/>
    </row>
    <row r="10" spans="1:21" s="9" customFormat="1" ht="42" customHeight="1">
      <c r="A10" s="257" t="s">
        <v>374</v>
      </c>
      <c r="B10" s="258"/>
      <c r="C10" s="259" t="s">
        <v>375</v>
      </c>
      <c r="D10" s="259"/>
      <c r="E10" s="259"/>
      <c r="F10" s="260"/>
      <c r="G10" s="259"/>
      <c r="H10" s="261" t="s">
        <v>100</v>
      </c>
      <c r="I10" s="261" t="s">
        <v>98</v>
      </c>
      <c r="J10" s="264"/>
      <c r="K10" s="391" t="s">
        <v>322</v>
      </c>
      <c r="L10" s="353" t="s">
        <v>341</v>
      </c>
      <c r="M10" s="353" t="s">
        <v>2156</v>
      </c>
      <c r="N10" s="353"/>
      <c r="O10" s="262"/>
      <c r="P10" s="262"/>
      <c r="Q10" s="262"/>
      <c r="R10" s="262"/>
      <c r="S10" s="262"/>
      <c r="T10" s="263"/>
      <c r="U10" s="255"/>
    </row>
    <row r="11" spans="1:21" s="9" customFormat="1" ht="24" customHeight="1">
      <c r="A11" s="259" t="s">
        <v>376</v>
      </c>
      <c r="B11" s="259"/>
      <c r="C11" s="259" t="s">
        <v>377</v>
      </c>
      <c r="D11" s="259"/>
      <c r="E11" s="259"/>
      <c r="F11" s="259"/>
      <c r="G11" s="259"/>
      <c r="H11" s="261" t="s">
        <v>100</v>
      </c>
      <c r="I11" s="261" t="s">
        <v>98</v>
      </c>
      <c r="J11" s="261"/>
      <c r="K11" s="39" t="s">
        <v>322</v>
      </c>
      <c r="L11" s="39" t="s">
        <v>341</v>
      </c>
      <c r="M11" s="39" t="s">
        <v>2156</v>
      </c>
      <c r="N11" s="39"/>
      <c r="O11" s="259"/>
      <c r="P11" s="259"/>
      <c r="Q11" s="259"/>
      <c r="R11" s="259"/>
      <c r="S11" s="259"/>
      <c r="T11" s="259"/>
      <c r="U11" s="255"/>
    </row>
    <row r="12" spans="1:21" s="9" customFormat="1" ht="308">
      <c r="A12" s="23" t="s">
        <v>378</v>
      </c>
      <c r="B12" s="8"/>
      <c r="C12" s="7" t="s">
        <v>379</v>
      </c>
      <c r="D12" s="7"/>
      <c r="E12" s="7"/>
      <c r="F12" s="3"/>
      <c r="G12" s="7"/>
      <c r="H12" s="81" t="s">
        <v>176</v>
      </c>
      <c r="I12" s="81" t="s">
        <v>98</v>
      </c>
      <c r="J12" s="80" t="s">
        <v>380</v>
      </c>
      <c r="K12" s="250"/>
      <c r="L12" s="63" t="s">
        <v>100</v>
      </c>
      <c r="M12" s="63" t="s">
        <v>2156</v>
      </c>
      <c r="N12" s="63" t="s">
        <v>2265</v>
      </c>
      <c r="T12" s="265" t="s">
        <v>1948</v>
      </c>
      <c r="U12" s="265" t="s">
        <v>1949</v>
      </c>
    </row>
    <row r="13" spans="1:21" s="9" customFormat="1" ht="51.75" customHeight="1">
      <c r="A13" s="23" t="s">
        <v>381</v>
      </c>
      <c r="B13" s="8"/>
      <c r="C13" s="7" t="s">
        <v>382</v>
      </c>
      <c r="D13" s="7"/>
      <c r="E13" s="7"/>
      <c r="F13" s="3"/>
      <c r="G13" s="7" t="s">
        <v>366</v>
      </c>
      <c r="H13" s="81" t="s">
        <v>443</v>
      </c>
      <c r="I13" s="83" t="s">
        <v>98</v>
      </c>
      <c r="J13" s="84" t="s">
        <v>358</v>
      </c>
      <c r="K13" s="266"/>
      <c r="L13" s="63" t="s">
        <v>100</v>
      </c>
      <c r="M13" s="203" t="s">
        <v>2156</v>
      </c>
      <c r="N13" s="63" t="s">
        <v>2266</v>
      </c>
      <c r="T13" s="265" t="s">
        <v>1948</v>
      </c>
      <c r="U13" s="255"/>
    </row>
    <row r="14" spans="1:21" s="9" customFormat="1" ht="49.5" customHeight="1">
      <c r="A14" s="23" t="s">
        <v>383</v>
      </c>
      <c r="B14" s="8"/>
      <c r="C14" s="7" t="s">
        <v>384</v>
      </c>
      <c r="D14" s="7"/>
      <c r="E14" s="7"/>
      <c r="F14" s="3"/>
      <c r="G14" s="7" t="s">
        <v>369</v>
      </c>
      <c r="H14" s="81" t="s">
        <v>443</v>
      </c>
      <c r="I14" s="83" t="s">
        <v>98</v>
      </c>
      <c r="J14" s="84" t="s">
        <v>358</v>
      </c>
      <c r="K14" s="266"/>
      <c r="L14" s="63" t="s">
        <v>100</v>
      </c>
      <c r="M14" s="203" t="s">
        <v>2156</v>
      </c>
      <c r="N14" s="203" t="s">
        <v>125</v>
      </c>
      <c r="T14" s="265" t="s">
        <v>1948</v>
      </c>
      <c r="U14" s="255"/>
    </row>
    <row r="15" spans="1:21" s="9" customFormat="1" ht="199.5" customHeight="1">
      <c r="A15" s="23" t="s">
        <v>385</v>
      </c>
      <c r="B15" s="8"/>
      <c r="C15" s="7" t="s">
        <v>386</v>
      </c>
      <c r="D15" s="7"/>
      <c r="E15" s="7"/>
      <c r="F15" s="3"/>
      <c r="G15" s="7" t="s">
        <v>373</v>
      </c>
      <c r="H15" s="81" t="s">
        <v>443</v>
      </c>
      <c r="I15" s="85" t="s">
        <v>98</v>
      </c>
      <c r="J15" s="84" t="s">
        <v>358</v>
      </c>
      <c r="K15" s="266"/>
      <c r="L15" s="203" t="s">
        <v>102</v>
      </c>
      <c r="M15" s="203" t="s">
        <v>2156</v>
      </c>
      <c r="N15" s="76"/>
      <c r="T15" s="265" t="s">
        <v>1950</v>
      </c>
      <c r="U15" s="255"/>
    </row>
    <row r="16" spans="1:21" s="9" customFormat="1" ht="112">
      <c r="A16" s="23" t="s">
        <v>387</v>
      </c>
      <c r="B16" s="8" t="s">
        <v>81</v>
      </c>
      <c r="C16" s="7" t="s">
        <v>388</v>
      </c>
      <c r="D16" s="7" t="s">
        <v>96</v>
      </c>
      <c r="E16" s="7" t="s">
        <v>6</v>
      </c>
      <c r="F16" s="3" t="s">
        <v>7</v>
      </c>
      <c r="G16" s="3"/>
      <c r="H16" s="81" t="s">
        <v>176</v>
      </c>
      <c r="I16" s="85" t="s">
        <v>98</v>
      </c>
      <c r="J16" s="267" t="s">
        <v>1951</v>
      </c>
      <c r="K16" s="266" t="s">
        <v>443</v>
      </c>
      <c r="L16" s="203" t="s">
        <v>102</v>
      </c>
      <c r="M16" s="203" t="s">
        <v>2156</v>
      </c>
      <c r="N16" s="203" t="s">
        <v>2157</v>
      </c>
      <c r="T16" s="265" t="s">
        <v>1952</v>
      </c>
      <c r="U16" s="255"/>
    </row>
    <row r="17" spans="1:21" s="9" customFormat="1" ht="112">
      <c r="A17" s="23" t="s">
        <v>390</v>
      </c>
      <c r="B17" s="8" t="s">
        <v>97</v>
      </c>
      <c r="C17" s="7" t="s">
        <v>391</v>
      </c>
      <c r="D17" s="7" t="s">
        <v>96</v>
      </c>
      <c r="E17" s="7" t="s">
        <v>10</v>
      </c>
      <c r="F17" s="8" t="s">
        <v>11</v>
      </c>
      <c r="G17" s="8"/>
      <c r="H17" s="81"/>
      <c r="I17" s="85" t="s">
        <v>98</v>
      </c>
      <c r="J17" s="84" t="s">
        <v>389</v>
      </c>
      <c r="K17" s="266" t="s">
        <v>443</v>
      </c>
      <c r="L17" s="203" t="s">
        <v>102</v>
      </c>
      <c r="M17" s="203" t="s">
        <v>2156</v>
      </c>
      <c r="N17" s="76"/>
      <c r="T17" s="265" t="s">
        <v>1952</v>
      </c>
      <c r="U17" s="255"/>
    </row>
    <row r="18" spans="1:21" s="9" customFormat="1" ht="112">
      <c r="A18" s="23" t="s">
        <v>392</v>
      </c>
      <c r="B18" s="8" t="s">
        <v>82</v>
      </c>
      <c r="C18" s="7" t="s">
        <v>393</v>
      </c>
      <c r="D18" s="7" t="s">
        <v>9</v>
      </c>
      <c r="E18" s="7" t="s">
        <v>14</v>
      </c>
      <c r="F18" s="7" t="s">
        <v>15</v>
      </c>
      <c r="G18" s="7"/>
      <c r="H18" s="81"/>
      <c r="I18" s="85" t="s">
        <v>98</v>
      </c>
      <c r="J18" s="84" t="s">
        <v>389</v>
      </c>
      <c r="K18" s="266" t="s">
        <v>443</v>
      </c>
      <c r="L18" s="203" t="s">
        <v>102</v>
      </c>
      <c r="M18" s="203" t="s">
        <v>2156</v>
      </c>
      <c r="N18" s="76"/>
      <c r="T18" s="265" t="s">
        <v>1952</v>
      </c>
      <c r="U18" s="255"/>
    </row>
    <row r="19" spans="1:21" s="9" customFormat="1" ht="112">
      <c r="A19" s="23" t="s">
        <v>394</v>
      </c>
      <c r="B19" s="8" t="s">
        <v>83</v>
      </c>
      <c r="C19" s="7" t="s">
        <v>395</v>
      </c>
      <c r="D19" s="7" t="s">
        <v>9</v>
      </c>
      <c r="E19" s="7" t="s">
        <v>17</v>
      </c>
      <c r="F19" s="7" t="s">
        <v>18</v>
      </c>
      <c r="G19" s="7"/>
      <c r="H19" s="81"/>
      <c r="I19" s="85" t="s">
        <v>98</v>
      </c>
      <c r="J19" s="85" t="s">
        <v>389</v>
      </c>
      <c r="K19" s="266" t="s">
        <v>443</v>
      </c>
      <c r="L19" s="203" t="s">
        <v>102</v>
      </c>
      <c r="M19" s="203" t="s">
        <v>2156</v>
      </c>
      <c r="N19" s="77"/>
      <c r="T19" s="265" t="s">
        <v>1953</v>
      </c>
      <c r="U19" s="255"/>
    </row>
    <row r="20" spans="1:21" s="9" customFormat="1" ht="112">
      <c r="A20" s="23" t="s">
        <v>396</v>
      </c>
      <c r="B20" s="8" t="s">
        <v>84</v>
      </c>
      <c r="C20" s="7" t="s">
        <v>397</v>
      </c>
      <c r="D20" s="7" t="s">
        <v>9</v>
      </c>
      <c r="E20" s="7" t="s">
        <v>20</v>
      </c>
      <c r="F20" s="7" t="s">
        <v>21</v>
      </c>
      <c r="G20" s="7"/>
      <c r="H20" s="81" t="s">
        <v>100</v>
      </c>
      <c r="I20" s="85" t="s">
        <v>98</v>
      </c>
      <c r="J20" s="85"/>
      <c r="K20" s="266"/>
      <c r="L20" s="203" t="s">
        <v>102</v>
      </c>
      <c r="M20" s="203" t="s">
        <v>2156</v>
      </c>
      <c r="N20" s="77"/>
      <c r="T20" s="265" t="s">
        <v>1952</v>
      </c>
      <c r="U20" s="268" t="s">
        <v>1954</v>
      </c>
    </row>
    <row r="21" spans="1:21" s="9" customFormat="1" ht="112">
      <c r="A21" s="23" t="s">
        <v>398</v>
      </c>
      <c r="B21" s="8" t="s">
        <v>85</v>
      </c>
      <c r="C21" s="7" t="s">
        <v>399</v>
      </c>
      <c r="D21" s="7" t="s">
        <v>9</v>
      </c>
      <c r="E21" s="7" t="s">
        <v>23</v>
      </c>
      <c r="F21" s="7" t="s">
        <v>24</v>
      </c>
      <c r="G21" s="7"/>
      <c r="H21" s="81" t="s">
        <v>100</v>
      </c>
      <c r="I21" s="85" t="s">
        <v>98</v>
      </c>
      <c r="J21" s="85"/>
      <c r="K21" s="266"/>
      <c r="L21" s="203" t="s">
        <v>102</v>
      </c>
      <c r="M21" s="203" t="s">
        <v>2156</v>
      </c>
      <c r="N21" s="77"/>
      <c r="T21" s="265" t="s">
        <v>1952</v>
      </c>
      <c r="U21" s="268" t="s">
        <v>1954</v>
      </c>
    </row>
    <row r="22" spans="1:21" s="9" customFormat="1" ht="112">
      <c r="A22" s="23" t="s">
        <v>400</v>
      </c>
      <c r="B22" s="8" t="s">
        <v>86</v>
      </c>
      <c r="C22" s="7" t="s">
        <v>401</v>
      </c>
      <c r="D22" s="7" t="s">
        <v>8</v>
      </c>
      <c r="E22" s="8" t="s">
        <v>26</v>
      </c>
      <c r="F22" s="7" t="s">
        <v>27</v>
      </c>
      <c r="G22" s="7"/>
      <c r="H22" s="81" t="s">
        <v>100</v>
      </c>
      <c r="I22" s="85" t="s">
        <v>98</v>
      </c>
      <c r="J22" s="85"/>
      <c r="K22" s="266"/>
      <c r="L22" s="203" t="s">
        <v>102</v>
      </c>
      <c r="M22" s="203" t="s">
        <v>2156</v>
      </c>
      <c r="N22" s="77"/>
      <c r="T22" s="265" t="s">
        <v>1952</v>
      </c>
      <c r="U22" s="268"/>
    </row>
    <row r="23" spans="1:21" s="9" customFormat="1" ht="112">
      <c r="A23" s="23" t="s">
        <v>402</v>
      </c>
      <c r="B23" s="8" t="s">
        <v>87</v>
      </c>
      <c r="C23" s="7" t="s">
        <v>403</v>
      </c>
      <c r="D23" s="7" t="s">
        <v>8</v>
      </c>
      <c r="E23" s="8" t="s">
        <v>29</v>
      </c>
      <c r="F23" s="7" t="s">
        <v>30</v>
      </c>
      <c r="G23" s="7"/>
      <c r="H23" s="81" t="s">
        <v>100</v>
      </c>
      <c r="I23" s="85" t="s">
        <v>98</v>
      </c>
      <c r="J23" s="85"/>
      <c r="K23" s="266"/>
      <c r="L23" s="203" t="s">
        <v>102</v>
      </c>
      <c r="M23" s="203" t="s">
        <v>2156</v>
      </c>
      <c r="N23" s="77"/>
      <c r="T23" s="265" t="s">
        <v>1955</v>
      </c>
      <c r="U23" s="268"/>
    </row>
    <row r="24" spans="1:21" s="9" customFormat="1" ht="140">
      <c r="A24" s="23" t="s">
        <v>404</v>
      </c>
      <c r="B24" s="8" t="s">
        <v>88</v>
      </c>
      <c r="C24" s="7" t="s">
        <v>405</v>
      </c>
      <c r="D24" s="7" t="s">
        <v>8</v>
      </c>
      <c r="E24" s="7" t="s">
        <v>33</v>
      </c>
      <c r="F24" s="7" t="s">
        <v>32</v>
      </c>
      <c r="G24" s="7"/>
      <c r="H24" s="81" t="s">
        <v>100</v>
      </c>
      <c r="I24" s="85" t="s">
        <v>98</v>
      </c>
      <c r="J24" s="85"/>
      <c r="K24" s="266"/>
      <c r="L24" s="203" t="s">
        <v>102</v>
      </c>
      <c r="M24" s="203" t="s">
        <v>2156</v>
      </c>
      <c r="N24" s="77"/>
      <c r="T24" s="265" t="s">
        <v>1956</v>
      </c>
      <c r="U24" s="268"/>
    </row>
    <row r="25" spans="1:21" s="9" customFormat="1" ht="154">
      <c r="A25" s="23" t="s">
        <v>406</v>
      </c>
      <c r="B25" s="8" t="s">
        <v>89</v>
      </c>
      <c r="C25" s="7" t="s">
        <v>407</v>
      </c>
      <c r="D25" s="7" t="s">
        <v>8</v>
      </c>
      <c r="E25" s="7" t="s">
        <v>35</v>
      </c>
      <c r="F25" s="7" t="s">
        <v>36</v>
      </c>
      <c r="G25" s="7"/>
      <c r="H25" s="81" t="s">
        <v>100</v>
      </c>
      <c r="I25" s="85" t="s">
        <v>98</v>
      </c>
      <c r="J25" s="82"/>
      <c r="K25" s="269"/>
      <c r="L25" s="203" t="s">
        <v>102</v>
      </c>
      <c r="M25" s="203" t="s">
        <v>2156</v>
      </c>
      <c r="N25" s="78"/>
      <c r="T25" s="265" t="s">
        <v>1957</v>
      </c>
      <c r="U25" s="268"/>
    </row>
    <row r="26" spans="1:21" s="9" customFormat="1" ht="154">
      <c r="A26" s="23" t="s">
        <v>408</v>
      </c>
      <c r="B26" s="8" t="s">
        <v>90</v>
      </c>
      <c r="C26" s="7" t="s">
        <v>409</v>
      </c>
      <c r="D26" s="7" t="s">
        <v>37</v>
      </c>
      <c r="E26" s="7" t="s">
        <v>37</v>
      </c>
      <c r="F26" s="7" t="s">
        <v>37</v>
      </c>
      <c r="G26" s="7"/>
      <c r="H26" s="81" t="s">
        <v>100</v>
      </c>
      <c r="I26" s="85" t="s">
        <v>98</v>
      </c>
      <c r="J26" s="84"/>
      <c r="K26" s="270"/>
      <c r="L26" s="354" t="s">
        <v>102</v>
      </c>
      <c r="M26" s="354" t="s">
        <v>2156</v>
      </c>
      <c r="N26" s="79"/>
      <c r="T26" s="265" t="s">
        <v>1957</v>
      </c>
      <c r="U26" s="268"/>
    </row>
    <row r="27" spans="1:21" s="9" customFormat="1" ht="140">
      <c r="A27" s="23" t="s">
        <v>410</v>
      </c>
      <c r="B27" s="8" t="s">
        <v>91</v>
      </c>
      <c r="C27" s="7" t="s">
        <v>411</v>
      </c>
      <c r="D27" s="7" t="s">
        <v>38</v>
      </c>
      <c r="E27" s="25" t="s">
        <v>40</v>
      </c>
      <c r="F27" s="7" t="s">
        <v>41</v>
      </c>
      <c r="G27" s="7"/>
      <c r="H27" s="81" t="s">
        <v>100</v>
      </c>
      <c r="I27" s="85" t="s">
        <v>98</v>
      </c>
      <c r="J27" s="82"/>
      <c r="K27" s="269"/>
      <c r="L27" s="203" t="s">
        <v>102</v>
      </c>
      <c r="M27" s="203" t="s">
        <v>2156</v>
      </c>
      <c r="N27" s="78"/>
      <c r="T27" s="265" t="s">
        <v>1958</v>
      </c>
      <c r="U27" s="268"/>
    </row>
    <row r="28" spans="1:21" s="9" customFormat="1" ht="392">
      <c r="A28" s="23" t="s">
        <v>412</v>
      </c>
      <c r="B28" s="8" t="s">
        <v>92</v>
      </c>
      <c r="C28" s="7" t="s">
        <v>413</v>
      </c>
      <c r="D28" s="7" t="s">
        <v>43</v>
      </c>
      <c r="E28" s="25" t="s">
        <v>45</v>
      </c>
      <c r="F28" s="7" t="s">
        <v>44</v>
      </c>
      <c r="G28" s="7"/>
      <c r="H28" s="81" t="s">
        <v>176</v>
      </c>
      <c r="I28" s="85" t="s">
        <v>98</v>
      </c>
      <c r="J28" s="80" t="s">
        <v>414</v>
      </c>
      <c r="K28" s="250"/>
      <c r="L28" s="63" t="s">
        <v>102</v>
      </c>
      <c r="M28" s="63" t="s">
        <v>2156</v>
      </c>
      <c r="N28" s="63" t="s">
        <v>2158</v>
      </c>
      <c r="T28" s="265" t="s">
        <v>1959</v>
      </c>
      <c r="U28" s="268" t="s">
        <v>1960</v>
      </c>
    </row>
    <row r="29" spans="1:21" s="9" customFormat="1" ht="168">
      <c r="A29" s="23" t="s">
        <v>415</v>
      </c>
      <c r="B29" s="8" t="s">
        <v>93</v>
      </c>
      <c r="C29" s="7" t="s">
        <v>416</v>
      </c>
      <c r="D29" s="7" t="s">
        <v>43</v>
      </c>
      <c r="E29" s="25" t="s">
        <v>47</v>
      </c>
      <c r="F29" s="8" t="s">
        <v>48</v>
      </c>
      <c r="G29" s="8"/>
      <c r="H29" s="81" t="s">
        <v>443</v>
      </c>
      <c r="I29" s="85" t="s">
        <v>98</v>
      </c>
      <c r="J29" s="84" t="s">
        <v>358</v>
      </c>
      <c r="K29" s="266"/>
      <c r="L29" s="203" t="s">
        <v>102</v>
      </c>
      <c r="M29" s="203" t="s">
        <v>2156</v>
      </c>
      <c r="N29" s="76"/>
      <c r="T29" s="271" t="s">
        <v>1961</v>
      </c>
      <c r="U29" s="272"/>
    </row>
    <row r="30" spans="1:21" s="9" customFormat="1" ht="126">
      <c r="A30" s="23" t="s">
        <v>417</v>
      </c>
      <c r="B30" s="8" t="s">
        <v>94</v>
      </c>
      <c r="C30" s="7" t="s">
        <v>418</v>
      </c>
      <c r="D30" s="7" t="s">
        <v>38</v>
      </c>
      <c r="E30" s="7" t="s">
        <v>50</v>
      </c>
      <c r="F30" s="7" t="s">
        <v>49</v>
      </c>
      <c r="G30" s="7"/>
      <c r="H30" s="81" t="s">
        <v>443</v>
      </c>
      <c r="I30" s="85" t="s">
        <v>98</v>
      </c>
      <c r="J30" s="84" t="s">
        <v>358</v>
      </c>
      <c r="K30" s="266"/>
      <c r="L30" s="203" t="s">
        <v>102</v>
      </c>
      <c r="M30" s="203" t="s">
        <v>2156</v>
      </c>
      <c r="N30" s="76"/>
      <c r="T30" s="265" t="s">
        <v>1962</v>
      </c>
      <c r="U30" s="268"/>
    </row>
    <row r="31" spans="1:21" s="9" customFormat="1" ht="168">
      <c r="A31" s="23" t="s">
        <v>419</v>
      </c>
      <c r="B31" s="8" t="s">
        <v>95</v>
      </c>
      <c r="C31" s="7" t="s">
        <v>420</v>
      </c>
      <c r="D31" s="7" t="s">
        <v>38</v>
      </c>
      <c r="E31" s="7" t="s">
        <v>52</v>
      </c>
      <c r="F31" s="7" t="s">
        <v>53</v>
      </c>
      <c r="G31" s="7"/>
      <c r="H31" s="81" t="s">
        <v>443</v>
      </c>
      <c r="I31" s="85" t="s">
        <v>98</v>
      </c>
      <c r="J31" s="84" t="s">
        <v>358</v>
      </c>
      <c r="K31" s="266"/>
      <c r="L31" s="203" t="s">
        <v>102</v>
      </c>
      <c r="M31" s="203" t="s">
        <v>2156</v>
      </c>
      <c r="N31" s="76"/>
      <c r="T31" s="271" t="s">
        <v>1961</v>
      </c>
      <c r="U31" s="268"/>
    </row>
    <row r="32" spans="1:21" s="9" customFormat="1" ht="70">
      <c r="A32" s="257" t="s">
        <v>421</v>
      </c>
      <c r="B32" s="258" t="s">
        <v>66</v>
      </c>
      <c r="C32" s="259" t="s">
        <v>422</v>
      </c>
      <c r="D32" s="259"/>
      <c r="E32" s="259" t="s">
        <v>423</v>
      </c>
      <c r="F32" s="259" t="s">
        <v>424</v>
      </c>
      <c r="G32" s="259"/>
      <c r="H32" s="261" t="s">
        <v>176</v>
      </c>
      <c r="I32" s="273" t="s">
        <v>98</v>
      </c>
      <c r="J32" s="274" t="s">
        <v>425</v>
      </c>
      <c r="K32" s="392" t="s">
        <v>322</v>
      </c>
      <c r="L32" s="355" t="s">
        <v>341</v>
      </c>
      <c r="M32" s="355" t="s">
        <v>2156</v>
      </c>
      <c r="N32" s="355"/>
      <c r="O32" s="262"/>
      <c r="P32" s="262"/>
      <c r="Q32" s="262"/>
      <c r="R32" s="262"/>
      <c r="S32" s="262"/>
      <c r="T32" s="265"/>
      <c r="U32" s="255"/>
    </row>
    <row r="33" spans="1:21" s="18" customFormat="1" ht="28">
      <c r="A33" s="257" t="s">
        <v>426</v>
      </c>
      <c r="B33" s="275" t="s">
        <v>61</v>
      </c>
      <c r="C33" s="259" t="s">
        <v>427</v>
      </c>
      <c r="D33" s="276" t="s">
        <v>54</v>
      </c>
      <c r="E33" s="276" t="s">
        <v>62</v>
      </c>
      <c r="F33" s="276" t="s">
        <v>63</v>
      </c>
      <c r="G33" s="276"/>
      <c r="H33" s="261" t="s">
        <v>443</v>
      </c>
      <c r="I33" s="273" t="s">
        <v>98</v>
      </c>
      <c r="J33" s="267" t="s">
        <v>358</v>
      </c>
      <c r="K33" s="392" t="s">
        <v>322</v>
      </c>
      <c r="L33" s="355" t="s">
        <v>341</v>
      </c>
      <c r="M33" s="355" t="s">
        <v>2156</v>
      </c>
      <c r="N33" s="356"/>
      <c r="O33" s="277"/>
      <c r="P33" s="277"/>
      <c r="Q33" s="277"/>
      <c r="R33" s="277"/>
      <c r="S33" s="277"/>
      <c r="T33" s="265"/>
      <c r="U33" s="278"/>
    </row>
    <row r="34" spans="1:21" ht="28">
      <c r="A34" s="257" t="s">
        <v>428</v>
      </c>
      <c r="B34" s="279"/>
      <c r="C34" s="259" t="s">
        <v>429</v>
      </c>
      <c r="D34" s="279"/>
      <c r="E34" s="279"/>
      <c r="F34" s="279"/>
      <c r="G34" s="279"/>
      <c r="H34" s="261" t="s">
        <v>443</v>
      </c>
      <c r="I34" s="273" t="s">
        <v>98</v>
      </c>
      <c r="J34" s="267" t="s">
        <v>358</v>
      </c>
      <c r="K34" s="392" t="s">
        <v>322</v>
      </c>
      <c r="L34" s="355" t="s">
        <v>341</v>
      </c>
      <c r="M34" s="355" t="s">
        <v>2156</v>
      </c>
      <c r="N34" s="356"/>
      <c r="O34" s="280"/>
      <c r="P34" s="280"/>
      <c r="Q34" s="280"/>
      <c r="R34" s="280"/>
      <c r="S34" s="280"/>
      <c r="T34" s="265"/>
      <c r="U34" s="281"/>
    </row>
    <row r="35" spans="1:21" ht="28">
      <c r="A35" s="257" t="s">
        <v>430</v>
      </c>
      <c r="B35" s="279"/>
      <c r="C35" s="259" t="s">
        <v>431</v>
      </c>
      <c r="D35" s="279"/>
      <c r="E35" s="279"/>
      <c r="F35" s="279"/>
      <c r="G35" s="279"/>
      <c r="H35" s="261" t="s">
        <v>443</v>
      </c>
      <c r="I35" s="273" t="s">
        <v>98</v>
      </c>
      <c r="J35" s="267" t="s">
        <v>358</v>
      </c>
      <c r="K35" s="392" t="s">
        <v>322</v>
      </c>
      <c r="L35" s="355" t="s">
        <v>341</v>
      </c>
      <c r="M35" s="355" t="s">
        <v>2156</v>
      </c>
      <c r="N35" s="356"/>
      <c r="O35" s="280"/>
      <c r="P35" s="280"/>
      <c r="Q35" s="280"/>
      <c r="R35" s="280"/>
      <c r="S35" s="280"/>
      <c r="T35" s="265"/>
      <c r="U35" s="281"/>
    </row>
    <row r="36" spans="1:21" ht="28">
      <c r="A36" s="257" t="s">
        <v>432</v>
      </c>
      <c r="B36" s="279"/>
      <c r="C36" s="260" t="s">
        <v>433</v>
      </c>
      <c r="D36" s="279"/>
      <c r="E36" s="279"/>
      <c r="F36" s="279"/>
      <c r="G36" s="279"/>
      <c r="H36" s="261" t="s">
        <v>443</v>
      </c>
      <c r="I36" s="273" t="s">
        <v>98</v>
      </c>
      <c r="J36" s="267" t="s">
        <v>358</v>
      </c>
      <c r="K36" s="392" t="s">
        <v>322</v>
      </c>
      <c r="L36" s="355" t="s">
        <v>341</v>
      </c>
      <c r="M36" s="355" t="s">
        <v>2156</v>
      </c>
      <c r="N36" s="356"/>
      <c r="O36" s="280"/>
      <c r="P36" s="280"/>
      <c r="Q36" s="280"/>
      <c r="R36" s="280"/>
      <c r="S36" s="280"/>
      <c r="T36" s="265"/>
      <c r="U36" s="281"/>
    </row>
    <row r="37" spans="1:21" ht="126">
      <c r="A37" s="23" t="s">
        <v>434</v>
      </c>
      <c r="B37" s="24"/>
      <c r="C37" s="7" t="s">
        <v>1963</v>
      </c>
      <c r="D37" s="24"/>
      <c r="E37" s="24"/>
      <c r="F37" s="24"/>
      <c r="G37" s="24"/>
      <c r="H37" s="81" t="s">
        <v>443</v>
      </c>
      <c r="I37" s="85" t="s">
        <v>98</v>
      </c>
      <c r="J37" s="84" t="s">
        <v>358</v>
      </c>
      <c r="K37" s="266"/>
      <c r="L37" s="203" t="s">
        <v>100</v>
      </c>
      <c r="M37" s="355" t="s">
        <v>2156</v>
      </c>
      <c r="N37" s="203"/>
      <c r="T37" s="265" t="s">
        <v>1962</v>
      </c>
      <c r="U37" s="281"/>
    </row>
    <row r="38" spans="1:21" ht="126">
      <c r="A38" s="23" t="s">
        <v>435</v>
      </c>
      <c r="B38" s="24"/>
      <c r="C38" s="7" t="s">
        <v>1964</v>
      </c>
      <c r="D38" s="24"/>
      <c r="E38" s="24"/>
      <c r="F38" s="24"/>
      <c r="G38" s="24"/>
      <c r="H38" s="81" t="s">
        <v>443</v>
      </c>
      <c r="I38" s="85" t="s">
        <v>98</v>
      </c>
      <c r="J38" s="84" t="s">
        <v>358</v>
      </c>
      <c r="K38" s="266"/>
      <c r="L38" s="203" t="s">
        <v>100</v>
      </c>
      <c r="M38" s="355" t="s">
        <v>2156</v>
      </c>
      <c r="N38" s="357" t="s">
        <v>125</v>
      </c>
      <c r="T38" s="265" t="s">
        <v>1962</v>
      </c>
      <c r="U38" s="281"/>
    </row>
    <row r="39" spans="1:21" ht="126">
      <c r="A39" s="23" t="s">
        <v>436</v>
      </c>
      <c r="B39" s="24"/>
      <c r="C39" s="7" t="s">
        <v>1965</v>
      </c>
      <c r="D39" s="24"/>
      <c r="E39" s="24"/>
      <c r="F39" s="24"/>
      <c r="G39" s="24"/>
      <c r="H39" s="81" t="s">
        <v>443</v>
      </c>
      <c r="I39" s="85" t="s">
        <v>98</v>
      </c>
      <c r="J39" s="84" t="s">
        <v>358</v>
      </c>
      <c r="K39" s="266"/>
      <c r="L39" s="203" t="s">
        <v>100</v>
      </c>
      <c r="M39" s="355" t="s">
        <v>2156</v>
      </c>
      <c r="N39" s="357" t="s">
        <v>125</v>
      </c>
      <c r="T39" s="265" t="s">
        <v>1962</v>
      </c>
      <c r="U39" s="281"/>
    </row>
    <row r="40" spans="1:21" ht="126">
      <c r="A40" s="23" t="s">
        <v>437</v>
      </c>
      <c r="B40" s="24"/>
      <c r="C40" s="7" t="s">
        <v>1966</v>
      </c>
      <c r="D40" s="24"/>
      <c r="E40" s="24"/>
      <c r="F40" s="24"/>
      <c r="G40" s="24"/>
      <c r="H40" s="81" t="s">
        <v>443</v>
      </c>
      <c r="I40" s="85" t="s">
        <v>98</v>
      </c>
      <c r="J40" s="84" t="s">
        <v>358</v>
      </c>
      <c r="K40" s="266"/>
      <c r="L40" s="203" t="s">
        <v>100</v>
      </c>
      <c r="M40" s="355" t="s">
        <v>2156</v>
      </c>
      <c r="N40" s="357" t="s">
        <v>125</v>
      </c>
      <c r="T40" s="265" t="s">
        <v>1962</v>
      </c>
      <c r="U40" s="281"/>
    </row>
    <row r="41" spans="1:21" ht="126">
      <c r="A41" s="23" t="s">
        <v>438</v>
      </c>
      <c r="B41" s="8" t="s">
        <v>92</v>
      </c>
      <c r="C41" s="7" t="s">
        <v>439</v>
      </c>
      <c r="D41" s="7" t="s">
        <v>43</v>
      </c>
      <c r="E41" s="25" t="s">
        <v>45</v>
      </c>
      <c r="F41" s="7" t="s">
        <v>44</v>
      </c>
      <c r="G41" s="7"/>
      <c r="H41" s="81" t="s">
        <v>100</v>
      </c>
      <c r="I41" s="85" t="s">
        <v>98</v>
      </c>
      <c r="J41" s="84"/>
      <c r="K41" s="266"/>
      <c r="L41" s="203" t="s">
        <v>102</v>
      </c>
      <c r="M41" s="203" t="s">
        <v>2156</v>
      </c>
      <c r="N41" s="357"/>
      <c r="T41" s="265" t="s">
        <v>1967</v>
      </c>
      <c r="U41" s="282"/>
    </row>
    <row r="42" spans="1:21" ht="126">
      <c r="A42" s="23" t="s">
        <v>440</v>
      </c>
      <c r="B42" s="8" t="s">
        <v>93</v>
      </c>
      <c r="C42" s="7" t="s">
        <v>1968</v>
      </c>
      <c r="D42" s="7" t="s">
        <v>43</v>
      </c>
      <c r="E42" s="25" t="s">
        <v>47</v>
      </c>
      <c r="F42" s="8" t="s">
        <v>48</v>
      </c>
      <c r="G42" s="8"/>
      <c r="H42" s="81" t="s">
        <v>100</v>
      </c>
      <c r="I42" s="85" t="s">
        <v>98</v>
      </c>
      <c r="J42" s="84"/>
      <c r="K42" s="266"/>
      <c r="L42" s="203" t="s">
        <v>102</v>
      </c>
      <c r="M42" s="203" t="s">
        <v>2156</v>
      </c>
      <c r="N42" s="76"/>
      <c r="T42" s="265" t="s">
        <v>1948</v>
      </c>
      <c r="U42" s="281"/>
    </row>
    <row r="43" spans="1:21" ht="126">
      <c r="A43" s="23" t="s">
        <v>441</v>
      </c>
      <c r="B43" s="8" t="s">
        <v>94</v>
      </c>
      <c r="C43" s="7" t="s">
        <v>1969</v>
      </c>
      <c r="D43" s="7" t="s">
        <v>38</v>
      </c>
      <c r="E43" s="7" t="s">
        <v>50</v>
      </c>
      <c r="F43" s="7" t="s">
        <v>49</v>
      </c>
      <c r="G43" s="7"/>
      <c r="H43" s="81" t="s">
        <v>102</v>
      </c>
      <c r="I43" s="85" t="s">
        <v>98</v>
      </c>
      <c r="J43" s="84"/>
      <c r="K43" s="266"/>
      <c r="L43" s="203" t="s">
        <v>102</v>
      </c>
      <c r="M43" s="203" t="s">
        <v>2156</v>
      </c>
      <c r="N43" s="76"/>
      <c r="T43" s="265" t="s">
        <v>1948</v>
      </c>
      <c r="U43" s="281"/>
    </row>
    <row r="44" spans="1:21" ht="126">
      <c r="A44" s="283" t="s">
        <v>442</v>
      </c>
      <c r="B44" s="284" t="s">
        <v>95</v>
      </c>
      <c r="C44" s="285" t="s">
        <v>1970</v>
      </c>
      <c r="D44" s="285" t="s">
        <v>38</v>
      </c>
      <c r="E44" s="285" t="s">
        <v>52</v>
      </c>
      <c r="F44" s="285" t="s">
        <v>53</v>
      </c>
      <c r="G44" s="285"/>
      <c r="H44" s="286" t="s">
        <v>102</v>
      </c>
      <c r="I44" s="287" t="s">
        <v>98</v>
      </c>
      <c r="J44" s="288"/>
      <c r="K44" s="266"/>
      <c r="L44" s="203" t="s">
        <v>102</v>
      </c>
      <c r="M44" s="203" t="s">
        <v>2156</v>
      </c>
      <c r="N44" s="76"/>
      <c r="T44" s="265" t="s">
        <v>1971</v>
      </c>
      <c r="U44" s="281"/>
    </row>
    <row r="45" spans="1:21" ht="42">
      <c r="A45" s="285" t="s">
        <v>1972</v>
      </c>
      <c r="B45" s="285"/>
      <c r="C45" s="285" t="s">
        <v>1973</v>
      </c>
      <c r="D45" s="289"/>
      <c r="E45" s="289"/>
      <c r="F45" s="289"/>
      <c r="G45" s="289"/>
      <c r="H45" s="290"/>
      <c r="I45" s="291"/>
      <c r="J45" s="292"/>
      <c r="K45" s="293"/>
      <c r="L45" s="294" t="s">
        <v>341</v>
      </c>
      <c r="M45" s="294" t="s">
        <v>2156</v>
      </c>
      <c r="N45" s="63" t="s">
        <v>2159</v>
      </c>
      <c r="O45" s="289"/>
      <c r="P45" s="289"/>
      <c r="Q45" s="289"/>
      <c r="R45" s="289"/>
      <c r="S45" s="289"/>
      <c r="T45" s="295"/>
      <c r="U45" s="281"/>
    </row>
    <row r="46" spans="1:21" ht="126">
      <c r="A46" s="285" t="s">
        <v>1974</v>
      </c>
      <c r="B46" s="285"/>
      <c r="C46" s="285" t="s">
        <v>1975</v>
      </c>
      <c r="D46" s="289"/>
      <c r="E46" s="289"/>
      <c r="F46" s="289"/>
      <c r="G46" s="289"/>
      <c r="H46" s="290"/>
      <c r="I46" s="291"/>
      <c r="J46" s="292"/>
      <c r="K46" s="293"/>
      <c r="L46" s="294" t="s">
        <v>341</v>
      </c>
      <c r="M46" s="294" t="s">
        <v>2156</v>
      </c>
      <c r="N46" s="63" t="s">
        <v>2160</v>
      </c>
      <c r="O46" s="289"/>
      <c r="P46" s="289"/>
      <c r="Q46" s="289"/>
      <c r="R46" s="289"/>
      <c r="S46" s="289"/>
      <c r="T46" s="295"/>
      <c r="U46" s="281"/>
    </row>
    <row r="47" spans="1:21" ht="406">
      <c r="A47" s="285" t="s">
        <v>1976</v>
      </c>
      <c r="B47" s="285"/>
      <c r="C47" s="285" t="s">
        <v>1977</v>
      </c>
      <c r="D47" s="289"/>
      <c r="E47" s="289"/>
      <c r="F47" s="289"/>
      <c r="G47" s="289"/>
      <c r="H47" s="290"/>
      <c r="I47" s="291"/>
      <c r="J47" s="292"/>
      <c r="K47" s="293"/>
      <c r="L47" s="294" t="s">
        <v>102</v>
      </c>
      <c r="M47" s="294" t="s">
        <v>2156</v>
      </c>
      <c r="N47" s="265" t="s">
        <v>2161</v>
      </c>
      <c r="O47" s="289"/>
      <c r="P47" s="289"/>
      <c r="Q47" s="289"/>
      <c r="R47" s="289"/>
      <c r="S47" s="289"/>
      <c r="T47" s="295"/>
      <c r="U47" s="281"/>
    </row>
    <row r="48" spans="1:21" ht="154">
      <c r="A48" s="285" t="s">
        <v>2164</v>
      </c>
      <c r="B48" s="285"/>
      <c r="C48" s="285" t="s">
        <v>2165</v>
      </c>
      <c r="D48" s="289"/>
      <c r="E48" s="289"/>
      <c r="F48" s="289"/>
      <c r="G48" s="289"/>
      <c r="H48" s="290"/>
      <c r="I48" s="291"/>
      <c r="J48" s="292"/>
      <c r="K48" s="293"/>
      <c r="L48" s="294" t="s">
        <v>2162</v>
      </c>
      <c r="M48" s="294" t="s">
        <v>2156</v>
      </c>
      <c r="N48" s="265" t="s">
        <v>2163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topLeftCell="C29" workbookViewId="0">
      <selection activeCell="F1" sqref="F1:H1048576"/>
    </sheetView>
  </sheetViews>
  <sheetFormatPr baseColWidth="10" defaultColWidth="8.83203125" defaultRowHeight="14" x14ac:dyDescent="0"/>
  <cols>
    <col min="1" max="2" width="12.33203125" customWidth="1"/>
    <col min="3" max="3" width="17.33203125" customWidth="1"/>
    <col min="4" max="4" width="32.6640625" customWidth="1"/>
    <col min="5" max="5" width="48.83203125" customWidth="1"/>
    <col min="6" max="7" width="13.6640625" customWidth="1"/>
    <col min="8" max="8" width="22.6640625" style="6" customWidth="1"/>
    <col min="9" max="14" width="11.6640625" customWidth="1"/>
    <col min="15" max="15" width="13.5" customWidth="1"/>
    <col min="16" max="16" width="20.1640625" style="6" customWidth="1"/>
    <col min="17" max="17" width="6.83203125" customWidth="1"/>
    <col min="18" max="18" width="10.6640625" customWidth="1"/>
    <col min="267" max="267" width="23.5" customWidth="1"/>
    <col min="268" max="268" width="29" customWidth="1"/>
    <col min="269" max="269" width="0" hidden="1" customWidth="1"/>
    <col min="270" max="270" width="64.83203125" customWidth="1"/>
    <col min="271" max="271" width="48.83203125" customWidth="1"/>
    <col min="272" max="272" width="11.5" customWidth="1"/>
    <col min="273" max="273" width="22.1640625" customWidth="1"/>
    <col min="523" max="523" width="23.5" customWidth="1"/>
    <col min="524" max="524" width="29" customWidth="1"/>
    <col min="525" max="525" width="0" hidden="1" customWidth="1"/>
    <col min="526" max="526" width="64.83203125" customWidth="1"/>
    <col min="527" max="527" width="48.83203125" customWidth="1"/>
    <col min="528" max="528" width="11.5" customWidth="1"/>
    <col min="529" max="529" width="22.1640625" customWidth="1"/>
    <col min="779" max="779" width="23.5" customWidth="1"/>
    <col min="780" max="780" width="29" customWidth="1"/>
    <col min="781" max="781" width="0" hidden="1" customWidth="1"/>
    <col min="782" max="782" width="64.83203125" customWidth="1"/>
    <col min="783" max="783" width="48.83203125" customWidth="1"/>
    <col min="784" max="784" width="11.5" customWidth="1"/>
    <col min="785" max="785" width="22.1640625" customWidth="1"/>
    <col min="1035" max="1035" width="23.5" customWidth="1"/>
    <col min="1036" max="1036" width="29" customWidth="1"/>
    <col min="1037" max="1037" width="0" hidden="1" customWidth="1"/>
    <col min="1038" max="1038" width="64.83203125" customWidth="1"/>
    <col min="1039" max="1039" width="48.83203125" customWidth="1"/>
    <col min="1040" max="1040" width="11.5" customWidth="1"/>
    <col min="1041" max="1041" width="22.1640625" customWidth="1"/>
    <col min="1291" max="1291" width="23.5" customWidth="1"/>
    <col min="1292" max="1292" width="29" customWidth="1"/>
    <col min="1293" max="1293" width="0" hidden="1" customWidth="1"/>
    <col min="1294" max="1294" width="64.83203125" customWidth="1"/>
    <col min="1295" max="1295" width="48.83203125" customWidth="1"/>
    <col min="1296" max="1296" width="11.5" customWidth="1"/>
    <col min="1297" max="1297" width="22.1640625" customWidth="1"/>
    <col min="1547" max="1547" width="23.5" customWidth="1"/>
    <col min="1548" max="1548" width="29" customWidth="1"/>
    <col min="1549" max="1549" width="0" hidden="1" customWidth="1"/>
    <col min="1550" max="1550" width="64.83203125" customWidth="1"/>
    <col min="1551" max="1551" width="48.83203125" customWidth="1"/>
    <col min="1552" max="1552" width="11.5" customWidth="1"/>
    <col min="1553" max="1553" width="22.1640625" customWidth="1"/>
    <col min="1803" max="1803" width="23.5" customWidth="1"/>
    <col min="1804" max="1804" width="29" customWidth="1"/>
    <col min="1805" max="1805" width="0" hidden="1" customWidth="1"/>
    <col min="1806" max="1806" width="64.83203125" customWidth="1"/>
    <col min="1807" max="1807" width="48.83203125" customWidth="1"/>
    <col min="1808" max="1808" width="11.5" customWidth="1"/>
    <col min="1809" max="1809" width="22.1640625" customWidth="1"/>
    <col min="2059" max="2059" width="23.5" customWidth="1"/>
    <col min="2060" max="2060" width="29" customWidth="1"/>
    <col min="2061" max="2061" width="0" hidden="1" customWidth="1"/>
    <col min="2062" max="2062" width="64.83203125" customWidth="1"/>
    <col min="2063" max="2063" width="48.83203125" customWidth="1"/>
    <col min="2064" max="2064" width="11.5" customWidth="1"/>
    <col min="2065" max="2065" width="22.1640625" customWidth="1"/>
    <col min="2315" max="2315" width="23.5" customWidth="1"/>
    <col min="2316" max="2316" width="29" customWidth="1"/>
    <col min="2317" max="2317" width="0" hidden="1" customWidth="1"/>
    <col min="2318" max="2318" width="64.83203125" customWidth="1"/>
    <col min="2319" max="2319" width="48.83203125" customWidth="1"/>
    <col min="2320" max="2320" width="11.5" customWidth="1"/>
    <col min="2321" max="2321" width="22.1640625" customWidth="1"/>
    <col min="2571" max="2571" width="23.5" customWidth="1"/>
    <col min="2572" max="2572" width="29" customWidth="1"/>
    <col min="2573" max="2573" width="0" hidden="1" customWidth="1"/>
    <col min="2574" max="2574" width="64.83203125" customWidth="1"/>
    <col min="2575" max="2575" width="48.83203125" customWidth="1"/>
    <col min="2576" max="2576" width="11.5" customWidth="1"/>
    <col min="2577" max="2577" width="22.1640625" customWidth="1"/>
    <col min="2827" max="2827" width="23.5" customWidth="1"/>
    <col min="2828" max="2828" width="29" customWidth="1"/>
    <col min="2829" max="2829" width="0" hidden="1" customWidth="1"/>
    <col min="2830" max="2830" width="64.83203125" customWidth="1"/>
    <col min="2831" max="2831" width="48.83203125" customWidth="1"/>
    <col min="2832" max="2832" width="11.5" customWidth="1"/>
    <col min="2833" max="2833" width="22.1640625" customWidth="1"/>
    <col min="3083" max="3083" width="23.5" customWidth="1"/>
    <col min="3084" max="3084" width="29" customWidth="1"/>
    <col min="3085" max="3085" width="0" hidden="1" customWidth="1"/>
    <col min="3086" max="3086" width="64.83203125" customWidth="1"/>
    <col min="3087" max="3087" width="48.83203125" customWidth="1"/>
    <col min="3088" max="3088" width="11.5" customWidth="1"/>
    <col min="3089" max="3089" width="22.1640625" customWidth="1"/>
    <col min="3339" max="3339" width="23.5" customWidth="1"/>
    <col min="3340" max="3340" width="29" customWidth="1"/>
    <col min="3341" max="3341" width="0" hidden="1" customWidth="1"/>
    <col min="3342" max="3342" width="64.83203125" customWidth="1"/>
    <col min="3343" max="3343" width="48.83203125" customWidth="1"/>
    <col min="3344" max="3344" width="11.5" customWidth="1"/>
    <col min="3345" max="3345" width="22.1640625" customWidth="1"/>
    <col min="3595" max="3595" width="23.5" customWidth="1"/>
    <col min="3596" max="3596" width="29" customWidth="1"/>
    <col min="3597" max="3597" width="0" hidden="1" customWidth="1"/>
    <col min="3598" max="3598" width="64.83203125" customWidth="1"/>
    <col min="3599" max="3599" width="48.83203125" customWidth="1"/>
    <col min="3600" max="3600" width="11.5" customWidth="1"/>
    <col min="3601" max="3601" width="22.1640625" customWidth="1"/>
    <col min="3851" max="3851" width="23.5" customWidth="1"/>
    <col min="3852" max="3852" width="29" customWidth="1"/>
    <col min="3853" max="3853" width="0" hidden="1" customWidth="1"/>
    <col min="3854" max="3854" width="64.83203125" customWidth="1"/>
    <col min="3855" max="3855" width="48.83203125" customWidth="1"/>
    <col min="3856" max="3856" width="11.5" customWidth="1"/>
    <col min="3857" max="3857" width="22.1640625" customWidth="1"/>
    <col min="4107" max="4107" width="23.5" customWidth="1"/>
    <col min="4108" max="4108" width="29" customWidth="1"/>
    <col min="4109" max="4109" width="0" hidden="1" customWidth="1"/>
    <col min="4110" max="4110" width="64.83203125" customWidth="1"/>
    <col min="4111" max="4111" width="48.83203125" customWidth="1"/>
    <col min="4112" max="4112" width="11.5" customWidth="1"/>
    <col min="4113" max="4113" width="22.1640625" customWidth="1"/>
    <col min="4363" max="4363" width="23.5" customWidth="1"/>
    <col min="4364" max="4364" width="29" customWidth="1"/>
    <col min="4365" max="4365" width="0" hidden="1" customWidth="1"/>
    <col min="4366" max="4366" width="64.83203125" customWidth="1"/>
    <col min="4367" max="4367" width="48.83203125" customWidth="1"/>
    <col min="4368" max="4368" width="11.5" customWidth="1"/>
    <col min="4369" max="4369" width="22.1640625" customWidth="1"/>
    <col min="4619" max="4619" width="23.5" customWidth="1"/>
    <col min="4620" max="4620" width="29" customWidth="1"/>
    <col min="4621" max="4621" width="0" hidden="1" customWidth="1"/>
    <col min="4622" max="4622" width="64.83203125" customWidth="1"/>
    <col min="4623" max="4623" width="48.83203125" customWidth="1"/>
    <col min="4624" max="4624" width="11.5" customWidth="1"/>
    <col min="4625" max="4625" width="22.1640625" customWidth="1"/>
    <col min="4875" max="4875" width="23.5" customWidth="1"/>
    <col min="4876" max="4876" width="29" customWidth="1"/>
    <col min="4877" max="4877" width="0" hidden="1" customWidth="1"/>
    <col min="4878" max="4878" width="64.83203125" customWidth="1"/>
    <col min="4879" max="4879" width="48.83203125" customWidth="1"/>
    <col min="4880" max="4880" width="11.5" customWidth="1"/>
    <col min="4881" max="4881" width="22.1640625" customWidth="1"/>
    <col min="5131" max="5131" width="23.5" customWidth="1"/>
    <col min="5132" max="5132" width="29" customWidth="1"/>
    <col min="5133" max="5133" width="0" hidden="1" customWidth="1"/>
    <col min="5134" max="5134" width="64.83203125" customWidth="1"/>
    <col min="5135" max="5135" width="48.83203125" customWidth="1"/>
    <col min="5136" max="5136" width="11.5" customWidth="1"/>
    <col min="5137" max="5137" width="22.1640625" customWidth="1"/>
    <col min="5387" max="5387" width="23.5" customWidth="1"/>
    <col min="5388" max="5388" width="29" customWidth="1"/>
    <col min="5389" max="5389" width="0" hidden="1" customWidth="1"/>
    <col min="5390" max="5390" width="64.83203125" customWidth="1"/>
    <col min="5391" max="5391" width="48.83203125" customWidth="1"/>
    <col min="5392" max="5392" width="11.5" customWidth="1"/>
    <col min="5393" max="5393" width="22.1640625" customWidth="1"/>
    <col min="5643" max="5643" width="23.5" customWidth="1"/>
    <col min="5644" max="5644" width="29" customWidth="1"/>
    <col min="5645" max="5645" width="0" hidden="1" customWidth="1"/>
    <col min="5646" max="5646" width="64.83203125" customWidth="1"/>
    <col min="5647" max="5647" width="48.83203125" customWidth="1"/>
    <col min="5648" max="5648" width="11.5" customWidth="1"/>
    <col min="5649" max="5649" width="22.1640625" customWidth="1"/>
    <col min="5899" max="5899" width="23.5" customWidth="1"/>
    <col min="5900" max="5900" width="29" customWidth="1"/>
    <col min="5901" max="5901" width="0" hidden="1" customWidth="1"/>
    <col min="5902" max="5902" width="64.83203125" customWidth="1"/>
    <col min="5903" max="5903" width="48.83203125" customWidth="1"/>
    <col min="5904" max="5904" width="11.5" customWidth="1"/>
    <col min="5905" max="5905" width="22.1640625" customWidth="1"/>
    <col min="6155" max="6155" width="23.5" customWidth="1"/>
    <col min="6156" max="6156" width="29" customWidth="1"/>
    <col min="6157" max="6157" width="0" hidden="1" customWidth="1"/>
    <col min="6158" max="6158" width="64.83203125" customWidth="1"/>
    <col min="6159" max="6159" width="48.83203125" customWidth="1"/>
    <col min="6160" max="6160" width="11.5" customWidth="1"/>
    <col min="6161" max="6161" width="22.1640625" customWidth="1"/>
    <col min="6411" max="6411" width="23.5" customWidth="1"/>
    <col min="6412" max="6412" width="29" customWidth="1"/>
    <col min="6413" max="6413" width="0" hidden="1" customWidth="1"/>
    <col min="6414" max="6414" width="64.83203125" customWidth="1"/>
    <col min="6415" max="6415" width="48.83203125" customWidth="1"/>
    <col min="6416" max="6416" width="11.5" customWidth="1"/>
    <col min="6417" max="6417" width="22.1640625" customWidth="1"/>
    <col min="6667" max="6667" width="23.5" customWidth="1"/>
    <col min="6668" max="6668" width="29" customWidth="1"/>
    <col min="6669" max="6669" width="0" hidden="1" customWidth="1"/>
    <col min="6670" max="6670" width="64.83203125" customWidth="1"/>
    <col min="6671" max="6671" width="48.83203125" customWidth="1"/>
    <col min="6672" max="6672" width="11.5" customWidth="1"/>
    <col min="6673" max="6673" width="22.1640625" customWidth="1"/>
    <col min="6923" max="6923" width="23.5" customWidth="1"/>
    <col min="6924" max="6924" width="29" customWidth="1"/>
    <col min="6925" max="6925" width="0" hidden="1" customWidth="1"/>
    <col min="6926" max="6926" width="64.83203125" customWidth="1"/>
    <col min="6927" max="6927" width="48.83203125" customWidth="1"/>
    <col min="6928" max="6928" width="11.5" customWidth="1"/>
    <col min="6929" max="6929" width="22.1640625" customWidth="1"/>
    <col min="7179" max="7179" width="23.5" customWidth="1"/>
    <col min="7180" max="7180" width="29" customWidth="1"/>
    <col min="7181" max="7181" width="0" hidden="1" customWidth="1"/>
    <col min="7182" max="7182" width="64.83203125" customWidth="1"/>
    <col min="7183" max="7183" width="48.83203125" customWidth="1"/>
    <col min="7184" max="7184" width="11.5" customWidth="1"/>
    <col min="7185" max="7185" width="22.1640625" customWidth="1"/>
    <col min="7435" max="7435" width="23.5" customWidth="1"/>
    <col min="7436" max="7436" width="29" customWidth="1"/>
    <col min="7437" max="7437" width="0" hidden="1" customWidth="1"/>
    <col min="7438" max="7438" width="64.83203125" customWidth="1"/>
    <col min="7439" max="7439" width="48.83203125" customWidth="1"/>
    <col min="7440" max="7440" width="11.5" customWidth="1"/>
    <col min="7441" max="7441" width="22.1640625" customWidth="1"/>
    <col min="7691" max="7691" width="23.5" customWidth="1"/>
    <col min="7692" max="7692" width="29" customWidth="1"/>
    <col min="7693" max="7693" width="0" hidden="1" customWidth="1"/>
    <col min="7694" max="7694" width="64.83203125" customWidth="1"/>
    <col min="7695" max="7695" width="48.83203125" customWidth="1"/>
    <col min="7696" max="7696" width="11.5" customWidth="1"/>
    <col min="7697" max="7697" width="22.1640625" customWidth="1"/>
    <col min="7947" max="7947" width="23.5" customWidth="1"/>
    <col min="7948" max="7948" width="29" customWidth="1"/>
    <col min="7949" max="7949" width="0" hidden="1" customWidth="1"/>
    <col min="7950" max="7950" width="64.83203125" customWidth="1"/>
    <col min="7951" max="7951" width="48.83203125" customWidth="1"/>
    <col min="7952" max="7952" width="11.5" customWidth="1"/>
    <col min="7953" max="7953" width="22.1640625" customWidth="1"/>
    <col min="8203" max="8203" width="23.5" customWidth="1"/>
    <col min="8204" max="8204" width="29" customWidth="1"/>
    <col min="8205" max="8205" width="0" hidden="1" customWidth="1"/>
    <col min="8206" max="8206" width="64.83203125" customWidth="1"/>
    <col min="8207" max="8207" width="48.83203125" customWidth="1"/>
    <col min="8208" max="8208" width="11.5" customWidth="1"/>
    <col min="8209" max="8209" width="22.1640625" customWidth="1"/>
    <col min="8459" max="8459" width="23.5" customWidth="1"/>
    <col min="8460" max="8460" width="29" customWidth="1"/>
    <col min="8461" max="8461" width="0" hidden="1" customWidth="1"/>
    <col min="8462" max="8462" width="64.83203125" customWidth="1"/>
    <col min="8463" max="8463" width="48.83203125" customWidth="1"/>
    <col min="8464" max="8464" width="11.5" customWidth="1"/>
    <col min="8465" max="8465" width="22.1640625" customWidth="1"/>
    <col min="8715" max="8715" width="23.5" customWidth="1"/>
    <col min="8716" max="8716" width="29" customWidth="1"/>
    <col min="8717" max="8717" width="0" hidden="1" customWidth="1"/>
    <col min="8718" max="8718" width="64.83203125" customWidth="1"/>
    <col min="8719" max="8719" width="48.83203125" customWidth="1"/>
    <col min="8720" max="8720" width="11.5" customWidth="1"/>
    <col min="8721" max="8721" width="22.1640625" customWidth="1"/>
    <col min="8971" max="8971" width="23.5" customWidth="1"/>
    <col min="8972" max="8972" width="29" customWidth="1"/>
    <col min="8973" max="8973" width="0" hidden="1" customWidth="1"/>
    <col min="8974" max="8974" width="64.83203125" customWidth="1"/>
    <col min="8975" max="8975" width="48.83203125" customWidth="1"/>
    <col min="8976" max="8976" width="11.5" customWidth="1"/>
    <col min="8977" max="8977" width="22.1640625" customWidth="1"/>
    <col min="9227" max="9227" width="23.5" customWidth="1"/>
    <col min="9228" max="9228" width="29" customWidth="1"/>
    <col min="9229" max="9229" width="0" hidden="1" customWidth="1"/>
    <col min="9230" max="9230" width="64.83203125" customWidth="1"/>
    <col min="9231" max="9231" width="48.83203125" customWidth="1"/>
    <col min="9232" max="9232" width="11.5" customWidth="1"/>
    <col min="9233" max="9233" width="22.1640625" customWidth="1"/>
    <col min="9483" max="9483" width="23.5" customWidth="1"/>
    <col min="9484" max="9484" width="29" customWidth="1"/>
    <col min="9485" max="9485" width="0" hidden="1" customWidth="1"/>
    <col min="9486" max="9486" width="64.83203125" customWidth="1"/>
    <col min="9487" max="9487" width="48.83203125" customWidth="1"/>
    <col min="9488" max="9488" width="11.5" customWidth="1"/>
    <col min="9489" max="9489" width="22.1640625" customWidth="1"/>
    <col min="9739" max="9739" width="23.5" customWidth="1"/>
    <col min="9740" max="9740" width="29" customWidth="1"/>
    <col min="9741" max="9741" width="0" hidden="1" customWidth="1"/>
    <col min="9742" max="9742" width="64.83203125" customWidth="1"/>
    <col min="9743" max="9743" width="48.83203125" customWidth="1"/>
    <col min="9744" max="9744" width="11.5" customWidth="1"/>
    <col min="9745" max="9745" width="22.1640625" customWidth="1"/>
    <col min="9995" max="9995" width="23.5" customWidth="1"/>
    <col min="9996" max="9996" width="29" customWidth="1"/>
    <col min="9997" max="9997" width="0" hidden="1" customWidth="1"/>
    <col min="9998" max="9998" width="64.83203125" customWidth="1"/>
    <col min="9999" max="9999" width="48.83203125" customWidth="1"/>
    <col min="10000" max="10000" width="11.5" customWidth="1"/>
    <col min="10001" max="10001" width="22.1640625" customWidth="1"/>
    <col min="10251" max="10251" width="23.5" customWidth="1"/>
    <col min="10252" max="10252" width="29" customWidth="1"/>
    <col min="10253" max="10253" width="0" hidden="1" customWidth="1"/>
    <col min="10254" max="10254" width="64.83203125" customWidth="1"/>
    <col min="10255" max="10255" width="48.83203125" customWidth="1"/>
    <col min="10256" max="10256" width="11.5" customWidth="1"/>
    <col min="10257" max="10257" width="22.1640625" customWidth="1"/>
    <col min="10507" max="10507" width="23.5" customWidth="1"/>
    <col min="10508" max="10508" width="29" customWidth="1"/>
    <col min="10509" max="10509" width="0" hidden="1" customWidth="1"/>
    <col min="10510" max="10510" width="64.83203125" customWidth="1"/>
    <col min="10511" max="10511" width="48.83203125" customWidth="1"/>
    <col min="10512" max="10512" width="11.5" customWidth="1"/>
    <col min="10513" max="10513" width="22.1640625" customWidth="1"/>
    <col min="10763" max="10763" width="23.5" customWidth="1"/>
    <col min="10764" max="10764" width="29" customWidth="1"/>
    <col min="10765" max="10765" width="0" hidden="1" customWidth="1"/>
    <col min="10766" max="10766" width="64.83203125" customWidth="1"/>
    <col min="10767" max="10767" width="48.83203125" customWidth="1"/>
    <col min="10768" max="10768" width="11.5" customWidth="1"/>
    <col min="10769" max="10769" width="22.1640625" customWidth="1"/>
    <col min="11019" max="11019" width="23.5" customWidth="1"/>
    <col min="11020" max="11020" width="29" customWidth="1"/>
    <col min="11021" max="11021" width="0" hidden="1" customWidth="1"/>
    <col min="11022" max="11022" width="64.83203125" customWidth="1"/>
    <col min="11023" max="11023" width="48.83203125" customWidth="1"/>
    <col min="11024" max="11024" width="11.5" customWidth="1"/>
    <col min="11025" max="11025" width="22.1640625" customWidth="1"/>
    <col min="11275" max="11275" width="23.5" customWidth="1"/>
    <col min="11276" max="11276" width="29" customWidth="1"/>
    <col min="11277" max="11277" width="0" hidden="1" customWidth="1"/>
    <col min="11278" max="11278" width="64.83203125" customWidth="1"/>
    <col min="11279" max="11279" width="48.83203125" customWidth="1"/>
    <col min="11280" max="11280" width="11.5" customWidth="1"/>
    <col min="11281" max="11281" width="22.1640625" customWidth="1"/>
    <col min="11531" max="11531" width="23.5" customWidth="1"/>
    <col min="11532" max="11532" width="29" customWidth="1"/>
    <col min="11533" max="11533" width="0" hidden="1" customWidth="1"/>
    <col min="11534" max="11534" width="64.83203125" customWidth="1"/>
    <col min="11535" max="11535" width="48.83203125" customWidth="1"/>
    <col min="11536" max="11536" width="11.5" customWidth="1"/>
    <col min="11537" max="11537" width="22.1640625" customWidth="1"/>
    <col min="11787" max="11787" width="23.5" customWidth="1"/>
    <col min="11788" max="11788" width="29" customWidth="1"/>
    <col min="11789" max="11789" width="0" hidden="1" customWidth="1"/>
    <col min="11790" max="11790" width="64.83203125" customWidth="1"/>
    <col min="11791" max="11791" width="48.83203125" customWidth="1"/>
    <col min="11792" max="11792" width="11.5" customWidth="1"/>
    <col min="11793" max="11793" width="22.1640625" customWidth="1"/>
    <col min="12043" max="12043" width="23.5" customWidth="1"/>
    <col min="12044" max="12044" width="29" customWidth="1"/>
    <col min="12045" max="12045" width="0" hidden="1" customWidth="1"/>
    <col min="12046" max="12046" width="64.83203125" customWidth="1"/>
    <col min="12047" max="12047" width="48.83203125" customWidth="1"/>
    <col min="12048" max="12048" width="11.5" customWidth="1"/>
    <col min="12049" max="12049" width="22.1640625" customWidth="1"/>
    <col min="12299" max="12299" width="23.5" customWidth="1"/>
    <col min="12300" max="12300" width="29" customWidth="1"/>
    <col min="12301" max="12301" width="0" hidden="1" customWidth="1"/>
    <col min="12302" max="12302" width="64.83203125" customWidth="1"/>
    <col min="12303" max="12303" width="48.83203125" customWidth="1"/>
    <col min="12304" max="12304" width="11.5" customWidth="1"/>
    <col min="12305" max="12305" width="22.1640625" customWidth="1"/>
    <col min="12555" max="12555" width="23.5" customWidth="1"/>
    <col min="12556" max="12556" width="29" customWidth="1"/>
    <col min="12557" max="12557" width="0" hidden="1" customWidth="1"/>
    <col min="12558" max="12558" width="64.83203125" customWidth="1"/>
    <col min="12559" max="12559" width="48.83203125" customWidth="1"/>
    <col min="12560" max="12560" width="11.5" customWidth="1"/>
    <col min="12561" max="12561" width="22.1640625" customWidth="1"/>
    <col min="12811" max="12811" width="23.5" customWidth="1"/>
    <col min="12812" max="12812" width="29" customWidth="1"/>
    <col min="12813" max="12813" width="0" hidden="1" customWidth="1"/>
    <col min="12814" max="12814" width="64.83203125" customWidth="1"/>
    <col min="12815" max="12815" width="48.83203125" customWidth="1"/>
    <col min="12816" max="12816" width="11.5" customWidth="1"/>
    <col min="12817" max="12817" width="22.1640625" customWidth="1"/>
    <col min="13067" max="13067" width="23.5" customWidth="1"/>
    <col min="13068" max="13068" width="29" customWidth="1"/>
    <col min="13069" max="13069" width="0" hidden="1" customWidth="1"/>
    <col min="13070" max="13070" width="64.83203125" customWidth="1"/>
    <col min="13071" max="13071" width="48.83203125" customWidth="1"/>
    <col min="13072" max="13072" width="11.5" customWidth="1"/>
    <col min="13073" max="13073" width="22.1640625" customWidth="1"/>
    <col min="13323" max="13323" width="23.5" customWidth="1"/>
    <col min="13324" max="13324" width="29" customWidth="1"/>
    <col min="13325" max="13325" width="0" hidden="1" customWidth="1"/>
    <col min="13326" max="13326" width="64.83203125" customWidth="1"/>
    <col min="13327" max="13327" width="48.83203125" customWidth="1"/>
    <col min="13328" max="13328" width="11.5" customWidth="1"/>
    <col min="13329" max="13329" width="22.1640625" customWidth="1"/>
    <col min="13579" max="13579" width="23.5" customWidth="1"/>
    <col min="13580" max="13580" width="29" customWidth="1"/>
    <col min="13581" max="13581" width="0" hidden="1" customWidth="1"/>
    <col min="13582" max="13582" width="64.83203125" customWidth="1"/>
    <col min="13583" max="13583" width="48.83203125" customWidth="1"/>
    <col min="13584" max="13584" width="11.5" customWidth="1"/>
    <col min="13585" max="13585" width="22.1640625" customWidth="1"/>
    <col min="13835" max="13835" width="23.5" customWidth="1"/>
    <col min="13836" max="13836" width="29" customWidth="1"/>
    <col min="13837" max="13837" width="0" hidden="1" customWidth="1"/>
    <col min="13838" max="13838" width="64.83203125" customWidth="1"/>
    <col min="13839" max="13839" width="48.83203125" customWidth="1"/>
    <col min="13840" max="13840" width="11.5" customWidth="1"/>
    <col min="13841" max="13841" width="22.1640625" customWidth="1"/>
    <col min="14091" max="14091" width="23.5" customWidth="1"/>
    <col min="14092" max="14092" width="29" customWidth="1"/>
    <col min="14093" max="14093" width="0" hidden="1" customWidth="1"/>
    <col min="14094" max="14094" width="64.83203125" customWidth="1"/>
    <col min="14095" max="14095" width="48.83203125" customWidth="1"/>
    <col min="14096" max="14096" width="11.5" customWidth="1"/>
    <col min="14097" max="14097" width="22.1640625" customWidth="1"/>
    <col min="14347" max="14347" width="23.5" customWidth="1"/>
    <col min="14348" max="14348" width="29" customWidth="1"/>
    <col min="14349" max="14349" width="0" hidden="1" customWidth="1"/>
    <col min="14350" max="14350" width="64.83203125" customWidth="1"/>
    <col min="14351" max="14351" width="48.83203125" customWidth="1"/>
    <col min="14352" max="14352" width="11.5" customWidth="1"/>
    <col min="14353" max="14353" width="22.1640625" customWidth="1"/>
    <col min="14603" max="14603" width="23.5" customWidth="1"/>
    <col min="14604" max="14604" width="29" customWidth="1"/>
    <col min="14605" max="14605" width="0" hidden="1" customWidth="1"/>
    <col min="14606" max="14606" width="64.83203125" customWidth="1"/>
    <col min="14607" max="14607" width="48.83203125" customWidth="1"/>
    <col min="14608" max="14608" width="11.5" customWidth="1"/>
    <col min="14609" max="14609" width="22.1640625" customWidth="1"/>
    <col min="14859" max="14859" width="23.5" customWidth="1"/>
    <col min="14860" max="14860" width="29" customWidth="1"/>
    <col min="14861" max="14861" width="0" hidden="1" customWidth="1"/>
    <col min="14862" max="14862" width="64.83203125" customWidth="1"/>
    <col min="14863" max="14863" width="48.83203125" customWidth="1"/>
    <col min="14864" max="14864" width="11.5" customWidth="1"/>
    <col min="14865" max="14865" width="22.1640625" customWidth="1"/>
    <col min="15115" max="15115" width="23.5" customWidth="1"/>
    <col min="15116" max="15116" width="29" customWidth="1"/>
    <col min="15117" max="15117" width="0" hidden="1" customWidth="1"/>
    <col min="15118" max="15118" width="64.83203125" customWidth="1"/>
    <col min="15119" max="15119" width="48.83203125" customWidth="1"/>
    <col min="15120" max="15120" width="11.5" customWidth="1"/>
    <col min="15121" max="15121" width="22.1640625" customWidth="1"/>
    <col min="15371" max="15371" width="23.5" customWidth="1"/>
    <col min="15372" max="15372" width="29" customWidth="1"/>
    <col min="15373" max="15373" width="0" hidden="1" customWidth="1"/>
    <col min="15374" max="15374" width="64.83203125" customWidth="1"/>
    <col min="15375" max="15375" width="48.83203125" customWidth="1"/>
    <col min="15376" max="15376" width="11.5" customWidth="1"/>
    <col min="15377" max="15377" width="22.1640625" customWidth="1"/>
    <col min="15627" max="15627" width="23.5" customWidth="1"/>
    <col min="15628" max="15628" width="29" customWidth="1"/>
    <col min="15629" max="15629" width="0" hidden="1" customWidth="1"/>
    <col min="15630" max="15630" width="64.83203125" customWidth="1"/>
    <col min="15631" max="15631" width="48.83203125" customWidth="1"/>
    <col min="15632" max="15632" width="11.5" customWidth="1"/>
    <col min="15633" max="15633" width="22.1640625" customWidth="1"/>
    <col min="15883" max="15883" width="23.5" customWidth="1"/>
    <col min="15884" max="15884" width="29" customWidth="1"/>
    <col min="15885" max="15885" width="0" hidden="1" customWidth="1"/>
    <col min="15886" max="15886" width="64.83203125" customWidth="1"/>
    <col min="15887" max="15887" width="48.83203125" customWidth="1"/>
    <col min="15888" max="15888" width="11.5" customWidth="1"/>
    <col min="15889" max="15889" width="22.1640625" customWidth="1"/>
    <col min="16139" max="16139" width="23.5" customWidth="1"/>
    <col min="16140" max="16140" width="29" customWidth="1"/>
    <col min="16141" max="16141" width="0" hidden="1" customWidth="1"/>
    <col min="16142" max="16142" width="64.83203125" customWidth="1"/>
    <col min="16143" max="16143" width="48.83203125" customWidth="1"/>
    <col min="16144" max="16144" width="11.5" customWidth="1"/>
    <col min="16145" max="16145" width="22.1640625" customWidth="1"/>
  </cols>
  <sheetData>
    <row r="1" spans="1:21" s="68" customFormat="1" ht="45">
      <c r="A1" s="65" t="s">
        <v>444</v>
      </c>
      <c r="B1" s="66" t="s">
        <v>2066</v>
      </c>
      <c r="C1" s="66" t="s">
        <v>114</v>
      </c>
      <c r="D1" s="66" t="s">
        <v>445</v>
      </c>
      <c r="E1" s="67" t="s">
        <v>446</v>
      </c>
      <c r="F1" s="233" t="s">
        <v>1818</v>
      </c>
      <c r="G1" s="233" t="s">
        <v>1819</v>
      </c>
      <c r="H1" s="233" t="s">
        <v>1820</v>
      </c>
      <c r="I1" s="233" t="s">
        <v>178</v>
      </c>
      <c r="J1" s="233" t="s">
        <v>177</v>
      </c>
      <c r="K1" s="233" t="s">
        <v>100</v>
      </c>
      <c r="L1" s="233" t="s">
        <v>171</v>
      </c>
      <c r="M1" s="233" t="s">
        <v>217</v>
      </c>
      <c r="N1" s="298" t="s">
        <v>77</v>
      </c>
      <c r="O1" s="67" t="s">
        <v>809</v>
      </c>
      <c r="P1" s="67" t="s">
        <v>810</v>
      </c>
      <c r="Q1" s="72" t="s">
        <v>178</v>
      </c>
      <c r="R1" s="72" t="s">
        <v>177</v>
      </c>
      <c r="S1" s="72" t="s">
        <v>100</v>
      </c>
      <c r="T1" s="72" t="s">
        <v>171</v>
      </c>
      <c r="U1" s="72" t="s">
        <v>217</v>
      </c>
    </row>
    <row r="2" spans="1:21" ht="112">
      <c r="A2" t="s">
        <v>447</v>
      </c>
      <c r="C2" t="s">
        <v>448</v>
      </c>
      <c r="D2" s="6" t="s">
        <v>449</v>
      </c>
      <c r="E2" s="6" t="s">
        <v>450</v>
      </c>
      <c r="F2" s="6" t="s">
        <v>102</v>
      </c>
      <c r="G2" s="6" t="s">
        <v>2058</v>
      </c>
      <c r="I2" s="235">
        <f>COUNTIF(A2:A60, "&gt; ") - COUNTIF(B2:B60, "out")</f>
        <v>41</v>
      </c>
      <c r="J2" s="235">
        <f>SUM(K2:M2)</f>
        <v>39</v>
      </c>
      <c r="K2" s="235">
        <f>COUNTIF(F2:F60, "passed")</f>
        <v>34</v>
      </c>
      <c r="L2" s="235">
        <f>COUNTIF(F2:F60, "failed")</f>
        <v>3</v>
      </c>
      <c r="M2" s="235">
        <f>COUNTIF(F2:F60, "blocked")</f>
        <v>2</v>
      </c>
      <c r="N2" s="299"/>
      <c r="O2" s="6" t="s">
        <v>102</v>
      </c>
      <c r="Q2">
        <f>COUNTIF(A2:A147, "&gt; ")</f>
        <v>51</v>
      </c>
      <c r="R2">
        <f>S2+T2+U2</f>
        <v>51</v>
      </c>
      <c r="S2">
        <f>COUNTIF(O2:O360, "passed")</f>
        <v>42</v>
      </c>
      <c r="T2">
        <f>COUNTIF(O2:O360, "failed")</f>
        <v>2</v>
      </c>
      <c r="U2">
        <f>COUNTIF(O2:O360, "blocked")</f>
        <v>7</v>
      </c>
    </row>
    <row r="3" spans="1:21" ht="70">
      <c r="A3" t="s">
        <v>455</v>
      </c>
      <c r="D3" s="6" t="s">
        <v>451</v>
      </c>
      <c r="E3" s="6" t="s">
        <v>452</v>
      </c>
      <c r="F3" s="6" t="s">
        <v>102</v>
      </c>
      <c r="G3" s="6" t="s">
        <v>2058</v>
      </c>
      <c r="I3" s="6"/>
      <c r="J3" s="6"/>
      <c r="K3" s="6"/>
      <c r="L3" s="6"/>
      <c r="M3" s="6"/>
      <c r="N3" s="6"/>
      <c r="O3" s="6" t="s">
        <v>102</v>
      </c>
    </row>
    <row r="4" spans="1:21" ht="70">
      <c r="A4" t="s">
        <v>465</v>
      </c>
      <c r="D4" t="s">
        <v>453</v>
      </c>
      <c r="E4" s="6" t="s">
        <v>454</v>
      </c>
      <c r="F4" s="6" t="s">
        <v>102</v>
      </c>
      <c r="G4" s="6" t="s">
        <v>2058</v>
      </c>
      <c r="I4" s="6"/>
      <c r="J4" s="6"/>
      <c r="K4" s="6"/>
      <c r="L4" s="6"/>
      <c r="M4" s="6"/>
      <c r="N4" s="6"/>
      <c r="O4" s="6" t="s">
        <v>102</v>
      </c>
    </row>
    <row r="5" spans="1:21" ht="84">
      <c r="A5" t="s">
        <v>469</v>
      </c>
      <c r="C5" t="s">
        <v>456</v>
      </c>
      <c r="D5" t="s">
        <v>457</v>
      </c>
      <c r="E5" s="6" t="s">
        <v>458</v>
      </c>
      <c r="F5" s="338" t="s">
        <v>171</v>
      </c>
      <c r="G5" s="6" t="s">
        <v>323</v>
      </c>
      <c r="H5" s="6" t="s">
        <v>2151</v>
      </c>
      <c r="I5" s="6"/>
      <c r="J5" s="6"/>
      <c r="K5" s="6"/>
      <c r="L5" s="6"/>
      <c r="M5" s="6"/>
      <c r="N5" s="6"/>
      <c r="O5" s="6" t="s">
        <v>102</v>
      </c>
    </row>
    <row r="6" spans="1:21">
      <c r="A6" t="s">
        <v>471</v>
      </c>
      <c r="D6" t="s">
        <v>459</v>
      </c>
      <c r="N6" t="s">
        <v>323</v>
      </c>
      <c r="O6" s="6" t="s">
        <v>102</v>
      </c>
    </row>
    <row r="7" spans="1:21" ht="28">
      <c r="A7" t="s">
        <v>473</v>
      </c>
      <c r="D7" t="s">
        <v>460</v>
      </c>
      <c r="F7" s="6" t="s">
        <v>100</v>
      </c>
      <c r="G7" s="6" t="s">
        <v>323</v>
      </c>
      <c r="H7" s="6" t="s">
        <v>2152</v>
      </c>
      <c r="O7" s="6" t="s">
        <v>102</v>
      </c>
    </row>
    <row r="8" spans="1:21" ht="56">
      <c r="A8" t="s">
        <v>477</v>
      </c>
      <c r="D8" s="6" t="s">
        <v>461</v>
      </c>
      <c r="E8" s="6" t="s">
        <v>462</v>
      </c>
      <c r="F8" s="338" t="s">
        <v>171</v>
      </c>
      <c r="G8" s="6" t="s">
        <v>323</v>
      </c>
      <c r="H8" s="6" t="s">
        <v>2153</v>
      </c>
      <c r="I8" s="6"/>
      <c r="J8" s="6"/>
      <c r="K8" s="6"/>
      <c r="L8" s="6"/>
      <c r="M8" s="6"/>
      <c r="N8" s="6"/>
      <c r="O8" s="6" t="s">
        <v>102</v>
      </c>
    </row>
    <row r="9" spans="1:21" ht="28">
      <c r="A9" t="s">
        <v>481</v>
      </c>
      <c r="D9" t="s">
        <v>463</v>
      </c>
      <c r="E9" s="6" t="s">
        <v>464</v>
      </c>
      <c r="F9" s="6"/>
      <c r="G9" s="6"/>
      <c r="I9" s="6"/>
      <c r="J9" s="6"/>
      <c r="K9" s="6"/>
      <c r="L9" s="6"/>
      <c r="M9" s="6"/>
      <c r="N9" s="6"/>
      <c r="O9" s="6" t="s">
        <v>102</v>
      </c>
    </row>
    <row r="10" spans="1:21" ht="42">
      <c r="A10" t="s">
        <v>485</v>
      </c>
      <c r="C10" t="s">
        <v>466</v>
      </c>
      <c r="D10" s="6" t="s">
        <v>467</v>
      </c>
      <c r="E10" s="6" t="s">
        <v>468</v>
      </c>
      <c r="F10" s="6" t="s">
        <v>102</v>
      </c>
      <c r="G10" s="6" t="s">
        <v>2058</v>
      </c>
      <c r="I10" s="6"/>
      <c r="J10" s="6"/>
      <c r="K10" s="6"/>
      <c r="L10" s="6"/>
      <c r="M10" s="6"/>
      <c r="N10" s="6"/>
      <c r="O10" s="6" t="s">
        <v>102</v>
      </c>
    </row>
    <row r="11" spans="1:21" ht="70">
      <c r="A11" t="s">
        <v>488</v>
      </c>
      <c r="B11" s="281" t="s">
        <v>2061</v>
      </c>
      <c r="C11" t="s">
        <v>470</v>
      </c>
      <c r="D11" s="313" t="s">
        <v>2062</v>
      </c>
      <c r="E11" s="313" t="s">
        <v>2063</v>
      </c>
      <c r="F11" s="300" t="s">
        <v>125</v>
      </c>
      <c r="G11" s="6" t="s">
        <v>2058</v>
      </c>
      <c r="H11" s="6" t="s">
        <v>2072</v>
      </c>
      <c r="I11" s="6"/>
      <c r="J11" s="6"/>
      <c r="K11" s="6"/>
      <c r="L11" s="6"/>
      <c r="M11" s="6"/>
      <c r="N11" s="6"/>
      <c r="O11" s="313" t="s">
        <v>102</v>
      </c>
    </row>
    <row r="12" spans="1:21" ht="70">
      <c r="A12" t="s">
        <v>496</v>
      </c>
      <c r="B12" s="281" t="s">
        <v>2061</v>
      </c>
      <c r="C12" t="s">
        <v>472</v>
      </c>
      <c r="D12" s="313" t="s">
        <v>2064</v>
      </c>
      <c r="E12" s="313" t="s">
        <v>2065</v>
      </c>
      <c r="F12" s="300" t="s">
        <v>125</v>
      </c>
      <c r="G12" s="6" t="s">
        <v>2058</v>
      </c>
      <c r="H12" s="6" t="s">
        <v>2073</v>
      </c>
      <c r="I12" s="6"/>
      <c r="J12" s="6"/>
      <c r="K12" s="6"/>
      <c r="L12" s="6"/>
      <c r="M12" s="6"/>
      <c r="N12" s="6"/>
      <c r="O12" s="313" t="s">
        <v>102</v>
      </c>
    </row>
    <row r="13" spans="1:21" ht="56">
      <c r="A13" t="s">
        <v>508</v>
      </c>
      <c r="C13" t="s">
        <v>474</v>
      </c>
      <c r="D13" s="6" t="s">
        <v>475</v>
      </c>
      <c r="E13" s="6" t="s">
        <v>476</v>
      </c>
      <c r="F13" s="6" t="s">
        <v>102</v>
      </c>
      <c r="G13" s="6" t="s">
        <v>2058</v>
      </c>
      <c r="I13" s="6"/>
      <c r="J13" s="6"/>
      <c r="K13" s="6"/>
      <c r="L13" s="6"/>
      <c r="M13" s="6"/>
      <c r="N13" s="6"/>
      <c r="O13" s="6" t="s">
        <v>102</v>
      </c>
    </row>
    <row r="14" spans="1:21" ht="28">
      <c r="A14" t="s">
        <v>512</v>
      </c>
      <c r="C14" t="s">
        <v>478</v>
      </c>
      <c r="D14" s="6" t="s">
        <v>479</v>
      </c>
      <c r="E14" s="6" t="s">
        <v>480</v>
      </c>
      <c r="F14" s="6" t="s">
        <v>102</v>
      </c>
      <c r="G14" s="6" t="s">
        <v>2058</v>
      </c>
      <c r="I14" s="6"/>
      <c r="J14" s="6"/>
      <c r="K14" s="6"/>
      <c r="L14" s="6"/>
      <c r="M14" s="6"/>
      <c r="N14" s="6"/>
      <c r="O14" s="6" t="s">
        <v>102</v>
      </c>
    </row>
    <row r="15" spans="1:21" ht="28">
      <c r="A15" t="s">
        <v>516</v>
      </c>
      <c r="C15" t="s">
        <v>482</v>
      </c>
      <c r="D15" s="6" t="s">
        <v>483</v>
      </c>
      <c r="E15" s="6" t="s">
        <v>484</v>
      </c>
      <c r="F15" s="6" t="s">
        <v>102</v>
      </c>
      <c r="G15" s="6" t="s">
        <v>2058</v>
      </c>
      <c r="I15" s="6"/>
      <c r="J15" s="6"/>
      <c r="K15" s="6"/>
      <c r="L15" s="6"/>
      <c r="M15" s="6"/>
      <c r="N15" s="6"/>
      <c r="O15" s="6" t="s">
        <v>102</v>
      </c>
    </row>
    <row r="16" spans="1:21" ht="28">
      <c r="A16" t="s">
        <v>518</v>
      </c>
      <c r="C16" t="s">
        <v>486</v>
      </c>
      <c r="D16" t="s">
        <v>487</v>
      </c>
      <c r="F16" s="6" t="s">
        <v>102</v>
      </c>
      <c r="G16" s="6" t="s">
        <v>323</v>
      </c>
      <c r="H16" s="6" t="s">
        <v>2220</v>
      </c>
      <c r="O16" s="6" t="s">
        <v>102</v>
      </c>
    </row>
    <row r="17" spans="1:15" ht="56">
      <c r="A17" t="s">
        <v>520</v>
      </c>
      <c r="B17" s="281" t="s">
        <v>2061</v>
      </c>
      <c r="C17" t="s">
        <v>489</v>
      </c>
      <c r="D17" s="6" t="s">
        <v>490</v>
      </c>
      <c r="E17" s="6" t="s">
        <v>491</v>
      </c>
      <c r="F17" s="300" t="s">
        <v>125</v>
      </c>
      <c r="G17" s="6" t="s">
        <v>2058</v>
      </c>
      <c r="H17" s="6" t="s">
        <v>2074</v>
      </c>
      <c r="I17" s="6"/>
      <c r="J17" s="6"/>
      <c r="K17" s="6"/>
      <c r="L17" s="6"/>
      <c r="M17" s="6"/>
      <c r="N17" s="6"/>
      <c r="O17" s="300" t="s">
        <v>217</v>
      </c>
    </row>
    <row r="18" spans="1:15" ht="56">
      <c r="A18" t="s">
        <v>525</v>
      </c>
      <c r="B18" s="281" t="s">
        <v>2061</v>
      </c>
      <c r="D18" s="69" t="s">
        <v>492</v>
      </c>
      <c r="E18" s="6"/>
      <c r="F18" s="300" t="s">
        <v>125</v>
      </c>
      <c r="G18" s="6" t="s">
        <v>2058</v>
      </c>
      <c r="H18" s="6" t="s">
        <v>2074</v>
      </c>
      <c r="I18" s="6"/>
      <c r="J18" s="6"/>
      <c r="K18" s="6"/>
      <c r="L18" s="6"/>
      <c r="M18" s="6"/>
      <c r="N18" s="6"/>
      <c r="O18" s="300" t="s">
        <v>217</v>
      </c>
    </row>
    <row r="19" spans="1:15" ht="56">
      <c r="A19" t="s">
        <v>530</v>
      </c>
      <c r="B19" s="281" t="s">
        <v>2061</v>
      </c>
      <c r="D19" s="6" t="s">
        <v>493</v>
      </c>
      <c r="E19" s="6"/>
      <c r="F19" s="300" t="s">
        <v>125</v>
      </c>
      <c r="G19" s="6" t="s">
        <v>2058</v>
      </c>
      <c r="H19" s="6" t="s">
        <v>2074</v>
      </c>
      <c r="I19" s="6"/>
      <c r="J19" s="6"/>
      <c r="K19" s="6"/>
      <c r="L19" s="6"/>
      <c r="M19" s="6"/>
      <c r="N19" s="6"/>
      <c r="O19" s="300" t="s">
        <v>217</v>
      </c>
    </row>
    <row r="20" spans="1:15" ht="56">
      <c r="A20" t="s">
        <v>537</v>
      </c>
      <c r="B20" s="281" t="s">
        <v>2061</v>
      </c>
      <c r="D20" s="6" t="s">
        <v>494</v>
      </c>
      <c r="E20" s="6"/>
      <c r="F20" s="300" t="s">
        <v>125</v>
      </c>
      <c r="G20" s="6" t="s">
        <v>2058</v>
      </c>
      <c r="H20" s="6" t="s">
        <v>2074</v>
      </c>
      <c r="I20" s="6"/>
      <c r="J20" s="6"/>
      <c r="K20" s="6"/>
      <c r="L20" s="6"/>
      <c r="M20" s="6"/>
      <c r="N20" s="6"/>
      <c r="O20" s="300" t="s">
        <v>217</v>
      </c>
    </row>
    <row r="21" spans="1:15" ht="56">
      <c r="A21" t="s">
        <v>544</v>
      </c>
      <c r="B21" s="281" t="s">
        <v>2061</v>
      </c>
      <c r="D21" s="6" t="s">
        <v>495</v>
      </c>
      <c r="E21" s="6"/>
      <c r="F21" s="300" t="s">
        <v>125</v>
      </c>
      <c r="G21" s="6" t="s">
        <v>2058</v>
      </c>
      <c r="H21" s="6" t="s">
        <v>2074</v>
      </c>
      <c r="I21" s="6"/>
      <c r="J21" s="6"/>
      <c r="K21" s="6"/>
      <c r="L21" s="6"/>
      <c r="M21" s="6"/>
      <c r="N21" s="6"/>
      <c r="O21" s="300" t="s">
        <v>217</v>
      </c>
    </row>
    <row r="22" spans="1:15">
      <c r="A22" t="s">
        <v>547</v>
      </c>
      <c r="C22" t="s">
        <v>497</v>
      </c>
      <c r="D22" s="6" t="s">
        <v>498</v>
      </c>
      <c r="E22" s="6" t="s">
        <v>499</v>
      </c>
      <c r="F22" s="6" t="s">
        <v>102</v>
      </c>
      <c r="G22" s="6" t="s">
        <v>2058</v>
      </c>
      <c r="I22" s="6"/>
      <c r="J22" s="6"/>
      <c r="K22" s="6"/>
      <c r="L22" s="6"/>
      <c r="M22" s="6"/>
      <c r="N22" s="6"/>
      <c r="O22" s="6" t="s">
        <v>102</v>
      </c>
    </row>
    <row r="23" spans="1:15">
      <c r="A23" t="s">
        <v>551</v>
      </c>
      <c r="D23" s="6" t="s">
        <v>500</v>
      </c>
      <c r="E23" s="6" t="s">
        <v>501</v>
      </c>
      <c r="F23" s="6" t="s">
        <v>102</v>
      </c>
      <c r="G23" s="6" t="s">
        <v>2058</v>
      </c>
      <c r="I23" s="6"/>
      <c r="J23" s="6"/>
      <c r="K23" s="6"/>
      <c r="L23" s="6"/>
      <c r="M23" s="6"/>
      <c r="N23" s="6"/>
      <c r="O23" s="6" t="s">
        <v>102</v>
      </c>
    </row>
    <row r="24" spans="1:15">
      <c r="A24" t="s">
        <v>555</v>
      </c>
      <c r="D24" s="6" t="s">
        <v>502</v>
      </c>
      <c r="E24" s="6" t="s">
        <v>503</v>
      </c>
      <c r="F24" s="6" t="s">
        <v>102</v>
      </c>
      <c r="G24" s="6" t="s">
        <v>2058</v>
      </c>
      <c r="I24" s="6"/>
      <c r="J24" s="6"/>
      <c r="K24" s="6"/>
      <c r="L24" s="6"/>
      <c r="M24" s="6"/>
      <c r="N24" s="6"/>
      <c r="O24" s="6" t="s">
        <v>102</v>
      </c>
    </row>
    <row r="25" spans="1:15">
      <c r="A25" t="s">
        <v>1707</v>
      </c>
      <c r="D25" s="6" t="s">
        <v>504</v>
      </c>
      <c r="E25" s="6" t="s">
        <v>505</v>
      </c>
      <c r="F25" s="6" t="s">
        <v>102</v>
      </c>
      <c r="G25" s="6" t="s">
        <v>2058</v>
      </c>
      <c r="I25" s="6"/>
      <c r="J25" s="6"/>
      <c r="K25" s="6"/>
      <c r="L25" s="6"/>
      <c r="M25" s="6"/>
      <c r="N25" s="6"/>
      <c r="O25" s="6" t="s">
        <v>102</v>
      </c>
    </row>
    <row r="26" spans="1:15">
      <c r="A26" t="s">
        <v>1708</v>
      </c>
      <c r="D26" s="6" t="s">
        <v>506</v>
      </c>
      <c r="E26" s="6" t="s">
        <v>507</v>
      </c>
      <c r="F26" s="6" t="s">
        <v>102</v>
      </c>
      <c r="G26" s="6" t="s">
        <v>2058</v>
      </c>
      <c r="I26" s="6"/>
      <c r="J26" s="6"/>
      <c r="K26" s="6"/>
      <c r="L26" s="6"/>
      <c r="M26" s="6"/>
      <c r="N26" s="6"/>
      <c r="O26" s="6" t="s">
        <v>102</v>
      </c>
    </row>
    <row r="27" spans="1:15">
      <c r="A27" t="s">
        <v>1709</v>
      </c>
      <c r="B27" s="281" t="s">
        <v>2061</v>
      </c>
      <c r="C27" t="s">
        <v>509</v>
      </c>
      <c r="D27" s="6" t="s">
        <v>510</v>
      </c>
      <c r="F27" s="6" t="s">
        <v>102</v>
      </c>
      <c r="G27" s="6" t="s">
        <v>2058</v>
      </c>
      <c r="N27" t="s">
        <v>323</v>
      </c>
      <c r="O27" s="6" t="s">
        <v>102</v>
      </c>
    </row>
    <row r="28" spans="1:15">
      <c r="A28" t="s">
        <v>1710</v>
      </c>
      <c r="B28" s="281" t="s">
        <v>2061</v>
      </c>
      <c r="D28" s="6" t="s">
        <v>511</v>
      </c>
      <c r="F28" s="300" t="s">
        <v>125</v>
      </c>
      <c r="G28" s="6" t="s">
        <v>323</v>
      </c>
      <c r="N28" t="s">
        <v>323</v>
      </c>
      <c r="O28" s="6" t="s">
        <v>102</v>
      </c>
    </row>
    <row r="29" spans="1:15">
      <c r="A29" t="s">
        <v>1711</v>
      </c>
      <c r="B29" s="281" t="s">
        <v>2061</v>
      </c>
      <c r="C29" t="s">
        <v>513</v>
      </c>
      <c r="D29" t="s">
        <v>514</v>
      </c>
      <c r="F29" s="300" t="s">
        <v>125</v>
      </c>
      <c r="G29" s="6" t="s">
        <v>323</v>
      </c>
      <c r="N29" t="s">
        <v>1857</v>
      </c>
      <c r="O29" s="6" t="s">
        <v>102</v>
      </c>
    </row>
    <row r="30" spans="1:15">
      <c r="A30" t="s">
        <v>1823</v>
      </c>
      <c r="D30" t="s">
        <v>515</v>
      </c>
      <c r="F30" s="6" t="s">
        <v>102</v>
      </c>
      <c r="G30" s="6" t="s">
        <v>323</v>
      </c>
      <c r="N30" t="s">
        <v>323</v>
      </c>
      <c r="O30" s="6" t="s">
        <v>102</v>
      </c>
    </row>
    <row r="31" spans="1:15">
      <c r="A31" t="s">
        <v>1824</v>
      </c>
      <c r="C31" t="s">
        <v>517</v>
      </c>
      <c r="F31" t="s">
        <v>102</v>
      </c>
      <c r="G31" t="s">
        <v>323</v>
      </c>
      <c r="N31" t="s">
        <v>323</v>
      </c>
      <c r="O31" s="6" t="s">
        <v>102</v>
      </c>
    </row>
    <row r="32" spans="1:15">
      <c r="A32" t="s">
        <v>1825</v>
      </c>
      <c r="C32" t="s">
        <v>519</v>
      </c>
      <c r="F32" t="s">
        <v>102</v>
      </c>
      <c r="G32" t="s">
        <v>323</v>
      </c>
      <c r="N32" t="s">
        <v>323</v>
      </c>
      <c r="O32" s="6" t="s">
        <v>102</v>
      </c>
    </row>
    <row r="33" spans="1:16">
      <c r="A33" t="s">
        <v>1826</v>
      </c>
      <c r="C33" t="s">
        <v>521</v>
      </c>
      <c r="D33" t="s">
        <v>522</v>
      </c>
      <c r="F33" t="s">
        <v>102</v>
      </c>
      <c r="G33" s="6" t="s">
        <v>323</v>
      </c>
      <c r="N33" t="s">
        <v>2014</v>
      </c>
      <c r="O33" s="6" t="s">
        <v>102</v>
      </c>
    </row>
    <row r="34" spans="1:16">
      <c r="A34" t="s">
        <v>1827</v>
      </c>
      <c r="D34" t="s">
        <v>523</v>
      </c>
      <c r="F34" t="s">
        <v>102</v>
      </c>
      <c r="G34" t="s">
        <v>2058</v>
      </c>
      <c r="O34" t="s">
        <v>102</v>
      </c>
    </row>
    <row r="35" spans="1:16">
      <c r="A35" t="s">
        <v>1828</v>
      </c>
      <c r="D35" t="s">
        <v>524</v>
      </c>
      <c r="F35" t="s">
        <v>102</v>
      </c>
      <c r="G35" t="s">
        <v>323</v>
      </c>
      <c r="N35" t="s">
        <v>323</v>
      </c>
      <c r="O35" s="6" t="s">
        <v>102</v>
      </c>
    </row>
    <row r="36" spans="1:16">
      <c r="A36" t="s">
        <v>1829</v>
      </c>
      <c r="C36" t="s">
        <v>526</v>
      </c>
      <c r="D36" t="s">
        <v>527</v>
      </c>
      <c r="E36" t="s">
        <v>528</v>
      </c>
      <c r="F36" t="s">
        <v>102</v>
      </c>
      <c r="G36" t="s">
        <v>2058</v>
      </c>
      <c r="O36" t="s">
        <v>102</v>
      </c>
    </row>
    <row r="37" spans="1:16">
      <c r="A37" t="s">
        <v>1830</v>
      </c>
      <c r="D37" t="s">
        <v>529</v>
      </c>
      <c r="E37" t="s">
        <v>528</v>
      </c>
      <c r="F37" t="s">
        <v>102</v>
      </c>
      <c r="G37" t="s">
        <v>2058</v>
      </c>
      <c r="O37" t="s">
        <v>102</v>
      </c>
    </row>
    <row r="38" spans="1:16">
      <c r="A38" t="s">
        <v>1831</v>
      </c>
      <c r="C38" t="s">
        <v>531</v>
      </c>
      <c r="D38" t="s">
        <v>532</v>
      </c>
      <c r="E38" t="s">
        <v>533</v>
      </c>
      <c r="F38" t="s">
        <v>102</v>
      </c>
      <c r="G38" t="s">
        <v>2058</v>
      </c>
      <c r="O38" t="s">
        <v>102</v>
      </c>
    </row>
    <row r="39" spans="1:16">
      <c r="A39" t="s">
        <v>1832</v>
      </c>
      <c r="D39" t="s">
        <v>534</v>
      </c>
      <c r="E39" t="s">
        <v>533</v>
      </c>
      <c r="F39" t="s">
        <v>102</v>
      </c>
      <c r="G39" t="s">
        <v>2058</v>
      </c>
      <c r="O39" t="s">
        <v>102</v>
      </c>
    </row>
    <row r="40" spans="1:16">
      <c r="A40" t="s">
        <v>1833</v>
      </c>
      <c r="D40" t="s">
        <v>535</v>
      </c>
      <c r="E40" t="s">
        <v>536</v>
      </c>
      <c r="F40" t="s">
        <v>102</v>
      </c>
      <c r="G40" t="s">
        <v>323</v>
      </c>
      <c r="O40" t="s">
        <v>102</v>
      </c>
    </row>
    <row r="41" spans="1:16">
      <c r="A41" t="s">
        <v>1834</v>
      </c>
      <c r="C41" t="s">
        <v>538</v>
      </c>
      <c r="D41" t="s">
        <v>539</v>
      </c>
      <c r="E41" t="s">
        <v>540</v>
      </c>
      <c r="F41" t="s">
        <v>102</v>
      </c>
      <c r="G41" t="s">
        <v>2058</v>
      </c>
      <c r="O41" t="s">
        <v>102</v>
      </c>
    </row>
    <row r="42" spans="1:16">
      <c r="A42" t="s">
        <v>1835</v>
      </c>
      <c r="D42" t="s">
        <v>541</v>
      </c>
      <c r="E42" t="s">
        <v>542</v>
      </c>
      <c r="F42" t="s">
        <v>102</v>
      </c>
      <c r="G42" t="s">
        <v>2058</v>
      </c>
      <c r="O42" t="s">
        <v>102</v>
      </c>
    </row>
    <row r="43" spans="1:16">
      <c r="A43" t="s">
        <v>1836</v>
      </c>
      <c r="D43" t="s">
        <v>543</v>
      </c>
      <c r="F43" t="s">
        <v>102</v>
      </c>
      <c r="G43" t="s">
        <v>323</v>
      </c>
      <c r="N43" t="s">
        <v>323</v>
      </c>
      <c r="O43" t="s">
        <v>102</v>
      </c>
      <c r="P43" s="6" t="s">
        <v>2015</v>
      </c>
    </row>
    <row r="44" spans="1:16">
      <c r="A44" t="s">
        <v>1837</v>
      </c>
      <c r="C44" t="s">
        <v>545</v>
      </c>
      <c r="D44" t="s">
        <v>546</v>
      </c>
      <c r="F44" t="s">
        <v>102</v>
      </c>
      <c r="G44" t="s">
        <v>323</v>
      </c>
      <c r="N44" t="s">
        <v>323</v>
      </c>
      <c r="O44" t="s">
        <v>102</v>
      </c>
      <c r="P44" s="6" t="s">
        <v>2015</v>
      </c>
    </row>
    <row r="45" spans="1:16">
      <c r="A45" t="s">
        <v>1838</v>
      </c>
      <c r="C45" t="s">
        <v>548</v>
      </c>
      <c r="D45" t="s">
        <v>549</v>
      </c>
      <c r="E45" t="s">
        <v>550</v>
      </c>
      <c r="F45" s="34" t="s">
        <v>171</v>
      </c>
      <c r="G45" t="s">
        <v>1857</v>
      </c>
      <c r="H45" s="159" t="s">
        <v>2221</v>
      </c>
      <c r="N45" t="s">
        <v>1857</v>
      </c>
      <c r="O45" s="34" t="s">
        <v>171</v>
      </c>
    </row>
    <row r="46" spans="1:16" ht="42">
      <c r="A46" t="s">
        <v>1839</v>
      </c>
      <c r="C46" s="70" t="s">
        <v>552</v>
      </c>
      <c r="D46" s="6" t="s">
        <v>553</v>
      </c>
      <c r="E46" t="s">
        <v>554</v>
      </c>
      <c r="F46" t="s">
        <v>102</v>
      </c>
      <c r="G46" t="s">
        <v>323</v>
      </c>
      <c r="N46" t="s">
        <v>323</v>
      </c>
      <c r="O46" s="34" t="s">
        <v>171</v>
      </c>
      <c r="P46" s="232" t="s">
        <v>2016</v>
      </c>
    </row>
    <row r="47" spans="1:16">
      <c r="A47" t="s">
        <v>1840</v>
      </c>
      <c r="C47" s="71" t="s">
        <v>556</v>
      </c>
      <c r="N47" t="s">
        <v>110</v>
      </c>
      <c r="O47" t="s">
        <v>102</v>
      </c>
    </row>
    <row r="48" spans="1:16" ht="42">
      <c r="A48" t="s">
        <v>1841</v>
      </c>
      <c r="C48" s="145" t="s">
        <v>218</v>
      </c>
      <c r="D48" s="145" t="s">
        <v>70</v>
      </c>
      <c r="F48" t="s">
        <v>100</v>
      </c>
      <c r="G48" t="s">
        <v>323</v>
      </c>
      <c r="N48" t="s">
        <v>323</v>
      </c>
      <c r="O48" t="s">
        <v>100</v>
      </c>
    </row>
    <row r="49" spans="1:15" ht="42">
      <c r="A49" t="s">
        <v>1842</v>
      </c>
      <c r="C49" s="7" t="s">
        <v>219</v>
      </c>
      <c r="D49" s="7" t="s">
        <v>70</v>
      </c>
      <c r="F49" t="s">
        <v>100</v>
      </c>
      <c r="G49" t="s">
        <v>323</v>
      </c>
      <c r="N49" t="s">
        <v>323</v>
      </c>
      <c r="O49" t="s">
        <v>100</v>
      </c>
    </row>
    <row r="50" spans="1:15" ht="28">
      <c r="A50" t="s">
        <v>1843</v>
      </c>
      <c r="C50" s="7" t="s">
        <v>220</v>
      </c>
      <c r="D50" s="7" t="s">
        <v>70</v>
      </c>
      <c r="F50" s="301" t="s">
        <v>217</v>
      </c>
      <c r="G50" t="s">
        <v>323</v>
      </c>
      <c r="O50" s="301" t="s">
        <v>217</v>
      </c>
    </row>
    <row r="51" spans="1:15" ht="42">
      <c r="A51" t="s">
        <v>1844</v>
      </c>
      <c r="C51" s="7" t="s">
        <v>71</v>
      </c>
      <c r="D51" s="7" t="s">
        <v>70</v>
      </c>
      <c r="F51" s="301" t="s">
        <v>217</v>
      </c>
      <c r="G51" t="s">
        <v>323</v>
      </c>
      <c r="O51" s="301" t="s">
        <v>217</v>
      </c>
    </row>
    <row r="52" spans="1:15" ht="42">
      <c r="A52" t="s">
        <v>1845</v>
      </c>
      <c r="C52" s="7" t="s">
        <v>221</v>
      </c>
      <c r="D52" s="7" t="s">
        <v>72</v>
      </c>
      <c r="F52" t="s">
        <v>100</v>
      </c>
      <c r="G52" t="s">
        <v>323</v>
      </c>
      <c r="N52" t="s">
        <v>323</v>
      </c>
      <c r="O52" t="s">
        <v>102</v>
      </c>
    </row>
  </sheetData>
  <hyperlinks>
    <hyperlink ref="P46" r:id="rId1"/>
    <hyperlink ref="H45" r:id="rId2" display="http://jira.angel-qe.com:8080/browse/PR-1404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
  <sheetViews>
    <sheetView topLeftCell="A36" zoomScale="52" zoomScaleNormal="52" zoomScalePageLayoutView="52" workbookViewId="0">
      <selection activeCell="F62" sqref="F62"/>
    </sheetView>
  </sheetViews>
  <sheetFormatPr baseColWidth="10" defaultColWidth="8.83203125" defaultRowHeight="18" x14ac:dyDescent="0"/>
  <cols>
    <col min="1" max="2" width="11.1640625" style="418" customWidth="1"/>
    <col min="3" max="3" width="32.33203125" style="418" customWidth="1"/>
    <col min="4" max="4" width="15.83203125" style="418" hidden="1" customWidth="1"/>
    <col min="5" max="5" width="41.5" style="418" customWidth="1"/>
    <col min="6" max="6" width="48" style="418" customWidth="1"/>
    <col min="7" max="8" width="13.6640625" style="418" customWidth="1"/>
    <col min="9" max="9" width="22.6640625" style="445" customWidth="1"/>
    <col min="10" max="14" width="13.5" style="418" customWidth="1"/>
    <col min="15" max="16" width="13.83203125" style="425" customWidth="1"/>
    <col min="17" max="17" width="19" style="418" customWidth="1"/>
    <col min="18" max="18" width="7.33203125" style="418" customWidth="1"/>
    <col min="19" max="19" width="8.83203125" style="418"/>
    <col min="20" max="20" width="7.5" style="418" customWidth="1"/>
    <col min="21" max="21" width="6.5" style="418" customWidth="1"/>
    <col min="22" max="264" width="8.83203125" style="418"/>
    <col min="265" max="265" width="23.5" style="418" customWidth="1"/>
    <col min="266" max="266" width="29" style="418" customWidth="1"/>
    <col min="267" max="267" width="0" style="418" hidden="1" customWidth="1"/>
    <col min="268" max="268" width="64.83203125" style="418" customWidth="1"/>
    <col min="269" max="269" width="48.83203125" style="418" customWidth="1"/>
    <col min="270" max="270" width="11.5" style="418" customWidth="1"/>
    <col min="271" max="271" width="22.1640625" style="418" customWidth="1"/>
    <col min="272" max="520" width="8.83203125" style="418"/>
    <col min="521" max="521" width="23.5" style="418" customWidth="1"/>
    <col min="522" max="522" width="29" style="418" customWidth="1"/>
    <col min="523" max="523" width="0" style="418" hidden="1" customWidth="1"/>
    <col min="524" max="524" width="64.83203125" style="418" customWidth="1"/>
    <col min="525" max="525" width="48.83203125" style="418" customWidth="1"/>
    <col min="526" max="526" width="11.5" style="418" customWidth="1"/>
    <col min="527" max="527" width="22.1640625" style="418" customWidth="1"/>
    <col min="528" max="776" width="8.83203125" style="418"/>
    <col min="777" max="777" width="23.5" style="418" customWidth="1"/>
    <col min="778" max="778" width="29" style="418" customWidth="1"/>
    <col min="779" max="779" width="0" style="418" hidden="1" customWidth="1"/>
    <col min="780" max="780" width="64.83203125" style="418" customWidth="1"/>
    <col min="781" max="781" width="48.83203125" style="418" customWidth="1"/>
    <col min="782" max="782" width="11.5" style="418" customWidth="1"/>
    <col min="783" max="783" width="22.1640625" style="418" customWidth="1"/>
    <col min="784" max="1032" width="8.83203125" style="418"/>
    <col min="1033" max="1033" width="23.5" style="418" customWidth="1"/>
    <col min="1034" max="1034" width="29" style="418" customWidth="1"/>
    <col min="1035" max="1035" width="0" style="418" hidden="1" customWidth="1"/>
    <col min="1036" max="1036" width="64.83203125" style="418" customWidth="1"/>
    <col min="1037" max="1037" width="48.83203125" style="418" customWidth="1"/>
    <col min="1038" max="1038" width="11.5" style="418" customWidth="1"/>
    <col min="1039" max="1039" width="22.1640625" style="418" customWidth="1"/>
    <col min="1040" max="1288" width="8.83203125" style="418"/>
    <col min="1289" max="1289" width="23.5" style="418" customWidth="1"/>
    <col min="1290" max="1290" width="29" style="418" customWidth="1"/>
    <col min="1291" max="1291" width="0" style="418" hidden="1" customWidth="1"/>
    <col min="1292" max="1292" width="64.83203125" style="418" customWidth="1"/>
    <col min="1293" max="1293" width="48.83203125" style="418" customWidth="1"/>
    <col min="1294" max="1294" width="11.5" style="418" customWidth="1"/>
    <col min="1295" max="1295" width="22.1640625" style="418" customWidth="1"/>
    <col min="1296" max="1544" width="8.83203125" style="418"/>
    <col min="1545" max="1545" width="23.5" style="418" customWidth="1"/>
    <col min="1546" max="1546" width="29" style="418" customWidth="1"/>
    <col min="1547" max="1547" width="0" style="418" hidden="1" customWidth="1"/>
    <col min="1548" max="1548" width="64.83203125" style="418" customWidth="1"/>
    <col min="1549" max="1549" width="48.83203125" style="418" customWidth="1"/>
    <col min="1550" max="1550" width="11.5" style="418" customWidth="1"/>
    <col min="1551" max="1551" width="22.1640625" style="418" customWidth="1"/>
    <col min="1552" max="1800" width="8.83203125" style="418"/>
    <col min="1801" max="1801" width="23.5" style="418" customWidth="1"/>
    <col min="1802" max="1802" width="29" style="418" customWidth="1"/>
    <col min="1803" max="1803" width="0" style="418" hidden="1" customWidth="1"/>
    <col min="1804" max="1804" width="64.83203125" style="418" customWidth="1"/>
    <col min="1805" max="1805" width="48.83203125" style="418" customWidth="1"/>
    <col min="1806" max="1806" width="11.5" style="418" customWidth="1"/>
    <col min="1807" max="1807" width="22.1640625" style="418" customWidth="1"/>
    <col min="1808" max="2056" width="8.83203125" style="418"/>
    <col min="2057" max="2057" width="23.5" style="418" customWidth="1"/>
    <col min="2058" max="2058" width="29" style="418" customWidth="1"/>
    <col min="2059" max="2059" width="0" style="418" hidden="1" customWidth="1"/>
    <col min="2060" max="2060" width="64.83203125" style="418" customWidth="1"/>
    <col min="2061" max="2061" width="48.83203125" style="418" customWidth="1"/>
    <col min="2062" max="2062" width="11.5" style="418" customWidth="1"/>
    <col min="2063" max="2063" width="22.1640625" style="418" customWidth="1"/>
    <col min="2064" max="2312" width="8.83203125" style="418"/>
    <col min="2313" max="2313" width="23.5" style="418" customWidth="1"/>
    <col min="2314" max="2314" width="29" style="418" customWidth="1"/>
    <col min="2315" max="2315" width="0" style="418" hidden="1" customWidth="1"/>
    <col min="2316" max="2316" width="64.83203125" style="418" customWidth="1"/>
    <col min="2317" max="2317" width="48.83203125" style="418" customWidth="1"/>
    <col min="2318" max="2318" width="11.5" style="418" customWidth="1"/>
    <col min="2319" max="2319" width="22.1640625" style="418" customWidth="1"/>
    <col min="2320" max="2568" width="8.83203125" style="418"/>
    <col min="2569" max="2569" width="23.5" style="418" customWidth="1"/>
    <col min="2570" max="2570" width="29" style="418" customWidth="1"/>
    <col min="2571" max="2571" width="0" style="418" hidden="1" customWidth="1"/>
    <col min="2572" max="2572" width="64.83203125" style="418" customWidth="1"/>
    <col min="2573" max="2573" width="48.83203125" style="418" customWidth="1"/>
    <col min="2574" max="2574" width="11.5" style="418" customWidth="1"/>
    <col min="2575" max="2575" width="22.1640625" style="418" customWidth="1"/>
    <col min="2576" max="2824" width="8.83203125" style="418"/>
    <col min="2825" max="2825" width="23.5" style="418" customWidth="1"/>
    <col min="2826" max="2826" width="29" style="418" customWidth="1"/>
    <col min="2827" max="2827" width="0" style="418" hidden="1" customWidth="1"/>
    <col min="2828" max="2828" width="64.83203125" style="418" customWidth="1"/>
    <col min="2829" max="2829" width="48.83203125" style="418" customWidth="1"/>
    <col min="2830" max="2830" width="11.5" style="418" customWidth="1"/>
    <col min="2831" max="2831" width="22.1640625" style="418" customWidth="1"/>
    <col min="2832" max="3080" width="8.83203125" style="418"/>
    <col min="3081" max="3081" width="23.5" style="418" customWidth="1"/>
    <col min="3082" max="3082" width="29" style="418" customWidth="1"/>
    <col min="3083" max="3083" width="0" style="418" hidden="1" customWidth="1"/>
    <col min="3084" max="3084" width="64.83203125" style="418" customWidth="1"/>
    <col min="3085" max="3085" width="48.83203125" style="418" customWidth="1"/>
    <col min="3086" max="3086" width="11.5" style="418" customWidth="1"/>
    <col min="3087" max="3087" width="22.1640625" style="418" customWidth="1"/>
    <col min="3088" max="3336" width="8.83203125" style="418"/>
    <col min="3337" max="3337" width="23.5" style="418" customWidth="1"/>
    <col min="3338" max="3338" width="29" style="418" customWidth="1"/>
    <col min="3339" max="3339" width="0" style="418" hidden="1" customWidth="1"/>
    <col min="3340" max="3340" width="64.83203125" style="418" customWidth="1"/>
    <col min="3341" max="3341" width="48.83203125" style="418" customWidth="1"/>
    <col min="3342" max="3342" width="11.5" style="418" customWidth="1"/>
    <col min="3343" max="3343" width="22.1640625" style="418" customWidth="1"/>
    <col min="3344" max="3592" width="8.83203125" style="418"/>
    <col min="3593" max="3593" width="23.5" style="418" customWidth="1"/>
    <col min="3594" max="3594" width="29" style="418" customWidth="1"/>
    <col min="3595" max="3595" width="0" style="418" hidden="1" customWidth="1"/>
    <col min="3596" max="3596" width="64.83203125" style="418" customWidth="1"/>
    <col min="3597" max="3597" width="48.83203125" style="418" customWidth="1"/>
    <col min="3598" max="3598" width="11.5" style="418" customWidth="1"/>
    <col min="3599" max="3599" width="22.1640625" style="418" customWidth="1"/>
    <col min="3600" max="3848" width="8.83203125" style="418"/>
    <col min="3849" max="3849" width="23.5" style="418" customWidth="1"/>
    <col min="3850" max="3850" width="29" style="418" customWidth="1"/>
    <col min="3851" max="3851" width="0" style="418" hidden="1" customWidth="1"/>
    <col min="3852" max="3852" width="64.83203125" style="418" customWidth="1"/>
    <col min="3853" max="3853" width="48.83203125" style="418" customWidth="1"/>
    <col min="3854" max="3854" width="11.5" style="418" customWidth="1"/>
    <col min="3855" max="3855" width="22.1640625" style="418" customWidth="1"/>
    <col min="3856" max="4104" width="8.83203125" style="418"/>
    <col min="4105" max="4105" width="23.5" style="418" customWidth="1"/>
    <col min="4106" max="4106" width="29" style="418" customWidth="1"/>
    <col min="4107" max="4107" width="0" style="418" hidden="1" customWidth="1"/>
    <col min="4108" max="4108" width="64.83203125" style="418" customWidth="1"/>
    <col min="4109" max="4109" width="48.83203125" style="418" customWidth="1"/>
    <col min="4110" max="4110" width="11.5" style="418" customWidth="1"/>
    <col min="4111" max="4111" width="22.1640625" style="418" customWidth="1"/>
    <col min="4112" max="4360" width="8.83203125" style="418"/>
    <col min="4361" max="4361" width="23.5" style="418" customWidth="1"/>
    <col min="4362" max="4362" width="29" style="418" customWidth="1"/>
    <col min="4363" max="4363" width="0" style="418" hidden="1" customWidth="1"/>
    <col min="4364" max="4364" width="64.83203125" style="418" customWidth="1"/>
    <col min="4365" max="4365" width="48.83203125" style="418" customWidth="1"/>
    <col min="4366" max="4366" width="11.5" style="418" customWidth="1"/>
    <col min="4367" max="4367" width="22.1640625" style="418" customWidth="1"/>
    <col min="4368" max="4616" width="8.83203125" style="418"/>
    <col min="4617" max="4617" width="23.5" style="418" customWidth="1"/>
    <col min="4618" max="4618" width="29" style="418" customWidth="1"/>
    <col min="4619" max="4619" width="0" style="418" hidden="1" customWidth="1"/>
    <col min="4620" max="4620" width="64.83203125" style="418" customWidth="1"/>
    <col min="4621" max="4621" width="48.83203125" style="418" customWidth="1"/>
    <col min="4622" max="4622" width="11.5" style="418" customWidth="1"/>
    <col min="4623" max="4623" width="22.1640625" style="418" customWidth="1"/>
    <col min="4624" max="4872" width="8.83203125" style="418"/>
    <col min="4873" max="4873" width="23.5" style="418" customWidth="1"/>
    <col min="4874" max="4874" width="29" style="418" customWidth="1"/>
    <col min="4875" max="4875" width="0" style="418" hidden="1" customWidth="1"/>
    <col min="4876" max="4876" width="64.83203125" style="418" customWidth="1"/>
    <col min="4877" max="4877" width="48.83203125" style="418" customWidth="1"/>
    <col min="4878" max="4878" width="11.5" style="418" customWidth="1"/>
    <col min="4879" max="4879" width="22.1640625" style="418" customWidth="1"/>
    <col min="4880" max="5128" width="8.83203125" style="418"/>
    <col min="5129" max="5129" width="23.5" style="418" customWidth="1"/>
    <col min="5130" max="5130" width="29" style="418" customWidth="1"/>
    <col min="5131" max="5131" width="0" style="418" hidden="1" customWidth="1"/>
    <col min="5132" max="5132" width="64.83203125" style="418" customWidth="1"/>
    <col min="5133" max="5133" width="48.83203125" style="418" customWidth="1"/>
    <col min="5134" max="5134" width="11.5" style="418" customWidth="1"/>
    <col min="5135" max="5135" width="22.1640625" style="418" customWidth="1"/>
    <col min="5136" max="5384" width="8.83203125" style="418"/>
    <col min="5385" max="5385" width="23.5" style="418" customWidth="1"/>
    <col min="5386" max="5386" width="29" style="418" customWidth="1"/>
    <col min="5387" max="5387" width="0" style="418" hidden="1" customWidth="1"/>
    <col min="5388" max="5388" width="64.83203125" style="418" customWidth="1"/>
    <col min="5389" max="5389" width="48.83203125" style="418" customWidth="1"/>
    <col min="5390" max="5390" width="11.5" style="418" customWidth="1"/>
    <col min="5391" max="5391" width="22.1640625" style="418" customWidth="1"/>
    <col min="5392" max="5640" width="8.83203125" style="418"/>
    <col min="5641" max="5641" width="23.5" style="418" customWidth="1"/>
    <col min="5642" max="5642" width="29" style="418" customWidth="1"/>
    <col min="5643" max="5643" width="0" style="418" hidden="1" customWidth="1"/>
    <col min="5644" max="5644" width="64.83203125" style="418" customWidth="1"/>
    <col min="5645" max="5645" width="48.83203125" style="418" customWidth="1"/>
    <col min="5646" max="5646" width="11.5" style="418" customWidth="1"/>
    <col min="5647" max="5647" width="22.1640625" style="418" customWidth="1"/>
    <col min="5648" max="5896" width="8.83203125" style="418"/>
    <col min="5897" max="5897" width="23.5" style="418" customWidth="1"/>
    <col min="5898" max="5898" width="29" style="418" customWidth="1"/>
    <col min="5899" max="5899" width="0" style="418" hidden="1" customWidth="1"/>
    <col min="5900" max="5900" width="64.83203125" style="418" customWidth="1"/>
    <col min="5901" max="5901" width="48.83203125" style="418" customWidth="1"/>
    <col min="5902" max="5902" width="11.5" style="418" customWidth="1"/>
    <col min="5903" max="5903" width="22.1640625" style="418" customWidth="1"/>
    <col min="5904" max="6152" width="8.83203125" style="418"/>
    <col min="6153" max="6153" width="23.5" style="418" customWidth="1"/>
    <col min="6154" max="6154" width="29" style="418" customWidth="1"/>
    <col min="6155" max="6155" width="0" style="418" hidden="1" customWidth="1"/>
    <col min="6156" max="6156" width="64.83203125" style="418" customWidth="1"/>
    <col min="6157" max="6157" width="48.83203125" style="418" customWidth="1"/>
    <col min="6158" max="6158" width="11.5" style="418" customWidth="1"/>
    <col min="6159" max="6159" width="22.1640625" style="418" customWidth="1"/>
    <col min="6160" max="6408" width="8.83203125" style="418"/>
    <col min="6409" max="6409" width="23.5" style="418" customWidth="1"/>
    <col min="6410" max="6410" width="29" style="418" customWidth="1"/>
    <col min="6411" max="6411" width="0" style="418" hidden="1" customWidth="1"/>
    <col min="6412" max="6412" width="64.83203125" style="418" customWidth="1"/>
    <col min="6413" max="6413" width="48.83203125" style="418" customWidth="1"/>
    <col min="6414" max="6414" width="11.5" style="418" customWidth="1"/>
    <col min="6415" max="6415" width="22.1640625" style="418" customWidth="1"/>
    <col min="6416" max="6664" width="8.83203125" style="418"/>
    <col min="6665" max="6665" width="23.5" style="418" customWidth="1"/>
    <col min="6666" max="6666" width="29" style="418" customWidth="1"/>
    <col min="6667" max="6667" width="0" style="418" hidden="1" customWidth="1"/>
    <col min="6668" max="6668" width="64.83203125" style="418" customWidth="1"/>
    <col min="6669" max="6669" width="48.83203125" style="418" customWidth="1"/>
    <col min="6670" max="6670" width="11.5" style="418" customWidth="1"/>
    <col min="6671" max="6671" width="22.1640625" style="418" customWidth="1"/>
    <col min="6672" max="6920" width="8.83203125" style="418"/>
    <col min="6921" max="6921" width="23.5" style="418" customWidth="1"/>
    <col min="6922" max="6922" width="29" style="418" customWidth="1"/>
    <col min="6923" max="6923" width="0" style="418" hidden="1" customWidth="1"/>
    <col min="6924" max="6924" width="64.83203125" style="418" customWidth="1"/>
    <col min="6925" max="6925" width="48.83203125" style="418" customWidth="1"/>
    <col min="6926" max="6926" width="11.5" style="418" customWidth="1"/>
    <col min="6927" max="6927" width="22.1640625" style="418" customWidth="1"/>
    <col min="6928" max="7176" width="8.83203125" style="418"/>
    <col min="7177" max="7177" width="23.5" style="418" customWidth="1"/>
    <col min="7178" max="7178" width="29" style="418" customWidth="1"/>
    <col min="7179" max="7179" width="0" style="418" hidden="1" customWidth="1"/>
    <col min="7180" max="7180" width="64.83203125" style="418" customWidth="1"/>
    <col min="7181" max="7181" width="48.83203125" style="418" customWidth="1"/>
    <col min="7182" max="7182" width="11.5" style="418" customWidth="1"/>
    <col min="7183" max="7183" width="22.1640625" style="418" customWidth="1"/>
    <col min="7184" max="7432" width="8.83203125" style="418"/>
    <col min="7433" max="7433" width="23.5" style="418" customWidth="1"/>
    <col min="7434" max="7434" width="29" style="418" customWidth="1"/>
    <col min="7435" max="7435" width="0" style="418" hidden="1" customWidth="1"/>
    <col min="7436" max="7436" width="64.83203125" style="418" customWidth="1"/>
    <col min="7437" max="7437" width="48.83203125" style="418" customWidth="1"/>
    <col min="7438" max="7438" width="11.5" style="418" customWidth="1"/>
    <col min="7439" max="7439" width="22.1640625" style="418" customWidth="1"/>
    <col min="7440" max="7688" width="8.83203125" style="418"/>
    <col min="7689" max="7689" width="23.5" style="418" customWidth="1"/>
    <col min="7690" max="7690" width="29" style="418" customWidth="1"/>
    <col min="7691" max="7691" width="0" style="418" hidden="1" customWidth="1"/>
    <col min="7692" max="7692" width="64.83203125" style="418" customWidth="1"/>
    <col min="7693" max="7693" width="48.83203125" style="418" customWidth="1"/>
    <col min="7694" max="7694" width="11.5" style="418" customWidth="1"/>
    <col min="7695" max="7695" width="22.1640625" style="418" customWidth="1"/>
    <col min="7696" max="7944" width="8.83203125" style="418"/>
    <col min="7945" max="7945" width="23.5" style="418" customWidth="1"/>
    <col min="7946" max="7946" width="29" style="418" customWidth="1"/>
    <col min="7947" max="7947" width="0" style="418" hidden="1" customWidth="1"/>
    <col min="7948" max="7948" width="64.83203125" style="418" customWidth="1"/>
    <col min="7949" max="7949" width="48.83203125" style="418" customWidth="1"/>
    <col min="7950" max="7950" width="11.5" style="418" customWidth="1"/>
    <col min="7951" max="7951" width="22.1640625" style="418" customWidth="1"/>
    <col min="7952" max="8200" width="8.83203125" style="418"/>
    <col min="8201" max="8201" width="23.5" style="418" customWidth="1"/>
    <col min="8202" max="8202" width="29" style="418" customWidth="1"/>
    <col min="8203" max="8203" width="0" style="418" hidden="1" customWidth="1"/>
    <col min="8204" max="8204" width="64.83203125" style="418" customWidth="1"/>
    <col min="8205" max="8205" width="48.83203125" style="418" customWidth="1"/>
    <col min="8206" max="8206" width="11.5" style="418" customWidth="1"/>
    <col min="8207" max="8207" width="22.1640625" style="418" customWidth="1"/>
    <col min="8208" max="8456" width="8.83203125" style="418"/>
    <col min="8457" max="8457" width="23.5" style="418" customWidth="1"/>
    <col min="8458" max="8458" width="29" style="418" customWidth="1"/>
    <col min="8459" max="8459" width="0" style="418" hidden="1" customWidth="1"/>
    <col min="8460" max="8460" width="64.83203125" style="418" customWidth="1"/>
    <col min="8461" max="8461" width="48.83203125" style="418" customWidth="1"/>
    <col min="8462" max="8462" width="11.5" style="418" customWidth="1"/>
    <col min="8463" max="8463" width="22.1640625" style="418" customWidth="1"/>
    <col min="8464" max="8712" width="8.83203125" style="418"/>
    <col min="8713" max="8713" width="23.5" style="418" customWidth="1"/>
    <col min="8714" max="8714" width="29" style="418" customWidth="1"/>
    <col min="8715" max="8715" width="0" style="418" hidden="1" customWidth="1"/>
    <col min="8716" max="8716" width="64.83203125" style="418" customWidth="1"/>
    <col min="8717" max="8717" width="48.83203125" style="418" customWidth="1"/>
    <col min="8718" max="8718" width="11.5" style="418" customWidth="1"/>
    <col min="8719" max="8719" width="22.1640625" style="418" customWidth="1"/>
    <col min="8720" max="8968" width="8.83203125" style="418"/>
    <col min="8969" max="8969" width="23.5" style="418" customWidth="1"/>
    <col min="8970" max="8970" width="29" style="418" customWidth="1"/>
    <col min="8971" max="8971" width="0" style="418" hidden="1" customWidth="1"/>
    <col min="8972" max="8972" width="64.83203125" style="418" customWidth="1"/>
    <col min="8973" max="8973" width="48.83203125" style="418" customWidth="1"/>
    <col min="8974" max="8974" width="11.5" style="418" customWidth="1"/>
    <col min="8975" max="8975" width="22.1640625" style="418" customWidth="1"/>
    <col min="8976" max="9224" width="8.83203125" style="418"/>
    <col min="9225" max="9225" width="23.5" style="418" customWidth="1"/>
    <col min="9226" max="9226" width="29" style="418" customWidth="1"/>
    <col min="9227" max="9227" width="0" style="418" hidden="1" customWidth="1"/>
    <col min="9228" max="9228" width="64.83203125" style="418" customWidth="1"/>
    <col min="9229" max="9229" width="48.83203125" style="418" customWidth="1"/>
    <col min="9230" max="9230" width="11.5" style="418" customWidth="1"/>
    <col min="9231" max="9231" width="22.1640625" style="418" customWidth="1"/>
    <col min="9232" max="9480" width="8.83203125" style="418"/>
    <col min="9481" max="9481" width="23.5" style="418" customWidth="1"/>
    <col min="9482" max="9482" width="29" style="418" customWidth="1"/>
    <col min="9483" max="9483" width="0" style="418" hidden="1" customWidth="1"/>
    <col min="9484" max="9484" width="64.83203125" style="418" customWidth="1"/>
    <col min="9485" max="9485" width="48.83203125" style="418" customWidth="1"/>
    <col min="9486" max="9486" width="11.5" style="418" customWidth="1"/>
    <col min="9487" max="9487" width="22.1640625" style="418" customWidth="1"/>
    <col min="9488" max="9736" width="8.83203125" style="418"/>
    <col min="9737" max="9737" width="23.5" style="418" customWidth="1"/>
    <col min="9738" max="9738" width="29" style="418" customWidth="1"/>
    <col min="9739" max="9739" width="0" style="418" hidden="1" customWidth="1"/>
    <col min="9740" max="9740" width="64.83203125" style="418" customWidth="1"/>
    <col min="9741" max="9741" width="48.83203125" style="418" customWidth="1"/>
    <col min="9742" max="9742" width="11.5" style="418" customWidth="1"/>
    <col min="9743" max="9743" width="22.1640625" style="418" customWidth="1"/>
    <col min="9744" max="9992" width="8.83203125" style="418"/>
    <col min="9993" max="9993" width="23.5" style="418" customWidth="1"/>
    <col min="9994" max="9994" width="29" style="418" customWidth="1"/>
    <col min="9995" max="9995" width="0" style="418" hidden="1" customWidth="1"/>
    <col min="9996" max="9996" width="64.83203125" style="418" customWidth="1"/>
    <col min="9997" max="9997" width="48.83203125" style="418" customWidth="1"/>
    <col min="9998" max="9998" width="11.5" style="418" customWidth="1"/>
    <col min="9999" max="9999" width="22.1640625" style="418" customWidth="1"/>
    <col min="10000" max="10248" width="8.83203125" style="418"/>
    <col min="10249" max="10249" width="23.5" style="418" customWidth="1"/>
    <col min="10250" max="10250" width="29" style="418" customWidth="1"/>
    <col min="10251" max="10251" width="0" style="418" hidden="1" customWidth="1"/>
    <col min="10252" max="10252" width="64.83203125" style="418" customWidth="1"/>
    <col min="10253" max="10253" width="48.83203125" style="418" customWidth="1"/>
    <col min="10254" max="10254" width="11.5" style="418" customWidth="1"/>
    <col min="10255" max="10255" width="22.1640625" style="418" customWidth="1"/>
    <col min="10256" max="10504" width="8.83203125" style="418"/>
    <col min="10505" max="10505" width="23.5" style="418" customWidth="1"/>
    <col min="10506" max="10506" width="29" style="418" customWidth="1"/>
    <col min="10507" max="10507" width="0" style="418" hidden="1" customWidth="1"/>
    <col min="10508" max="10508" width="64.83203125" style="418" customWidth="1"/>
    <col min="10509" max="10509" width="48.83203125" style="418" customWidth="1"/>
    <col min="10510" max="10510" width="11.5" style="418" customWidth="1"/>
    <col min="10511" max="10511" width="22.1640625" style="418" customWidth="1"/>
    <col min="10512" max="10760" width="8.83203125" style="418"/>
    <col min="10761" max="10761" width="23.5" style="418" customWidth="1"/>
    <col min="10762" max="10762" width="29" style="418" customWidth="1"/>
    <col min="10763" max="10763" width="0" style="418" hidden="1" customWidth="1"/>
    <col min="10764" max="10764" width="64.83203125" style="418" customWidth="1"/>
    <col min="10765" max="10765" width="48.83203125" style="418" customWidth="1"/>
    <col min="10766" max="10766" width="11.5" style="418" customWidth="1"/>
    <col min="10767" max="10767" width="22.1640625" style="418" customWidth="1"/>
    <col min="10768" max="11016" width="8.83203125" style="418"/>
    <col min="11017" max="11017" width="23.5" style="418" customWidth="1"/>
    <col min="11018" max="11018" width="29" style="418" customWidth="1"/>
    <col min="11019" max="11019" width="0" style="418" hidden="1" customWidth="1"/>
    <col min="11020" max="11020" width="64.83203125" style="418" customWidth="1"/>
    <col min="11021" max="11021" width="48.83203125" style="418" customWidth="1"/>
    <col min="11022" max="11022" width="11.5" style="418" customWidth="1"/>
    <col min="11023" max="11023" width="22.1640625" style="418" customWidth="1"/>
    <col min="11024" max="11272" width="8.83203125" style="418"/>
    <col min="11273" max="11273" width="23.5" style="418" customWidth="1"/>
    <col min="11274" max="11274" width="29" style="418" customWidth="1"/>
    <col min="11275" max="11275" width="0" style="418" hidden="1" customWidth="1"/>
    <col min="11276" max="11276" width="64.83203125" style="418" customWidth="1"/>
    <col min="11277" max="11277" width="48.83203125" style="418" customWidth="1"/>
    <col min="11278" max="11278" width="11.5" style="418" customWidth="1"/>
    <col min="11279" max="11279" width="22.1640625" style="418" customWidth="1"/>
    <col min="11280" max="11528" width="8.83203125" style="418"/>
    <col min="11529" max="11529" width="23.5" style="418" customWidth="1"/>
    <col min="11530" max="11530" width="29" style="418" customWidth="1"/>
    <col min="11531" max="11531" width="0" style="418" hidden="1" customWidth="1"/>
    <col min="11532" max="11532" width="64.83203125" style="418" customWidth="1"/>
    <col min="11533" max="11533" width="48.83203125" style="418" customWidth="1"/>
    <col min="11534" max="11534" width="11.5" style="418" customWidth="1"/>
    <col min="11535" max="11535" width="22.1640625" style="418" customWidth="1"/>
    <col min="11536" max="11784" width="8.83203125" style="418"/>
    <col min="11785" max="11785" width="23.5" style="418" customWidth="1"/>
    <col min="11786" max="11786" width="29" style="418" customWidth="1"/>
    <col min="11787" max="11787" width="0" style="418" hidden="1" customWidth="1"/>
    <col min="11788" max="11788" width="64.83203125" style="418" customWidth="1"/>
    <col min="11789" max="11789" width="48.83203125" style="418" customWidth="1"/>
    <col min="11790" max="11790" width="11.5" style="418" customWidth="1"/>
    <col min="11791" max="11791" width="22.1640625" style="418" customWidth="1"/>
    <col min="11792" max="12040" width="8.83203125" style="418"/>
    <col min="12041" max="12041" width="23.5" style="418" customWidth="1"/>
    <col min="12042" max="12042" width="29" style="418" customWidth="1"/>
    <col min="12043" max="12043" width="0" style="418" hidden="1" customWidth="1"/>
    <col min="12044" max="12044" width="64.83203125" style="418" customWidth="1"/>
    <col min="12045" max="12045" width="48.83203125" style="418" customWidth="1"/>
    <col min="12046" max="12046" width="11.5" style="418" customWidth="1"/>
    <col min="12047" max="12047" width="22.1640625" style="418" customWidth="1"/>
    <col min="12048" max="12296" width="8.83203125" style="418"/>
    <col min="12297" max="12297" width="23.5" style="418" customWidth="1"/>
    <col min="12298" max="12298" width="29" style="418" customWidth="1"/>
    <col min="12299" max="12299" width="0" style="418" hidden="1" customWidth="1"/>
    <col min="12300" max="12300" width="64.83203125" style="418" customWidth="1"/>
    <col min="12301" max="12301" width="48.83203125" style="418" customWidth="1"/>
    <col min="12302" max="12302" width="11.5" style="418" customWidth="1"/>
    <col min="12303" max="12303" width="22.1640625" style="418" customWidth="1"/>
    <col min="12304" max="12552" width="8.83203125" style="418"/>
    <col min="12553" max="12553" width="23.5" style="418" customWidth="1"/>
    <col min="12554" max="12554" width="29" style="418" customWidth="1"/>
    <col min="12555" max="12555" width="0" style="418" hidden="1" customWidth="1"/>
    <col min="12556" max="12556" width="64.83203125" style="418" customWidth="1"/>
    <col min="12557" max="12557" width="48.83203125" style="418" customWidth="1"/>
    <col min="12558" max="12558" width="11.5" style="418" customWidth="1"/>
    <col min="12559" max="12559" width="22.1640625" style="418" customWidth="1"/>
    <col min="12560" max="12808" width="8.83203125" style="418"/>
    <col min="12809" max="12809" width="23.5" style="418" customWidth="1"/>
    <col min="12810" max="12810" width="29" style="418" customWidth="1"/>
    <col min="12811" max="12811" width="0" style="418" hidden="1" customWidth="1"/>
    <col min="12812" max="12812" width="64.83203125" style="418" customWidth="1"/>
    <col min="12813" max="12813" width="48.83203125" style="418" customWidth="1"/>
    <col min="12814" max="12814" width="11.5" style="418" customWidth="1"/>
    <col min="12815" max="12815" width="22.1640625" style="418" customWidth="1"/>
    <col min="12816" max="13064" width="8.83203125" style="418"/>
    <col min="13065" max="13065" width="23.5" style="418" customWidth="1"/>
    <col min="13066" max="13066" width="29" style="418" customWidth="1"/>
    <col min="13067" max="13067" width="0" style="418" hidden="1" customWidth="1"/>
    <col min="13068" max="13068" width="64.83203125" style="418" customWidth="1"/>
    <col min="13069" max="13069" width="48.83203125" style="418" customWidth="1"/>
    <col min="13070" max="13070" width="11.5" style="418" customWidth="1"/>
    <col min="13071" max="13071" width="22.1640625" style="418" customWidth="1"/>
    <col min="13072" max="13320" width="8.83203125" style="418"/>
    <col min="13321" max="13321" width="23.5" style="418" customWidth="1"/>
    <col min="13322" max="13322" width="29" style="418" customWidth="1"/>
    <col min="13323" max="13323" width="0" style="418" hidden="1" customWidth="1"/>
    <col min="13324" max="13324" width="64.83203125" style="418" customWidth="1"/>
    <col min="13325" max="13325" width="48.83203125" style="418" customWidth="1"/>
    <col min="13326" max="13326" width="11.5" style="418" customWidth="1"/>
    <col min="13327" max="13327" width="22.1640625" style="418" customWidth="1"/>
    <col min="13328" max="13576" width="8.83203125" style="418"/>
    <col min="13577" max="13577" width="23.5" style="418" customWidth="1"/>
    <col min="13578" max="13578" width="29" style="418" customWidth="1"/>
    <col min="13579" max="13579" width="0" style="418" hidden="1" customWidth="1"/>
    <col min="13580" max="13580" width="64.83203125" style="418" customWidth="1"/>
    <col min="13581" max="13581" width="48.83203125" style="418" customWidth="1"/>
    <col min="13582" max="13582" width="11.5" style="418" customWidth="1"/>
    <col min="13583" max="13583" width="22.1640625" style="418" customWidth="1"/>
    <col min="13584" max="13832" width="8.83203125" style="418"/>
    <col min="13833" max="13833" width="23.5" style="418" customWidth="1"/>
    <col min="13834" max="13834" width="29" style="418" customWidth="1"/>
    <col min="13835" max="13835" width="0" style="418" hidden="1" customWidth="1"/>
    <col min="13836" max="13836" width="64.83203125" style="418" customWidth="1"/>
    <col min="13837" max="13837" width="48.83203125" style="418" customWidth="1"/>
    <col min="13838" max="13838" width="11.5" style="418" customWidth="1"/>
    <col min="13839" max="13839" width="22.1640625" style="418" customWidth="1"/>
    <col min="13840" max="14088" width="8.83203125" style="418"/>
    <col min="14089" max="14089" width="23.5" style="418" customWidth="1"/>
    <col min="14090" max="14090" width="29" style="418" customWidth="1"/>
    <col min="14091" max="14091" width="0" style="418" hidden="1" customWidth="1"/>
    <col min="14092" max="14092" width="64.83203125" style="418" customWidth="1"/>
    <col min="14093" max="14093" width="48.83203125" style="418" customWidth="1"/>
    <col min="14094" max="14094" width="11.5" style="418" customWidth="1"/>
    <col min="14095" max="14095" width="22.1640625" style="418" customWidth="1"/>
    <col min="14096" max="14344" width="8.83203125" style="418"/>
    <col min="14345" max="14345" width="23.5" style="418" customWidth="1"/>
    <col min="14346" max="14346" width="29" style="418" customWidth="1"/>
    <col min="14347" max="14347" width="0" style="418" hidden="1" customWidth="1"/>
    <col min="14348" max="14348" width="64.83203125" style="418" customWidth="1"/>
    <col min="14349" max="14349" width="48.83203125" style="418" customWidth="1"/>
    <col min="14350" max="14350" width="11.5" style="418" customWidth="1"/>
    <col min="14351" max="14351" width="22.1640625" style="418" customWidth="1"/>
    <col min="14352" max="14600" width="8.83203125" style="418"/>
    <col min="14601" max="14601" width="23.5" style="418" customWidth="1"/>
    <col min="14602" max="14602" width="29" style="418" customWidth="1"/>
    <col min="14603" max="14603" width="0" style="418" hidden="1" customWidth="1"/>
    <col min="14604" max="14604" width="64.83203125" style="418" customWidth="1"/>
    <col min="14605" max="14605" width="48.83203125" style="418" customWidth="1"/>
    <col min="14606" max="14606" width="11.5" style="418" customWidth="1"/>
    <col min="14607" max="14607" width="22.1640625" style="418" customWidth="1"/>
    <col min="14608" max="14856" width="8.83203125" style="418"/>
    <col min="14857" max="14857" width="23.5" style="418" customWidth="1"/>
    <col min="14858" max="14858" width="29" style="418" customWidth="1"/>
    <col min="14859" max="14859" width="0" style="418" hidden="1" customWidth="1"/>
    <col min="14860" max="14860" width="64.83203125" style="418" customWidth="1"/>
    <col min="14861" max="14861" width="48.83203125" style="418" customWidth="1"/>
    <col min="14862" max="14862" width="11.5" style="418" customWidth="1"/>
    <col min="14863" max="14863" width="22.1640625" style="418" customWidth="1"/>
    <col min="14864" max="15112" width="8.83203125" style="418"/>
    <col min="15113" max="15113" width="23.5" style="418" customWidth="1"/>
    <col min="15114" max="15114" width="29" style="418" customWidth="1"/>
    <col min="15115" max="15115" width="0" style="418" hidden="1" customWidth="1"/>
    <col min="15116" max="15116" width="64.83203125" style="418" customWidth="1"/>
    <col min="15117" max="15117" width="48.83203125" style="418" customWidth="1"/>
    <col min="15118" max="15118" width="11.5" style="418" customWidth="1"/>
    <col min="15119" max="15119" width="22.1640625" style="418" customWidth="1"/>
    <col min="15120" max="15368" width="8.83203125" style="418"/>
    <col min="15369" max="15369" width="23.5" style="418" customWidth="1"/>
    <col min="15370" max="15370" width="29" style="418" customWidth="1"/>
    <col min="15371" max="15371" width="0" style="418" hidden="1" customWidth="1"/>
    <col min="15372" max="15372" width="64.83203125" style="418" customWidth="1"/>
    <col min="15373" max="15373" width="48.83203125" style="418" customWidth="1"/>
    <col min="15374" max="15374" width="11.5" style="418" customWidth="1"/>
    <col min="15375" max="15375" width="22.1640625" style="418" customWidth="1"/>
    <col min="15376" max="15624" width="8.83203125" style="418"/>
    <col min="15625" max="15625" width="23.5" style="418" customWidth="1"/>
    <col min="15626" max="15626" width="29" style="418" customWidth="1"/>
    <col min="15627" max="15627" width="0" style="418" hidden="1" customWidth="1"/>
    <col min="15628" max="15628" width="64.83203125" style="418" customWidth="1"/>
    <col min="15629" max="15629" width="48.83203125" style="418" customWidth="1"/>
    <col min="15630" max="15630" width="11.5" style="418" customWidth="1"/>
    <col min="15631" max="15631" width="22.1640625" style="418" customWidth="1"/>
    <col min="15632" max="15880" width="8.83203125" style="418"/>
    <col min="15881" max="15881" width="23.5" style="418" customWidth="1"/>
    <col min="15882" max="15882" width="29" style="418" customWidth="1"/>
    <col min="15883" max="15883" width="0" style="418" hidden="1" customWidth="1"/>
    <col min="15884" max="15884" width="64.83203125" style="418" customWidth="1"/>
    <col min="15885" max="15885" width="48.83203125" style="418" customWidth="1"/>
    <col min="15886" max="15886" width="11.5" style="418" customWidth="1"/>
    <col min="15887" max="15887" width="22.1640625" style="418" customWidth="1"/>
    <col min="15888" max="16136" width="8.83203125" style="418"/>
    <col min="16137" max="16137" width="23.5" style="418" customWidth="1"/>
    <col min="16138" max="16138" width="29" style="418" customWidth="1"/>
    <col min="16139" max="16139" width="0" style="418" hidden="1" customWidth="1"/>
    <col min="16140" max="16140" width="64.83203125" style="418" customWidth="1"/>
    <col min="16141" max="16141" width="48.83203125" style="418" customWidth="1"/>
    <col min="16142" max="16142" width="11.5" style="418" customWidth="1"/>
    <col min="16143" max="16143" width="22.1640625" style="418" customWidth="1"/>
    <col min="16144" max="16384" width="8.83203125" style="418"/>
  </cols>
  <sheetData>
    <row r="1" spans="1:22" s="417" customFormat="1" ht="54">
      <c r="A1" s="411" t="s">
        <v>444</v>
      </c>
      <c r="B1" s="412" t="s">
        <v>2066</v>
      </c>
      <c r="C1" s="412" t="s">
        <v>114</v>
      </c>
      <c r="D1" s="412" t="s">
        <v>558</v>
      </c>
      <c r="E1" s="412" t="s">
        <v>559</v>
      </c>
      <c r="F1" s="413" t="s">
        <v>446</v>
      </c>
      <c r="G1" s="414" t="s">
        <v>1818</v>
      </c>
      <c r="H1" s="414" t="s">
        <v>1819</v>
      </c>
      <c r="I1" s="415" t="s">
        <v>1820</v>
      </c>
      <c r="J1" s="414" t="s">
        <v>178</v>
      </c>
      <c r="K1" s="414" t="s">
        <v>177</v>
      </c>
      <c r="L1" s="414" t="s">
        <v>100</v>
      </c>
      <c r="M1" s="414" t="s">
        <v>171</v>
      </c>
      <c r="N1" s="414" t="s">
        <v>217</v>
      </c>
      <c r="O1" s="416" t="s">
        <v>1784</v>
      </c>
      <c r="P1" s="416" t="s">
        <v>77</v>
      </c>
      <c r="Q1" s="413" t="s">
        <v>1785</v>
      </c>
      <c r="R1" s="417" t="s">
        <v>178</v>
      </c>
      <c r="S1" s="417" t="s">
        <v>177</v>
      </c>
      <c r="T1" s="417" t="s">
        <v>100</v>
      </c>
      <c r="U1" s="417" t="s">
        <v>171</v>
      </c>
      <c r="V1" s="417" t="s">
        <v>217</v>
      </c>
    </row>
    <row r="2" spans="1:22" s="418" customFormat="1">
      <c r="A2" s="418" t="s">
        <v>560</v>
      </c>
      <c r="C2" s="418" t="s">
        <v>561</v>
      </c>
      <c r="D2" s="418" t="s">
        <v>562</v>
      </c>
      <c r="E2" s="418" t="s">
        <v>563</v>
      </c>
      <c r="F2" s="418" t="s">
        <v>564</v>
      </c>
      <c r="G2" s="419"/>
      <c r="H2" s="420"/>
      <c r="I2" s="421"/>
      <c r="J2" s="422">
        <f>COUNTIF(E2:E100, "&gt; ") - COUNTIF(B2:B100, "out")</f>
        <v>61</v>
      </c>
      <c r="K2" s="422">
        <f>SUM(L2:N2)</f>
        <v>60</v>
      </c>
      <c r="L2" s="422">
        <f>COUNTIF(G2:G66, "passed")</f>
        <v>54</v>
      </c>
      <c r="M2" s="422">
        <f>COUNTIF(G2:G66, "failed")</f>
        <v>6</v>
      </c>
      <c r="N2" s="422">
        <f>COUNTIF(G2:G66, "blocked")</f>
        <v>0</v>
      </c>
      <c r="O2" s="423" t="s">
        <v>100</v>
      </c>
      <c r="P2" s="423" t="s">
        <v>323</v>
      </c>
      <c r="Q2" s="424"/>
      <c r="R2" s="418">
        <f>COUNTIF(E2:E100, "&gt; ")</f>
        <v>65</v>
      </c>
      <c r="S2" s="418">
        <f>V2+U2+T2</f>
        <v>65</v>
      </c>
      <c r="T2" s="418">
        <f>COUNTIF(O2:O100, "passed")</f>
        <v>52</v>
      </c>
      <c r="U2" s="418">
        <f>COUNTIF(O2:O100, "failed")</f>
        <v>9</v>
      </c>
      <c r="V2" s="418">
        <f>COUNTIF(O2:O100, "blocked")</f>
        <v>4</v>
      </c>
    </row>
    <row r="3" spans="1:22" s="418" customFormat="1">
      <c r="D3" s="418" t="s">
        <v>565</v>
      </c>
      <c r="E3" s="418" t="s">
        <v>566</v>
      </c>
      <c r="F3" s="418" t="s">
        <v>567</v>
      </c>
      <c r="G3" s="420" t="s">
        <v>100</v>
      </c>
      <c r="H3" s="420" t="s">
        <v>323</v>
      </c>
      <c r="I3" s="421"/>
      <c r="O3" s="425" t="s">
        <v>100</v>
      </c>
      <c r="P3" s="425" t="s">
        <v>323</v>
      </c>
    </row>
    <row r="4" spans="1:22" s="418" customFormat="1">
      <c r="E4" s="418" t="s">
        <v>568</v>
      </c>
      <c r="F4" s="418" t="s">
        <v>569</v>
      </c>
      <c r="G4" s="420" t="s">
        <v>100</v>
      </c>
      <c r="H4" s="420" t="s">
        <v>323</v>
      </c>
      <c r="I4" s="421"/>
      <c r="O4" s="425" t="s">
        <v>100</v>
      </c>
      <c r="P4" s="425" t="s">
        <v>323</v>
      </c>
    </row>
    <row r="5" spans="1:22" s="418" customFormat="1">
      <c r="E5" s="418" t="s">
        <v>570</v>
      </c>
      <c r="F5" s="418" t="s">
        <v>571</v>
      </c>
      <c r="G5" s="420" t="s">
        <v>100</v>
      </c>
      <c r="H5" s="420" t="s">
        <v>323</v>
      </c>
      <c r="I5" s="421"/>
      <c r="O5" s="425" t="s">
        <v>100</v>
      </c>
      <c r="P5" s="425" t="s">
        <v>323</v>
      </c>
    </row>
    <row r="6" spans="1:22" s="418" customFormat="1" ht="32.25" customHeight="1">
      <c r="B6" s="426" t="s">
        <v>2061</v>
      </c>
      <c r="D6" s="418" t="s">
        <v>572</v>
      </c>
      <c r="E6" s="418" t="s">
        <v>573</v>
      </c>
      <c r="F6" s="418" t="s">
        <v>574</v>
      </c>
      <c r="G6" s="419" t="s">
        <v>2234</v>
      </c>
      <c r="H6" s="420"/>
      <c r="I6" s="421"/>
      <c r="O6" s="427" t="s">
        <v>217</v>
      </c>
      <c r="P6" s="423"/>
    </row>
    <row r="7" spans="1:22" s="418" customFormat="1">
      <c r="D7" s="418" t="s">
        <v>575</v>
      </c>
      <c r="E7" s="418" t="s">
        <v>576</v>
      </c>
      <c r="F7" s="418" t="s">
        <v>577</v>
      </c>
      <c r="G7" s="428" t="s">
        <v>100</v>
      </c>
      <c r="H7" s="420" t="s">
        <v>323</v>
      </c>
      <c r="I7" s="421"/>
      <c r="O7" s="425" t="s">
        <v>100</v>
      </c>
      <c r="P7" s="423" t="s">
        <v>323</v>
      </c>
    </row>
    <row r="8" spans="1:22" s="418" customFormat="1">
      <c r="A8" s="418" t="s">
        <v>578</v>
      </c>
      <c r="C8" s="418" t="s">
        <v>579</v>
      </c>
      <c r="D8" s="418" t="s">
        <v>580</v>
      </c>
      <c r="E8" s="418" t="s">
        <v>581</v>
      </c>
      <c r="F8" s="424" t="s">
        <v>582</v>
      </c>
      <c r="G8" s="420" t="s">
        <v>100</v>
      </c>
      <c r="H8" s="420" t="s">
        <v>323</v>
      </c>
      <c r="I8" s="421"/>
      <c r="J8" s="424"/>
      <c r="K8" s="424"/>
      <c r="L8" s="424"/>
      <c r="M8" s="424"/>
      <c r="N8" s="424"/>
      <c r="O8" s="425" t="s">
        <v>100</v>
      </c>
      <c r="P8" s="425" t="s">
        <v>323</v>
      </c>
    </row>
    <row r="9" spans="1:22" s="418" customFormat="1">
      <c r="E9" s="418" t="s">
        <v>583</v>
      </c>
      <c r="F9" s="418" t="s">
        <v>584</v>
      </c>
      <c r="G9" s="420" t="s">
        <v>100</v>
      </c>
      <c r="H9" s="420" t="s">
        <v>323</v>
      </c>
      <c r="I9" s="421"/>
      <c r="O9" s="425" t="s">
        <v>100</v>
      </c>
      <c r="P9" s="425" t="s">
        <v>323</v>
      </c>
    </row>
    <row r="10" spans="1:22" s="418" customFormat="1">
      <c r="D10" s="418" t="s">
        <v>585</v>
      </c>
      <c r="E10" s="418" t="s">
        <v>586</v>
      </c>
      <c r="F10" s="418" t="s">
        <v>587</v>
      </c>
      <c r="G10" s="420" t="s">
        <v>100</v>
      </c>
      <c r="H10" s="420" t="s">
        <v>323</v>
      </c>
      <c r="I10" s="421"/>
      <c r="O10" s="425" t="s">
        <v>100</v>
      </c>
      <c r="P10" s="425" t="s">
        <v>323</v>
      </c>
    </row>
    <row r="11" spans="1:22" s="418" customFormat="1" ht="54">
      <c r="A11" s="418" t="s">
        <v>588</v>
      </c>
      <c r="B11" s="426" t="s">
        <v>2061</v>
      </c>
      <c r="C11" s="418" t="s">
        <v>589</v>
      </c>
      <c r="D11" s="418" t="s">
        <v>590</v>
      </c>
      <c r="E11" s="418" t="s">
        <v>591</v>
      </c>
      <c r="F11" s="424" t="s">
        <v>592</v>
      </c>
      <c r="G11" s="419" t="s">
        <v>2234</v>
      </c>
      <c r="H11" s="420"/>
      <c r="I11" s="421"/>
      <c r="J11" s="424"/>
      <c r="K11" s="424"/>
      <c r="L11" s="424"/>
      <c r="M11" s="424"/>
      <c r="N11" s="424"/>
      <c r="O11" s="427" t="s">
        <v>217</v>
      </c>
      <c r="P11" s="423"/>
    </row>
    <row r="12" spans="1:22" s="418" customFormat="1" ht="54">
      <c r="D12" s="418" t="s">
        <v>593</v>
      </c>
      <c r="E12" s="418" t="s">
        <v>594</v>
      </c>
      <c r="F12" s="424" t="s">
        <v>595</v>
      </c>
      <c r="G12" s="420" t="s">
        <v>100</v>
      </c>
      <c r="H12" s="420" t="s">
        <v>323</v>
      </c>
      <c r="I12" s="421"/>
      <c r="J12" s="424"/>
      <c r="K12" s="424"/>
      <c r="L12" s="424"/>
      <c r="M12" s="424"/>
      <c r="N12" s="424"/>
      <c r="O12" s="425" t="s">
        <v>100</v>
      </c>
      <c r="P12" s="425" t="s">
        <v>323</v>
      </c>
    </row>
    <row r="13" spans="1:22" s="418" customFormat="1" ht="54">
      <c r="D13" s="418" t="s">
        <v>596</v>
      </c>
      <c r="E13" s="418" t="s">
        <v>597</v>
      </c>
      <c r="F13" s="424" t="s">
        <v>598</v>
      </c>
      <c r="G13" s="420" t="s">
        <v>100</v>
      </c>
      <c r="H13" s="420" t="s">
        <v>323</v>
      </c>
      <c r="I13" s="421"/>
      <c r="J13" s="424"/>
      <c r="K13" s="424"/>
      <c r="L13" s="424"/>
      <c r="M13" s="424"/>
      <c r="N13" s="424"/>
      <c r="O13" s="425" t="s">
        <v>100</v>
      </c>
      <c r="P13" s="425" t="s">
        <v>323</v>
      </c>
    </row>
    <row r="14" spans="1:22" s="418" customFormat="1" ht="54">
      <c r="D14" s="418" t="s">
        <v>599</v>
      </c>
      <c r="E14" s="418" t="s">
        <v>600</v>
      </c>
      <c r="F14" s="424" t="s">
        <v>601</v>
      </c>
      <c r="G14" s="420" t="s">
        <v>100</v>
      </c>
      <c r="H14" s="420" t="s">
        <v>323</v>
      </c>
      <c r="I14" s="421"/>
      <c r="J14" s="424"/>
      <c r="K14" s="424"/>
      <c r="L14" s="424"/>
      <c r="M14" s="424"/>
      <c r="N14" s="424"/>
      <c r="O14" s="425" t="s">
        <v>100</v>
      </c>
      <c r="P14" s="425" t="s">
        <v>323</v>
      </c>
    </row>
    <row r="15" spans="1:22" s="418" customFormat="1" ht="72">
      <c r="A15" s="418" t="s">
        <v>602</v>
      </c>
      <c r="C15" s="418" t="s">
        <v>603</v>
      </c>
      <c r="D15" s="418" t="s">
        <v>604</v>
      </c>
      <c r="E15" s="424" t="s">
        <v>605</v>
      </c>
      <c r="F15" s="424" t="s">
        <v>606</v>
      </c>
      <c r="G15" s="420" t="s">
        <v>100</v>
      </c>
      <c r="H15" s="420" t="s">
        <v>323</v>
      </c>
      <c r="I15" s="421"/>
      <c r="J15" s="424"/>
      <c r="K15" s="424"/>
      <c r="L15" s="424"/>
      <c r="M15" s="424"/>
      <c r="N15" s="424"/>
      <c r="O15" s="429" t="s">
        <v>171</v>
      </c>
      <c r="P15" s="423" t="s">
        <v>323</v>
      </c>
      <c r="Q15" s="424" t="s">
        <v>1893</v>
      </c>
    </row>
    <row r="16" spans="1:22" s="418" customFormat="1" ht="36">
      <c r="E16" s="424" t="s">
        <v>607</v>
      </c>
      <c r="F16" s="424" t="s">
        <v>608</v>
      </c>
      <c r="G16" s="420" t="s">
        <v>100</v>
      </c>
      <c r="H16" s="420" t="s">
        <v>323</v>
      </c>
      <c r="I16" s="421"/>
      <c r="J16" s="424"/>
      <c r="K16" s="424"/>
      <c r="L16" s="424"/>
      <c r="M16" s="424"/>
      <c r="N16" s="424"/>
      <c r="O16" s="425" t="s">
        <v>100</v>
      </c>
      <c r="P16" s="425" t="s">
        <v>323</v>
      </c>
      <c r="Q16" s="430"/>
    </row>
    <row r="17" spans="1:17" s="418" customFormat="1" ht="54">
      <c r="E17" s="424" t="s">
        <v>609</v>
      </c>
      <c r="F17" s="424" t="s">
        <v>606</v>
      </c>
      <c r="G17" s="420" t="s">
        <v>100</v>
      </c>
      <c r="H17" s="420" t="s">
        <v>323</v>
      </c>
      <c r="I17" s="421"/>
      <c r="J17" s="424"/>
      <c r="K17" s="424"/>
      <c r="L17" s="424"/>
      <c r="M17" s="424"/>
      <c r="N17" s="424"/>
      <c r="O17" s="431" t="s">
        <v>171</v>
      </c>
      <c r="P17" s="425" t="s">
        <v>323</v>
      </c>
      <c r="Q17" s="424" t="s">
        <v>1894</v>
      </c>
    </row>
    <row r="18" spans="1:17" s="418" customFormat="1" ht="36">
      <c r="D18" s="418" t="s">
        <v>610</v>
      </c>
      <c r="E18" s="424" t="s">
        <v>611</v>
      </c>
      <c r="F18" s="424" t="s">
        <v>612</v>
      </c>
      <c r="G18" s="420" t="s">
        <v>100</v>
      </c>
      <c r="H18" s="420" t="s">
        <v>323</v>
      </c>
      <c r="I18" s="421"/>
      <c r="J18" s="424"/>
      <c r="K18" s="424"/>
      <c r="L18" s="424"/>
      <c r="M18" s="424"/>
      <c r="N18" s="424"/>
      <c r="O18" s="432" t="s">
        <v>100</v>
      </c>
      <c r="P18" s="425" t="s">
        <v>323</v>
      </c>
    </row>
    <row r="19" spans="1:17" s="418" customFormat="1" ht="36">
      <c r="D19" s="418" t="s">
        <v>613</v>
      </c>
      <c r="E19" s="418" t="s">
        <v>614</v>
      </c>
      <c r="F19" s="424" t="s">
        <v>615</v>
      </c>
      <c r="G19" s="420" t="s">
        <v>100</v>
      </c>
      <c r="H19" s="420" t="s">
        <v>323</v>
      </c>
      <c r="I19" s="421"/>
      <c r="J19" s="424"/>
      <c r="K19" s="424"/>
      <c r="L19" s="424"/>
      <c r="M19" s="424"/>
      <c r="N19" s="424"/>
      <c r="O19" s="425" t="s">
        <v>100</v>
      </c>
      <c r="P19" s="423" t="s">
        <v>323</v>
      </c>
    </row>
    <row r="20" spans="1:17" s="418" customFormat="1" ht="36">
      <c r="D20" s="418" t="s">
        <v>616</v>
      </c>
      <c r="E20" s="418" t="s">
        <v>617</v>
      </c>
      <c r="F20" s="424" t="s">
        <v>618</v>
      </c>
      <c r="G20" s="420" t="s">
        <v>100</v>
      </c>
      <c r="H20" s="420" t="s">
        <v>323</v>
      </c>
      <c r="I20" s="421"/>
      <c r="J20" s="424"/>
      <c r="K20" s="424"/>
      <c r="L20" s="424"/>
      <c r="M20" s="424"/>
      <c r="N20" s="424"/>
      <c r="O20" s="425" t="s">
        <v>100</v>
      </c>
      <c r="P20" s="423" t="s">
        <v>323</v>
      </c>
    </row>
    <row r="21" spans="1:17" s="418" customFormat="1">
      <c r="A21" s="418" t="s">
        <v>619</v>
      </c>
      <c r="C21" s="418" t="s">
        <v>620</v>
      </c>
      <c r="D21" s="418" t="s">
        <v>621</v>
      </c>
      <c r="E21" s="418" t="s">
        <v>622</v>
      </c>
      <c r="F21" s="424" t="s">
        <v>623</v>
      </c>
      <c r="G21" s="420" t="s">
        <v>100</v>
      </c>
      <c r="H21" s="420" t="s">
        <v>323</v>
      </c>
      <c r="I21" s="421"/>
      <c r="J21" s="424"/>
      <c r="K21" s="424"/>
      <c r="L21" s="424"/>
      <c r="M21" s="424"/>
      <c r="N21" s="424"/>
      <c r="O21" s="423" t="s">
        <v>100</v>
      </c>
      <c r="P21" s="425" t="s">
        <v>323</v>
      </c>
      <c r="Q21" s="430" t="s">
        <v>1811</v>
      </c>
    </row>
    <row r="22" spans="1:17" s="418" customFormat="1">
      <c r="D22" s="418" t="s">
        <v>624</v>
      </c>
      <c r="E22" s="418" t="s">
        <v>625</v>
      </c>
      <c r="F22" s="424" t="s">
        <v>626</v>
      </c>
      <c r="G22" s="420" t="s">
        <v>100</v>
      </c>
      <c r="H22" s="420" t="s">
        <v>323</v>
      </c>
      <c r="I22" s="421"/>
      <c r="J22" s="424"/>
      <c r="K22" s="424"/>
      <c r="L22" s="424"/>
      <c r="M22" s="424"/>
      <c r="N22" s="424"/>
      <c r="O22" s="425" t="s">
        <v>100</v>
      </c>
      <c r="P22" s="425" t="s">
        <v>323</v>
      </c>
    </row>
    <row r="23" spans="1:17" s="418" customFormat="1" ht="54">
      <c r="A23" s="418" t="s">
        <v>627</v>
      </c>
      <c r="B23" s="426" t="s">
        <v>2061</v>
      </c>
      <c r="C23" s="418" t="s">
        <v>628</v>
      </c>
      <c r="D23" s="418" t="s">
        <v>629</v>
      </c>
      <c r="E23" s="424" t="s">
        <v>630</v>
      </c>
      <c r="F23" s="424" t="s">
        <v>631</v>
      </c>
      <c r="G23" s="419" t="s">
        <v>2234</v>
      </c>
      <c r="H23" s="420"/>
      <c r="I23" s="421"/>
      <c r="J23" s="424"/>
      <c r="K23" s="424"/>
      <c r="L23" s="424"/>
      <c r="M23" s="424"/>
      <c r="N23" s="424"/>
      <c r="O23" s="427" t="s">
        <v>217</v>
      </c>
      <c r="P23" s="425"/>
      <c r="Q23" s="424"/>
    </row>
    <row r="24" spans="1:17" s="418" customFormat="1" ht="36">
      <c r="B24" s="418" t="s">
        <v>2061</v>
      </c>
      <c r="D24" s="418" t="s">
        <v>632</v>
      </c>
      <c r="E24" s="424" t="s">
        <v>633</v>
      </c>
      <c r="F24" s="424" t="s">
        <v>634</v>
      </c>
      <c r="G24" s="433" t="s">
        <v>2234</v>
      </c>
      <c r="H24" s="420"/>
      <c r="I24" s="421"/>
      <c r="J24" s="424"/>
      <c r="K24" s="424"/>
      <c r="L24" s="424"/>
      <c r="M24" s="424"/>
      <c r="N24" s="424"/>
      <c r="O24" s="427" t="s">
        <v>217</v>
      </c>
      <c r="P24" s="423"/>
      <c r="Q24" s="424"/>
    </row>
    <row r="25" spans="1:17" s="418" customFormat="1" ht="54">
      <c r="A25" s="418" t="s">
        <v>635</v>
      </c>
      <c r="C25" s="418" t="s">
        <v>636</v>
      </c>
      <c r="D25" s="418" t="s">
        <v>637</v>
      </c>
      <c r="E25" s="424" t="s">
        <v>638</v>
      </c>
      <c r="F25" s="424" t="s">
        <v>639</v>
      </c>
      <c r="G25" s="420" t="s">
        <v>100</v>
      </c>
      <c r="H25" s="420" t="s">
        <v>323</v>
      </c>
      <c r="I25" s="421"/>
      <c r="J25" s="424"/>
      <c r="K25" s="424"/>
      <c r="L25" s="424"/>
      <c r="M25" s="424"/>
      <c r="N25" s="424"/>
      <c r="O25" s="432" t="s">
        <v>100</v>
      </c>
      <c r="P25" s="423" t="s">
        <v>323</v>
      </c>
    </row>
    <row r="26" spans="1:17" s="418" customFormat="1" ht="36">
      <c r="D26" s="418" t="s">
        <v>640</v>
      </c>
      <c r="E26" s="424" t="s">
        <v>641</v>
      </c>
      <c r="F26" s="424" t="s">
        <v>642</v>
      </c>
      <c r="G26" s="420" t="s">
        <v>100</v>
      </c>
      <c r="H26" s="420" t="s">
        <v>323</v>
      </c>
      <c r="I26" s="421"/>
      <c r="J26" s="424"/>
      <c r="K26" s="424"/>
      <c r="L26" s="424"/>
      <c r="M26" s="424"/>
      <c r="N26" s="424"/>
      <c r="O26" s="432" t="s">
        <v>100</v>
      </c>
      <c r="P26" s="425" t="s">
        <v>323</v>
      </c>
    </row>
    <row r="27" spans="1:17" s="418" customFormat="1" ht="36">
      <c r="D27" s="418" t="s">
        <v>643</v>
      </c>
      <c r="E27" s="424" t="s">
        <v>644</v>
      </c>
      <c r="F27" s="424" t="s">
        <v>645</v>
      </c>
      <c r="G27" s="420" t="s">
        <v>100</v>
      </c>
      <c r="H27" s="420" t="s">
        <v>323</v>
      </c>
      <c r="I27" s="421"/>
      <c r="J27" s="424"/>
      <c r="K27" s="424"/>
      <c r="L27" s="424"/>
      <c r="M27" s="424"/>
      <c r="N27" s="424"/>
      <c r="O27" s="432" t="s">
        <v>100</v>
      </c>
      <c r="P27" s="425" t="s">
        <v>323</v>
      </c>
    </row>
    <row r="28" spans="1:17" s="418" customFormat="1" ht="94" customHeight="1">
      <c r="D28" s="418" t="s">
        <v>646</v>
      </c>
      <c r="E28" s="418" t="s">
        <v>647</v>
      </c>
      <c r="F28" s="424" t="s">
        <v>648</v>
      </c>
      <c r="G28" s="420" t="s">
        <v>100</v>
      </c>
      <c r="H28" s="420" t="s">
        <v>323</v>
      </c>
      <c r="I28" s="421"/>
      <c r="J28" s="424"/>
      <c r="K28" s="424"/>
      <c r="L28" s="424"/>
      <c r="M28" s="424"/>
      <c r="N28" s="424"/>
      <c r="O28" s="432" t="s">
        <v>100</v>
      </c>
      <c r="P28" s="425" t="s">
        <v>323</v>
      </c>
    </row>
    <row r="29" spans="1:17" s="418" customFormat="1" ht="36">
      <c r="D29" s="418" t="s">
        <v>649</v>
      </c>
      <c r="E29" s="424" t="s">
        <v>650</v>
      </c>
      <c r="F29" s="424" t="s">
        <v>651</v>
      </c>
      <c r="G29" s="434" t="s">
        <v>171</v>
      </c>
      <c r="H29" s="435" t="s">
        <v>2089</v>
      </c>
      <c r="I29" s="421"/>
      <c r="J29" s="424"/>
      <c r="K29" s="424"/>
      <c r="L29" s="424"/>
      <c r="M29" s="424"/>
      <c r="N29" s="424"/>
      <c r="O29" s="429" t="s">
        <v>171</v>
      </c>
      <c r="P29" s="423" t="s">
        <v>323</v>
      </c>
      <c r="Q29" s="430" t="s">
        <v>1812</v>
      </c>
    </row>
    <row r="30" spans="1:17" s="418" customFormat="1" ht="36">
      <c r="A30" s="418" t="s">
        <v>652</v>
      </c>
      <c r="C30" s="424" t="s">
        <v>653</v>
      </c>
      <c r="D30" s="418" t="s">
        <v>654</v>
      </c>
      <c r="E30" s="418" t="s">
        <v>655</v>
      </c>
      <c r="F30" s="418" t="s">
        <v>656</v>
      </c>
      <c r="G30" s="420" t="s">
        <v>100</v>
      </c>
      <c r="H30" s="420" t="s">
        <v>323</v>
      </c>
      <c r="I30" s="421"/>
      <c r="O30" s="425" t="s">
        <v>100</v>
      </c>
      <c r="P30" s="425" t="s">
        <v>323</v>
      </c>
    </row>
    <row r="31" spans="1:17" s="418" customFormat="1" ht="54">
      <c r="A31" s="418" t="s">
        <v>657</v>
      </c>
      <c r="C31" s="418" t="s">
        <v>658</v>
      </c>
      <c r="D31" s="418" t="s">
        <v>659</v>
      </c>
      <c r="E31" s="418" t="s">
        <v>660</v>
      </c>
      <c r="F31" s="424" t="s">
        <v>661</v>
      </c>
      <c r="G31" s="420" t="s">
        <v>100</v>
      </c>
      <c r="H31" s="420" t="s">
        <v>323</v>
      </c>
      <c r="I31" s="421"/>
      <c r="J31" s="424"/>
      <c r="K31" s="424"/>
      <c r="L31" s="424"/>
      <c r="M31" s="424"/>
      <c r="N31" s="424"/>
      <c r="O31" s="423" t="s">
        <v>100</v>
      </c>
      <c r="P31" s="425" t="s">
        <v>323</v>
      </c>
      <c r="Q31" s="425" t="s">
        <v>1813</v>
      </c>
    </row>
    <row r="32" spans="1:17" s="418" customFormat="1" ht="252">
      <c r="A32" s="418" t="s">
        <v>662</v>
      </c>
      <c r="C32" s="424" t="s">
        <v>663</v>
      </c>
      <c r="D32" s="418" t="s">
        <v>637</v>
      </c>
      <c r="E32" s="424" t="s">
        <v>664</v>
      </c>
      <c r="F32" s="424" t="s">
        <v>665</v>
      </c>
      <c r="G32" s="420" t="s">
        <v>100</v>
      </c>
      <c r="H32" s="420" t="s">
        <v>323</v>
      </c>
      <c r="I32" s="421"/>
      <c r="J32" s="424"/>
      <c r="K32" s="424"/>
      <c r="L32" s="424"/>
      <c r="M32" s="424"/>
      <c r="N32" s="424"/>
      <c r="O32" s="431" t="s">
        <v>171</v>
      </c>
      <c r="P32" s="425" t="s">
        <v>323</v>
      </c>
      <c r="Q32" s="436" t="s">
        <v>1814</v>
      </c>
    </row>
    <row r="33" spans="1:17" s="418" customFormat="1" ht="306">
      <c r="E33" s="424" t="s">
        <v>666</v>
      </c>
      <c r="F33" s="424" t="s">
        <v>667</v>
      </c>
      <c r="G33" s="420" t="s">
        <v>100</v>
      </c>
      <c r="H33" s="420" t="s">
        <v>323</v>
      </c>
      <c r="I33" s="421"/>
      <c r="J33" s="424"/>
      <c r="K33" s="424"/>
      <c r="L33" s="424"/>
      <c r="M33" s="424"/>
      <c r="N33" s="424"/>
      <c r="O33" s="423" t="s">
        <v>100</v>
      </c>
      <c r="P33" s="423" t="s">
        <v>323</v>
      </c>
      <c r="Q33" s="424" t="s">
        <v>1815</v>
      </c>
    </row>
    <row r="34" spans="1:17" s="418" customFormat="1" ht="378">
      <c r="E34" s="424" t="s">
        <v>668</v>
      </c>
      <c r="F34" s="424" t="s">
        <v>669</v>
      </c>
      <c r="G34" s="420" t="s">
        <v>100</v>
      </c>
      <c r="H34" s="420" t="s">
        <v>323</v>
      </c>
      <c r="I34" s="421"/>
      <c r="J34" s="424"/>
      <c r="K34" s="424"/>
      <c r="L34" s="424"/>
      <c r="M34" s="424"/>
      <c r="N34" s="424"/>
      <c r="O34" s="423" t="s">
        <v>100</v>
      </c>
      <c r="P34" s="423" t="s">
        <v>323</v>
      </c>
      <c r="Q34" s="424" t="s">
        <v>1815</v>
      </c>
    </row>
    <row r="35" spans="1:17" s="418" customFormat="1" ht="306">
      <c r="E35" s="424" t="s">
        <v>670</v>
      </c>
      <c r="F35" s="424" t="s">
        <v>671</v>
      </c>
      <c r="G35" s="420" t="s">
        <v>100</v>
      </c>
      <c r="H35" s="420" t="s">
        <v>323</v>
      </c>
      <c r="I35" s="421"/>
      <c r="J35" s="424"/>
      <c r="K35" s="424"/>
      <c r="L35" s="424"/>
      <c r="M35" s="424"/>
      <c r="N35" s="424"/>
      <c r="O35" s="425" t="s">
        <v>100</v>
      </c>
      <c r="P35" s="425" t="s">
        <v>323</v>
      </c>
    </row>
    <row r="36" spans="1:17" s="418" customFormat="1" ht="54">
      <c r="A36" s="418" t="s">
        <v>672</v>
      </c>
      <c r="C36" s="418" t="s">
        <v>673</v>
      </c>
      <c r="D36" s="418" t="s">
        <v>640</v>
      </c>
      <c r="E36" s="424" t="s">
        <v>674</v>
      </c>
      <c r="F36" s="424" t="s">
        <v>675</v>
      </c>
      <c r="G36" s="420" t="s">
        <v>100</v>
      </c>
      <c r="H36" s="420" t="s">
        <v>323</v>
      </c>
      <c r="I36" s="421"/>
      <c r="J36" s="424"/>
      <c r="K36" s="424"/>
      <c r="L36" s="424"/>
      <c r="M36" s="424"/>
      <c r="N36" s="424"/>
      <c r="O36" s="423" t="s">
        <v>100</v>
      </c>
      <c r="P36" s="425" t="s">
        <v>323</v>
      </c>
    </row>
    <row r="37" spans="1:17" s="418" customFormat="1">
      <c r="E37" s="418" t="s">
        <v>676</v>
      </c>
      <c r="F37" s="418" t="s">
        <v>677</v>
      </c>
      <c r="G37" s="420" t="s">
        <v>100</v>
      </c>
      <c r="H37" s="420" t="s">
        <v>323</v>
      </c>
      <c r="I37" s="421"/>
      <c r="O37" s="423" t="s">
        <v>100</v>
      </c>
      <c r="P37" s="425" t="s">
        <v>323</v>
      </c>
    </row>
    <row r="38" spans="1:17" s="418" customFormat="1">
      <c r="D38" s="418" t="s">
        <v>649</v>
      </c>
      <c r="E38" s="418" t="s">
        <v>678</v>
      </c>
      <c r="F38" s="418" t="s">
        <v>679</v>
      </c>
      <c r="G38" s="420" t="s">
        <v>100</v>
      </c>
      <c r="H38" s="420" t="s">
        <v>323</v>
      </c>
      <c r="I38" s="421"/>
      <c r="O38" s="423" t="s">
        <v>100</v>
      </c>
      <c r="P38" s="423" t="s">
        <v>323</v>
      </c>
    </row>
    <row r="39" spans="1:17" s="418" customFormat="1">
      <c r="D39" s="418" t="s">
        <v>680</v>
      </c>
      <c r="E39" s="418" t="s">
        <v>681</v>
      </c>
      <c r="F39" s="418" t="s">
        <v>682</v>
      </c>
      <c r="G39" s="420" t="s">
        <v>100</v>
      </c>
      <c r="H39" s="420" t="s">
        <v>323</v>
      </c>
      <c r="I39" s="421"/>
      <c r="O39" s="423" t="s">
        <v>100</v>
      </c>
      <c r="P39" s="425" t="s">
        <v>323</v>
      </c>
    </row>
    <row r="40" spans="1:17" s="418" customFormat="1">
      <c r="A40" s="418" t="s">
        <v>683</v>
      </c>
      <c r="C40" s="418" t="s">
        <v>684</v>
      </c>
      <c r="D40" s="418" t="s">
        <v>643</v>
      </c>
      <c r="E40" s="418" t="s">
        <v>685</v>
      </c>
      <c r="F40" s="437" t="s">
        <v>686</v>
      </c>
      <c r="G40" s="434" t="s">
        <v>171</v>
      </c>
      <c r="H40" s="420" t="s">
        <v>323</v>
      </c>
      <c r="I40" s="421" t="s">
        <v>1816</v>
      </c>
      <c r="J40" s="437"/>
      <c r="K40" s="437"/>
      <c r="L40" s="437"/>
      <c r="M40" s="437"/>
      <c r="N40" s="437"/>
      <c r="O40" s="431" t="s">
        <v>171</v>
      </c>
      <c r="P40" s="425" t="s">
        <v>323</v>
      </c>
      <c r="Q40" s="418" t="s">
        <v>1816</v>
      </c>
    </row>
    <row r="41" spans="1:17" s="418" customFormat="1" ht="36">
      <c r="D41" s="418" t="s">
        <v>646</v>
      </c>
      <c r="E41" s="418" t="s">
        <v>687</v>
      </c>
      <c r="F41" s="437" t="s">
        <v>688</v>
      </c>
      <c r="G41" s="434" t="s">
        <v>171</v>
      </c>
      <c r="H41" s="420" t="s">
        <v>323</v>
      </c>
      <c r="I41" s="421" t="s">
        <v>1786</v>
      </c>
      <c r="J41" s="437"/>
      <c r="K41" s="437"/>
      <c r="L41" s="437"/>
      <c r="M41" s="437"/>
      <c r="N41" s="437"/>
      <c r="O41" s="431" t="s">
        <v>171</v>
      </c>
      <c r="P41" s="425" t="s">
        <v>323</v>
      </c>
      <c r="Q41" s="424" t="s">
        <v>1786</v>
      </c>
    </row>
    <row r="42" spans="1:17" s="418" customFormat="1">
      <c r="E42" s="418" t="s">
        <v>689</v>
      </c>
      <c r="F42" s="418" t="s">
        <v>690</v>
      </c>
      <c r="G42" s="420" t="s">
        <v>100</v>
      </c>
      <c r="H42" s="420" t="s">
        <v>323</v>
      </c>
      <c r="I42" s="421"/>
      <c r="O42" s="423" t="s">
        <v>100</v>
      </c>
      <c r="P42" s="423" t="s">
        <v>323</v>
      </c>
    </row>
    <row r="43" spans="1:17" s="418" customFormat="1">
      <c r="E43" s="418" t="s">
        <v>691</v>
      </c>
      <c r="F43" s="418" t="s">
        <v>692</v>
      </c>
      <c r="G43" s="420" t="s">
        <v>100</v>
      </c>
      <c r="H43" s="420" t="s">
        <v>323</v>
      </c>
      <c r="I43" s="421"/>
      <c r="O43" s="423" t="s">
        <v>100</v>
      </c>
      <c r="P43" s="423" t="s">
        <v>323</v>
      </c>
    </row>
    <row r="44" spans="1:17" s="418" customFormat="1">
      <c r="E44" s="418" t="s">
        <v>693</v>
      </c>
      <c r="F44" s="418" t="s">
        <v>694</v>
      </c>
      <c r="G44" s="420" t="s">
        <v>100</v>
      </c>
      <c r="H44" s="420" t="s">
        <v>323</v>
      </c>
      <c r="I44" s="421"/>
      <c r="O44" s="423" t="s">
        <v>100</v>
      </c>
      <c r="P44" s="425" t="s">
        <v>323</v>
      </c>
    </row>
    <row r="45" spans="1:17" s="418" customFormat="1" ht="36">
      <c r="A45" s="418" t="s">
        <v>695</v>
      </c>
      <c r="C45" s="424" t="s">
        <v>696</v>
      </c>
      <c r="E45" s="418" t="s">
        <v>697</v>
      </c>
      <c r="G45" s="420" t="s">
        <v>100</v>
      </c>
      <c r="H45" s="420" t="s">
        <v>323</v>
      </c>
      <c r="I45" s="421"/>
      <c r="O45" s="423" t="s">
        <v>100</v>
      </c>
      <c r="P45" s="425" t="s">
        <v>323</v>
      </c>
    </row>
    <row r="46" spans="1:17" s="418" customFormat="1">
      <c r="D46" s="418" t="s">
        <v>640</v>
      </c>
      <c r="E46" s="418" t="s">
        <v>698</v>
      </c>
      <c r="G46" s="420" t="s">
        <v>100</v>
      </c>
      <c r="H46" s="420" t="s">
        <v>323</v>
      </c>
      <c r="I46" s="421"/>
      <c r="O46" s="423" t="s">
        <v>100</v>
      </c>
      <c r="P46" s="425" t="s">
        <v>323</v>
      </c>
    </row>
    <row r="47" spans="1:17" s="418" customFormat="1">
      <c r="D47" s="418" t="s">
        <v>643</v>
      </c>
      <c r="E47" s="418" t="s">
        <v>699</v>
      </c>
      <c r="G47" s="420" t="s">
        <v>100</v>
      </c>
      <c r="H47" s="420" t="s">
        <v>323</v>
      </c>
      <c r="I47" s="421"/>
      <c r="O47" s="431" t="s">
        <v>171</v>
      </c>
      <c r="P47" s="423" t="s">
        <v>323</v>
      </c>
      <c r="Q47" s="418" t="s">
        <v>1895</v>
      </c>
    </row>
    <row r="48" spans="1:17" s="418" customFormat="1">
      <c r="D48" s="418" t="s">
        <v>646</v>
      </c>
      <c r="E48" s="418" t="s">
        <v>700</v>
      </c>
      <c r="G48" s="420" t="s">
        <v>100</v>
      </c>
      <c r="H48" s="420" t="s">
        <v>323</v>
      </c>
      <c r="I48" s="421"/>
      <c r="O48" s="423" t="s">
        <v>100</v>
      </c>
      <c r="P48" s="425" t="s">
        <v>323</v>
      </c>
    </row>
    <row r="49" spans="1:17" s="418" customFormat="1" ht="72">
      <c r="D49" s="418" t="s">
        <v>649</v>
      </c>
      <c r="E49" s="418" t="s">
        <v>701</v>
      </c>
      <c r="G49" s="434" t="s">
        <v>171</v>
      </c>
      <c r="H49" s="420" t="s">
        <v>323</v>
      </c>
      <c r="I49" s="438" t="s">
        <v>1817</v>
      </c>
      <c r="O49" s="431" t="s">
        <v>171</v>
      </c>
      <c r="P49" s="425" t="s">
        <v>323</v>
      </c>
      <c r="Q49" s="439" t="s">
        <v>1817</v>
      </c>
    </row>
    <row r="50" spans="1:17" s="418" customFormat="1">
      <c r="D50" s="418" t="s">
        <v>702</v>
      </c>
      <c r="E50" s="418" t="s">
        <v>703</v>
      </c>
      <c r="G50" s="420" t="s">
        <v>100</v>
      </c>
      <c r="H50" s="420" t="s">
        <v>323</v>
      </c>
      <c r="I50" s="421" t="s">
        <v>2154</v>
      </c>
      <c r="O50" s="423" t="s">
        <v>100</v>
      </c>
      <c r="P50" s="425" t="s">
        <v>323</v>
      </c>
    </row>
    <row r="51" spans="1:17" s="418" customFormat="1">
      <c r="D51" s="418" t="s">
        <v>704</v>
      </c>
      <c r="E51" s="418" t="s">
        <v>705</v>
      </c>
      <c r="G51" s="420" t="s">
        <v>100</v>
      </c>
      <c r="H51" s="420" t="s">
        <v>323</v>
      </c>
      <c r="I51" s="421"/>
      <c r="O51" s="423" t="s">
        <v>100</v>
      </c>
      <c r="P51" s="423" t="s">
        <v>323</v>
      </c>
    </row>
    <row r="52" spans="1:17" s="418" customFormat="1">
      <c r="D52" s="418" t="s">
        <v>706</v>
      </c>
      <c r="E52" s="418" t="s">
        <v>707</v>
      </c>
      <c r="G52" s="420" t="s">
        <v>100</v>
      </c>
      <c r="H52" s="420" t="s">
        <v>323</v>
      </c>
      <c r="I52" s="421"/>
      <c r="O52" s="423" t="s">
        <v>100</v>
      </c>
      <c r="P52" s="423" t="s">
        <v>323</v>
      </c>
    </row>
    <row r="53" spans="1:17" s="418" customFormat="1">
      <c r="E53" s="418" t="s">
        <v>708</v>
      </c>
      <c r="G53" s="420" t="s">
        <v>100</v>
      </c>
      <c r="H53" s="420" t="s">
        <v>323</v>
      </c>
      <c r="I53" s="421"/>
      <c r="O53" s="423" t="s">
        <v>100</v>
      </c>
      <c r="P53" s="425" t="s">
        <v>323</v>
      </c>
    </row>
    <row r="54" spans="1:17" s="418" customFormat="1">
      <c r="E54" s="418" t="s">
        <v>709</v>
      </c>
      <c r="G54" s="420" t="s">
        <v>100</v>
      </c>
      <c r="H54" s="420" t="s">
        <v>323</v>
      </c>
      <c r="I54" s="421"/>
      <c r="O54" s="423" t="s">
        <v>100</v>
      </c>
      <c r="P54" s="425" t="s">
        <v>323</v>
      </c>
    </row>
    <row r="55" spans="1:17" s="418" customFormat="1" ht="36">
      <c r="A55" s="418" t="s">
        <v>710</v>
      </c>
      <c r="C55" s="424" t="s">
        <v>711</v>
      </c>
      <c r="D55" s="440" t="s">
        <v>712</v>
      </c>
      <c r="E55" s="441" t="s">
        <v>713</v>
      </c>
      <c r="F55" s="441"/>
      <c r="G55" s="420" t="s">
        <v>100</v>
      </c>
      <c r="H55" s="420" t="s">
        <v>323</v>
      </c>
      <c r="I55" s="421"/>
      <c r="J55" s="441"/>
      <c r="K55" s="441"/>
      <c r="L55" s="441"/>
      <c r="M55" s="441"/>
      <c r="N55" s="441"/>
      <c r="O55" s="425" t="s">
        <v>100</v>
      </c>
      <c r="P55" s="425" t="s">
        <v>323</v>
      </c>
    </row>
    <row r="56" spans="1:17" s="418" customFormat="1">
      <c r="A56" s="418" t="s">
        <v>714</v>
      </c>
      <c r="C56" s="418" t="s">
        <v>715</v>
      </c>
      <c r="D56" s="418" t="s">
        <v>716</v>
      </c>
      <c r="E56" s="418" t="s">
        <v>717</v>
      </c>
      <c r="F56" s="418" t="s">
        <v>718</v>
      </c>
      <c r="G56" s="420" t="s">
        <v>100</v>
      </c>
      <c r="H56" s="420" t="s">
        <v>323</v>
      </c>
      <c r="I56" s="421"/>
      <c r="O56" s="425" t="s">
        <v>100</v>
      </c>
      <c r="P56" s="423" t="s">
        <v>323</v>
      </c>
    </row>
    <row r="57" spans="1:17" s="418" customFormat="1">
      <c r="D57" s="418" t="s">
        <v>719</v>
      </c>
      <c r="E57" s="418" t="s">
        <v>720</v>
      </c>
      <c r="F57" s="437" t="s">
        <v>721</v>
      </c>
      <c r="G57" s="428" t="s">
        <v>100</v>
      </c>
      <c r="H57" s="428" t="s">
        <v>323</v>
      </c>
      <c r="I57" s="442"/>
      <c r="J57" s="437"/>
      <c r="K57" s="437"/>
      <c r="L57" s="437"/>
      <c r="M57" s="437"/>
      <c r="N57" s="437"/>
      <c r="O57" s="425" t="s">
        <v>100</v>
      </c>
      <c r="P57" s="425" t="s">
        <v>323</v>
      </c>
    </row>
    <row r="58" spans="1:17" s="418" customFormat="1" ht="54">
      <c r="E58" s="424" t="s">
        <v>722</v>
      </c>
      <c r="F58" s="443" t="s">
        <v>723</v>
      </c>
      <c r="G58" s="434" t="s">
        <v>171</v>
      </c>
      <c r="H58" s="428" t="s">
        <v>323</v>
      </c>
      <c r="I58" s="444" t="s">
        <v>2155</v>
      </c>
      <c r="J58" s="443"/>
      <c r="K58" s="443"/>
      <c r="L58" s="443"/>
      <c r="M58" s="443"/>
      <c r="N58" s="443"/>
      <c r="O58" s="425" t="s">
        <v>100</v>
      </c>
      <c r="P58" s="425" t="s">
        <v>323</v>
      </c>
    </row>
    <row r="59" spans="1:17" s="418" customFormat="1" ht="36">
      <c r="D59" s="418" t="s">
        <v>724</v>
      </c>
      <c r="E59" s="418" t="s">
        <v>725</v>
      </c>
      <c r="F59" s="443" t="s">
        <v>726</v>
      </c>
      <c r="G59" s="434" t="s">
        <v>171</v>
      </c>
      <c r="H59" s="420" t="s">
        <v>323</v>
      </c>
      <c r="I59" s="421" t="s">
        <v>1786</v>
      </c>
      <c r="J59" s="443"/>
      <c r="K59" s="443"/>
      <c r="L59" s="443"/>
      <c r="M59" s="443"/>
      <c r="N59" s="443"/>
      <c r="O59" s="431" t="s">
        <v>171</v>
      </c>
      <c r="P59" s="425" t="s">
        <v>323</v>
      </c>
      <c r="Q59" s="418" t="s">
        <v>1786</v>
      </c>
    </row>
    <row r="60" spans="1:17" s="418" customFormat="1">
      <c r="D60" s="418" t="s">
        <v>727</v>
      </c>
      <c r="E60" s="418" t="s">
        <v>583</v>
      </c>
      <c r="F60" s="443" t="s">
        <v>728</v>
      </c>
      <c r="G60" s="428" t="s">
        <v>100</v>
      </c>
      <c r="H60" s="428" t="s">
        <v>323</v>
      </c>
      <c r="I60" s="444"/>
      <c r="J60" s="443"/>
      <c r="K60" s="443"/>
      <c r="L60" s="443"/>
      <c r="M60" s="443"/>
      <c r="N60" s="443"/>
      <c r="O60" s="425" t="s">
        <v>100</v>
      </c>
      <c r="P60" s="423" t="s">
        <v>323</v>
      </c>
    </row>
    <row r="61" spans="1:17" s="418" customFormat="1">
      <c r="E61" s="418" t="s">
        <v>729</v>
      </c>
      <c r="F61" s="443" t="s">
        <v>730</v>
      </c>
      <c r="G61" s="428" t="s">
        <v>100</v>
      </c>
      <c r="H61" s="428" t="s">
        <v>323</v>
      </c>
      <c r="I61" s="444"/>
      <c r="J61" s="443"/>
      <c r="K61" s="443"/>
      <c r="L61" s="443"/>
      <c r="M61" s="443"/>
      <c r="N61" s="443"/>
      <c r="O61" s="425" t="s">
        <v>100</v>
      </c>
      <c r="P61" s="423" t="s">
        <v>323</v>
      </c>
    </row>
    <row r="62" spans="1:17" s="418" customFormat="1">
      <c r="D62" s="418" t="s">
        <v>731</v>
      </c>
      <c r="E62" s="418" t="s">
        <v>693</v>
      </c>
      <c r="F62" s="418" t="s">
        <v>732</v>
      </c>
      <c r="G62" s="420" t="s">
        <v>100</v>
      </c>
      <c r="H62" s="420" t="s">
        <v>323</v>
      </c>
      <c r="I62" s="421"/>
      <c r="O62" s="425" t="s">
        <v>100</v>
      </c>
      <c r="P62" s="425" t="s">
        <v>323</v>
      </c>
    </row>
    <row r="63" spans="1:17" s="418" customFormat="1">
      <c r="E63" s="418" t="s">
        <v>733</v>
      </c>
      <c r="F63" s="443" t="s">
        <v>734</v>
      </c>
      <c r="G63" s="428" t="s">
        <v>100</v>
      </c>
      <c r="H63" s="428" t="s">
        <v>323</v>
      </c>
      <c r="I63" s="444"/>
      <c r="J63" s="443"/>
      <c r="K63" s="443"/>
      <c r="L63" s="443"/>
      <c r="M63" s="443"/>
      <c r="N63" s="443"/>
      <c r="O63" s="425" t="s">
        <v>100</v>
      </c>
      <c r="P63" s="425" t="s">
        <v>323</v>
      </c>
    </row>
    <row r="64" spans="1:17" s="418" customFormat="1">
      <c r="C64" s="440"/>
      <c r="D64" s="440" t="s">
        <v>735</v>
      </c>
      <c r="E64" s="418" t="s">
        <v>736</v>
      </c>
      <c r="F64" s="443" t="s">
        <v>737</v>
      </c>
      <c r="G64" s="428" t="s">
        <v>100</v>
      </c>
      <c r="H64" s="428" t="s">
        <v>323</v>
      </c>
      <c r="I64" s="444"/>
      <c r="J64" s="443"/>
      <c r="K64" s="443"/>
      <c r="L64" s="443"/>
      <c r="M64" s="443"/>
      <c r="N64" s="443"/>
      <c r="O64" s="425" t="s">
        <v>100</v>
      </c>
      <c r="P64" s="425" t="s">
        <v>323</v>
      </c>
    </row>
    <row r="65" spans="3:17" s="418" customFormat="1">
      <c r="C65" s="440"/>
      <c r="D65" s="440" t="s">
        <v>738</v>
      </c>
      <c r="E65" s="418" t="s">
        <v>739</v>
      </c>
      <c r="F65" s="443" t="s">
        <v>740</v>
      </c>
      <c r="G65" s="428" t="s">
        <v>100</v>
      </c>
      <c r="H65" s="428" t="s">
        <v>323</v>
      </c>
      <c r="I65" s="444"/>
      <c r="J65" s="443"/>
      <c r="K65" s="443"/>
      <c r="L65" s="443"/>
      <c r="M65" s="443"/>
      <c r="N65" s="443"/>
      <c r="O65" s="425" t="s">
        <v>100</v>
      </c>
      <c r="P65" s="425" t="s">
        <v>323</v>
      </c>
    </row>
    <row r="66" spans="3:17" s="418" customFormat="1" ht="36">
      <c r="C66" s="440"/>
      <c r="D66" s="440" t="s">
        <v>735</v>
      </c>
      <c r="E66" s="418" t="s">
        <v>741</v>
      </c>
      <c r="F66" s="443"/>
      <c r="G66" s="428" t="s">
        <v>100</v>
      </c>
      <c r="H66" s="428" t="s">
        <v>323</v>
      </c>
      <c r="I66" s="424" t="s">
        <v>1896</v>
      </c>
      <c r="J66" s="443"/>
      <c r="K66" s="443"/>
      <c r="L66" s="443"/>
      <c r="M66" s="443"/>
      <c r="N66" s="443"/>
      <c r="O66" s="425" t="s">
        <v>100</v>
      </c>
      <c r="P66" s="425" t="s">
        <v>323</v>
      </c>
      <c r="Q66" s="424" t="s">
        <v>1896</v>
      </c>
    </row>
    <row r="68" spans="3:17" s="418" customFormat="1">
      <c r="I68" s="445"/>
      <c r="O68" s="431"/>
      <c r="P68" s="431"/>
    </row>
    <row r="69" spans="3:17" s="418" customFormat="1">
      <c r="I69" s="445"/>
      <c r="O69" s="431"/>
      <c r="P69" s="431"/>
    </row>
    <row r="73" spans="3:17" s="418" customFormat="1">
      <c r="D73" s="418" t="s">
        <v>742</v>
      </c>
      <c r="I73" s="445"/>
      <c r="O73" s="425"/>
      <c r="P73" s="425"/>
    </row>
  </sheetData>
  <hyperlinks>
    <hyperlink ref="Q32" r:id="rId1"/>
    <hyperlink ref="Q21" r:id="rId2" display="https://jira.genesyslab.com/browse/AACD-497"/>
    <hyperlink ref="Q29" r:id="rId3" display="https://jira.genesyslab.com/browse/AACD-499"/>
    <hyperlink ref="H29" r:id="rId4" display="http://jira.angel-qe.com:8080/browse/PR-1405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Status Sheet</vt:lpstr>
      <vt:lpstr>ACD</vt:lpstr>
      <vt:lpstr>SB &amp; CSR</vt:lpstr>
      <vt:lpstr>Provisioning</vt:lpstr>
      <vt:lpstr>AgentUI</vt:lpstr>
      <vt:lpstr>SaaSDASH-New</vt:lpstr>
      <vt:lpstr>Failover</vt:lpstr>
      <vt:lpstr>IVR Call Scenarios</vt:lpstr>
      <vt:lpstr>IVRCall-ACD</vt:lpstr>
      <vt:lpstr>IVRCall-CSR</vt:lpstr>
      <vt:lpstr>DB &amp; Reporting</vt:lpstr>
      <vt:lpstr>GIM Data Validation</vt:lpstr>
      <vt:lpstr>Outbound</vt:lpstr>
      <vt:lpstr>Old Defects</vt:lpstr>
      <vt:lpstr>Install &amp; Deploy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2013-10-29T05:44:06Z</dcterms:modified>
</cp:coreProperties>
</file>