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陈愿\Desktop\可视化数据\"/>
    </mc:Choice>
  </mc:AlternateContent>
  <xr:revisionPtr revIDLastSave="0" documentId="8_{897C0888-652C-4F50-BF59-4DCBFBCCC633}" xr6:coauthVersionLast="47" xr6:coauthVersionMax="47" xr10:uidLastSave="{00000000-0000-0000-0000-000000000000}"/>
  <bookViews>
    <workbookView xWindow="7140" yWindow="1220" windowWidth="17770" windowHeight="12320" activeTab="1" xr2:uid="{00000000-000D-0000-FFFF-FFFF00000000}"/>
  </bookViews>
  <sheets>
    <sheet name="Sheet1" sheetId="1" r:id="rId1"/>
    <sheet name="v2" sheetId="2" r:id="rId2"/>
  </sheets>
  <calcPr calcId="191029"/>
</workbook>
</file>

<file path=xl/calcChain.xml><?xml version="1.0" encoding="utf-8"?>
<calcChain xmlns="http://schemas.openxmlformats.org/spreadsheetml/2006/main">
  <c r="D21" i="2" l="1"/>
  <c r="D22" i="2" s="1"/>
  <c r="B21" i="2"/>
  <c r="F20" i="2"/>
  <c r="G20" i="2" s="1"/>
  <c r="E20" i="2"/>
  <c r="D20" i="2"/>
  <c r="F19" i="2"/>
  <c r="G19" i="2" s="1"/>
  <c r="E19" i="2"/>
  <c r="D19" i="2"/>
  <c r="F18" i="2"/>
  <c r="G18" i="2" s="1"/>
  <c r="E18" i="2"/>
  <c r="D18" i="2"/>
  <c r="F17" i="2"/>
  <c r="G17" i="2" s="1"/>
  <c r="E17" i="2"/>
  <c r="D17" i="2"/>
  <c r="F16" i="2"/>
  <c r="G16" i="2" s="1"/>
  <c r="E16" i="2"/>
  <c r="D16" i="2"/>
  <c r="F15" i="2"/>
  <c r="G15" i="2" s="1"/>
  <c r="E15" i="2"/>
  <c r="D15" i="2"/>
  <c r="F14" i="2"/>
  <c r="G14" i="2" s="1"/>
  <c r="E14" i="2"/>
  <c r="D14" i="2"/>
  <c r="F13" i="2"/>
  <c r="G13" i="2" s="1"/>
  <c r="E13" i="2"/>
  <c r="D13" i="2"/>
  <c r="F12" i="2"/>
  <c r="G12" i="2" s="1"/>
  <c r="E12" i="2"/>
  <c r="D12" i="2"/>
  <c r="F11" i="2"/>
  <c r="G11" i="2" s="1"/>
  <c r="E11" i="2"/>
  <c r="D11" i="2"/>
  <c r="F10" i="2"/>
  <c r="G10" i="2" s="1"/>
  <c r="E10" i="2"/>
  <c r="D10" i="2"/>
  <c r="F9" i="2"/>
  <c r="G9" i="2" s="1"/>
  <c r="E9" i="2"/>
  <c r="D9" i="2"/>
  <c r="F8" i="2"/>
  <c r="G8" i="2" s="1"/>
  <c r="E8" i="2"/>
  <c r="D8" i="2"/>
  <c r="F7" i="2"/>
  <c r="G7" i="2" s="1"/>
  <c r="E7" i="2"/>
  <c r="D7" i="2"/>
  <c r="F6" i="2"/>
  <c r="G6" i="2" s="1"/>
  <c r="E6" i="2"/>
  <c r="D6" i="2"/>
  <c r="F5" i="2"/>
  <c r="G5" i="2" s="1"/>
  <c r="E5" i="2"/>
  <c r="D5" i="2"/>
  <c r="F4" i="2"/>
  <c r="G4" i="2" s="1"/>
  <c r="E4" i="2"/>
  <c r="D4" i="2"/>
  <c r="F3" i="2"/>
  <c r="G3" i="2" s="1"/>
  <c r="E3" i="2"/>
  <c r="D3" i="2"/>
  <c r="F2" i="2"/>
  <c r="F20" i="1"/>
  <c r="G20" i="1" s="1"/>
  <c r="E20" i="1"/>
  <c r="D20" i="1"/>
  <c r="B21" i="1" s="1"/>
  <c r="G19" i="1"/>
  <c r="F19" i="1"/>
  <c r="E19" i="1"/>
  <c r="D19" i="1"/>
  <c r="G18" i="1"/>
  <c r="F18" i="1"/>
  <c r="E18" i="1"/>
  <c r="D18" i="1"/>
  <c r="F17" i="1"/>
  <c r="G17" i="1" s="1"/>
  <c r="E17" i="1"/>
  <c r="D17" i="1"/>
  <c r="G16" i="1"/>
  <c r="F16" i="1"/>
  <c r="E16" i="1"/>
  <c r="D16" i="1"/>
  <c r="G15" i="1"/>
  <c r="F15" i="1"/>
  <c r="E15" i="1"/>
  <c r="D15" i="1"/>
  <c r="F14" i="1"/>
  <c r="G14" i="1" s="1"/>
  <c r="E14" i="1"/>
  <c r="D14" i="1"/>
  <c r="G13" i="1"/>
  <c r="F13" i="1"/>
  <c r="E13" i="1"/>
  <c r="D13" i="1"/>
  <c r="G12" i="1"/>
  <c r="F12" i="1"/>
  <c r="E12" i="1"/>
  <c r="D12" i="1"/>
  <c r="F11" i="1"/>
  <c r="G11" i="1" s="1"/>
  <c r="E11" i="1"/>
  <c r="D11" i="1"/>
  <c r="G10" i="1"/>
  <c r="F10" i="1"/>
  <c r="E10" i="1"/>
  <c r="D10" i="1"/>
  <c r="G9" i="1"/>
  <c r="F9" i="1"/>
  <c r="E9" i="1"/>
  <c r="D9" i="1"/>
  <c r="F8" i="1"/>
  <c r="G8" i="1" s="1"/>
  <c r="E8" i="1"/>
  <c r="D8" i="1"/>
  <c r="G7" i="1"/>
  <c r="F7" i="1"/>
  <c r="E7" i="1"/>
  <c r="D7" i="1"/>
  <c r="G6" i="1"/>
  <c r="F6" i="1"/>
  <c r="E6" i="1"/>
  <c r="D6" i="1"/>
  <c r="F5" i="1"/>
  <c r="G5" i="1" s="1"/>
  <c r="E5" i="1"/>
  <c r="D5" i="1"/>
  <c r="G4" i="1"/>
  <c r="F4" i="1"/>
  <c r="E4" i="1"/>
  <c r="D4" i="1"/>
  <c r="G3" i="1"/>
  <c r="F3" i="1"/>
  <c r="E3" i="1"/>
  <c r="D3" i="1"/>
  <c r="F2" i="1"/>
  <c r="B22" i="1" l="1"/>
  <c r="D21" i="1"/>
  <c r="C21" i="1"/>
  <c r="D23" i="2"/>
  <c r="B22" i="2"/>
  <c r="C21" i="2"/>
  <c r="B23" i="2" l="1"/>
  <c r="C23" i="2" s="1"/>
  <c r="C22" i="2"/>
  <c r="B23" i="1"/>
  <c r="D22" i="1"/>
  <c r="C22" i="1"/>
  <c r="D23" i="1" l="1"/>
  <c r="C23" i="1"/>
</calcChain>
</file>

<file path=xl/sharedStrings.xml><?xml version="1.0" encoding="utf-8"?>
<sst xmlns="http://schemas.openxmlformats.org/spreadsheetml/2006/main" count="134" uniqueCount="67">
  <si>
    <t>年份</t>
  </si>
  <si>
    <t>旅游人数</t>
  </si>
  <si>
    <t>旅游收入</t>
  </si>
  <si>
    <t>人数增长率</t>
  </si>
  <si>
    <t>旅游收入增长率</t>
  </si>
  <si>
    <t>人均旅游收入</t>
  </si>
  <si>
    <t>人均旅游收入增长率</t>
  </si>
  <si>
    <t>2005</t>
  </si>
  <si>
    <t>3099</t>
  </si>
  <si>
    <t>242.83</t>
  </si>
  <si>
    <t>2006</t>
  </si>
  <si>
    <t>4747.89</t>
  </si>
  <si>
    <t>387.05</t>
  </si>
  <si>
    <t>2007</t>
  </si>
  <si>
    <t>6262.89</t>
  </si>
  <si>
    <t>512.28</t>
  </si>
  <si>
    <t>2008</t>
  </si>
  <si>
    <t>8190.23</t>
  </si>
  <si>
    <t>653.13</t>
  </si>
  <si>
    <t>2009</t>
  </si>
  <si>
    <t>10439.95</t>
  </si>
  <si>
    <t>805.23</t>
  </si>
  <si>
    <t>2010</t>
  </si>
  <si>
    <t>12913.02</t>
  </si>
  <si>
    <t>1061.23</t>
  </si>
  <si>
    <t>2011</t>
  </si>
  <si>
    <t>17019.36</t>
  </si>
  <si>
    <t>1429.48</t>
  </si>
  <si>
    <t>2012</t>
  </si>
  <si>
    <t>21401.18</t>
  </si>
  <si>
    <t>1860.16</t>
  </si>
  <si>
    <t>2013</t>
  </si>
  <si>
    <t>26761.28</t>
  </si>
  <si>
    <t>2370.65</t>
  </si>
  <si>
    <t>2014</t>
  </si>
  <si>
    <t>32134.94</t>
  </si>
  <si>
    <t>2895.98</t>
  </si>
  <si>
    <t>2015</t>
  </si>
  <si>
    <t>37630.01</t>
  </si>
  <si>
    <t>3512.82</t>
  </si>
  <si>
    <t>2016</t>
  </si>
  <si>
    <t>53148.42</t>
  </si>
  <si>
    <t>5027.54</t>
  </si>
  <si>
    <t>2017</t>
  </si>
  <si>
    <t>74417.43</t>
  </si>
  <si>
    <t>7116.81</t>
  </si>
  <si>
    <t>2018</t>
  </si>
  <si>
    <t>96858.12</t>
  </si>
  <si>
    <t>9471.03</t>
  </si>
  <si>
    <t>2019</t>
  </si>
  <si>
    <t>113526.6</t>
  </si>
  <si>
    <t>12318.86</t>
  </si>
  <si>
    <t>2020</t>
  </si>
  <si>
    <t>61781.49</t>
  </si>
  <si>
    <t>5785.09</t>
  </si>
  <si>
    <t>2021</t>
  </si>
  <si>
    <t>64436.68</t>
  </si>
  <si>
    <t>6642.16</t>
  </si>
  <si>
    <t>2022</t>
  </si>
  <si>
    <t>49206.88</t>
  </si>
  <si>
    <t>5245.64</t>
  </si>
  <si>
    <t>2023</t>
  </si>
  <si>
    <t>63558.44</t>
  </si>
  <si>
    <t>7404.56</t>
  </si>
  <si>
    <t>预估2024</t>
  </si>
  <si>
    <t>预估2025</t>
  </si>
  <si>
    <t>预估2026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</si>
</sst>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0.00_ "/>
  </numFmts>
  <fonts count="4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0" fontId="0" fillId="0" borderId="0" xfId="1" applyNumberFormat="1">
      <alignment vertical="center"/>
    </xf>
    <xf numFmtId="0" fontId="0" fillId="2" borderId="0" xfId="0" applyFill="1">
      <alignment vertical="center"/>
    </xf>
    <xf numFmtId="178" fontId="0" fillId="2" borderId="0" xfId="0" applyNumberFormat="1" applyFill="1">
      <alignment vertical="center"/>
    </xf>
    <xf numFmtId="9" fontId="0" fillId="2" borderId="0" xfId="1" applyFill="1">
      <alignment vertical="center"/>
    </xf>
    <xf numFmtId="178" fontId="0" fillId="0" borderId="0" xfId="0" applyNumberFormat="1">
      <alignment vertical="center"/>
    </xf>
    <xf numFmtId="10" fontId="0" fillId="2" borderId="0" xfId="1" applyNumberFormat="1" applyFill="1">
      <alignment vertical="center"/>
    </xf>
  </cellXfs>
  <cellStyles count="2">
    <cellStyle name="百分比" xfId="1" builtinId="5"/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C21" sqref="C21"/>
    </sheetView>
  </sheetViews>
  <sheetFormatPr defaultColWidth="9.26953125" defaultRowHeight="14" x14ac:dyDescent="0.25"/>
  <cols>
    <col min="2" max="3" width="13"/>
    <col min="4" max="4" width="15.08984375" customWidth="1"/>
    <col min="5" max="5" width="16.1796875" customWidth="1"/>
    <col min="6" max="6" width="16" customWidth="1"/>
    <col min="7" max="7" width="20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2" t="s">
        <v>8</v>
      </c>
      <c r="C2" s="2" t="s">
        <v>9</v>
      </c>
      <c r="F2" s="7">
        <f>10000*C2/B2</f>
        <v>783.57534688609223</v>
      </c>
    </row>
    <row r="3" spans="1:7" x14ac:dyDescent="0.25">
      <c r="A3" s="1" t="s">
        <v>10</v>
      </c>
      <c r="B3" s="2" t="s">
        <v>11</v>
      </c>
      <c r="C3" s="2" t="s">
        <v>12</v>
      </c>
      <c r="D3" s="3">
        <f>(B3-B2)/B2</f>
        <v>0.53207163601161678</v>
      </c>
      <c r="E3" s="3">
        <f>(C3-C2)/C2</f>
        <v>0.59391343738417823</v>
      </c>
      <c r="F3" s="7">
        <f t="shared" ref="F3:F20" si="0">10000*C3/B3</f>
        <v>815.20422756213804</v>
      </c>
      <c r="G3" s="3">
        <f>(F3-F2)/F2</f>
        <v>4.0364823627667905E-2</v>
      </c>
    </row>
    <row r="4" spans="1:7" x14ac:dyDescent="0.25">
      <c r="A4" s="1" t="s">
        <v>13</v>
      </c>
      <c r="B4" s="2" t="s">
        <v>14</v>
      </c>
      <c r="C4" s="2" t="s">
        <v>15</v>
      </c>
      <c r="D4" s="3">
        <f t="shared" ref="D4:D23" si="1">(B4-B3)/B3</f>
        <v>0.31908911116306399</v>
      </c>
      <c r="E4" s="3">
        <f t="shared" ref="E4:E20" si="2">(C4-C3)/C3</f>
        <v>0.32354992894974799</v>
      </c>
      <c r="F4" s="7">
        <f t="shared" si="0"/>
        <v>817.96103715696745</v>
      </c>
      <c r="G4" s="3">
        <f t="shared" ref="G4:G20" si="3">(F4-F3)/F3</f>
        <v>3.381741043067973E-3</v>
      </c>
    </row>
    <row r="5" spans="1:7" x14ac:dyDescent="0.25">
      <c r="A5" s="1" t="s">
        <v>16</v>
      </c>
      <c r="B5" s="2" t="s">
        <v>17</v>
      </c>
      <c r="C5" s="2" t="s">
        <v>18</v>
      </c>
      <c r="D5" s="3">
        <f t="shared" si="1"/>
        <v>0.30773971760640839</v>
      </c>
      <c r="E5" s="3">
        <f t="shared" si="2"/>
        <v>0.27494729444834864</v>
      </c>
      <c r="F5" s="7">
        <f t="shared" si="0"/>
        <v>797.45013265805721</v>
      </c>
      <c r="G5" s="3">
        <f t="shared" si="3"/>
        <v>-2.5075649776914954E-2</v>
      </c>
    </row>
    <row r="6" spans="1:7" x14ac:dyDescent="0.25">
      <c r="A6" s="1" t="s">
        <v>19</v>
      </c>
      <c r="B6" s="2" t="s">
        <v>20</v>
      </c>
      <c r="C6" s="2" t="s">
        <v>21</v>
      </c>
      <c r="D6" s="3">
        <f t="shared" si="1"/>
        <v>0.27468337275021598</v>
      </c>
      <c r="E6" s="3">
        <f t="shared" si="2"/>
        <v>0.23287859997244043</v>
      </c>
      <c r="F6" s="7">
        <f t="shared" si="0"/>
        <v>771.29679739845494</v>
      </c>
      <c r="G6" s="3">
        <f t="shared" si="3"/>
        <v>-3.2796201528524541E-2</v>
      </c>
    </row>
    <row r="7" spans="1:7" x14ac:dyDescent="0.25">
      <c r="A7" s="1" t="s">
        <v>22</v>
      </c>
      <c r="B7" s="2" t="s">
        <v>23</v>
      </c>
      <c r="C7" s="2" t="s">
        <v>24</v>
      </c>
      <c r="D7" s="3">
        <f t="shared" si="1"/>
        <v>0.23688523412468446</v>
      </c>
      <c r="E7" s="3">
        <f t="shared" si="2"/>
        <v>0.31792158762092815</v>
      </c>
      <c r="F7" s="7">
        <f t="shared" si="0"/>
        <v>821.82944036329218</v>
      </c>
      <c r="G7" s="3">
        <f t="shared" si="3"/>
        <v>6.5516469321902138E-2</v>
      </c>
    </row>
    <row r="8" spans="1:7" x14ac:dyDescent="0.25">
      <c r="A8" s="1" t="s">
        <v>25</v>
      </c>
      <c r="B8" s="2" t="s">
        <v>26</v>
      </c>
      <c r="C8" s="2" t="s">
        <v>27</v>
      </c>
      <c r="D8" s="3">
        <f t="shared" si="1"/>
        <v>0.31799997212116143</v>
      </c>
      <c r="E8" s="3">
        <f t="shared" si="2"/>
        <v>0.34700300594593064</v>
      </c>
      <c r="F8" s="7">
        <f t="shared" si="0"/>
        <v>839.91407432476899</v>
      </c>
      <c r="G8" s="3">
        <f t="shared" si="3"/>
        <v>2.2005337206564959E-2</v>
      </c>
    </row>
    <row r="9" spans="1:7" x14ac:dyDescent="0.25">
      <c r="A9" s="1" t="s">
        <v>28</v>
      </c>
      <c r="B9" s="2" t="s">
        <v>29</v>
      </c>
      <c r="C9" s="2" t="s">
        <v>30</v>
      </c>
      <c r="D9" s="3">
        <f t="shared" si="1"/>
        <v>0.25746091509904012</v>
      </c>
      <c r="E9" s="3">
        <f t="shared" si="2"/>
        <v>0.30128438313232786</v>
      </c>
      <c r="F9" s="7">
        <f t="shared" si="0"/>
        <v>869.18571779686908</v>
      </c>
      <c r="G9" s="3">
        <f t="shared" si="3"/>
        <v>3.4850759579939661E-2</v>
      </c>
    </row>
    <row r="10" spans="1:7" x14ac:dyDescent="0.25">
      <c r="A10" s="1" t="s">
        <v>31</v>
      </c>
      <c r="B10" s="2" t="s">
        <v>32</v>
      </c>
      <c r="C10" s="2" t="s">
        <v>33</v>
      </c>
      <c r="D10" s="3">
        <f t="shared" si="1"/>
        <v>0.25045815230748952</v>
      </c>
      <c r="E10" s="3">
        <f t="shared" si="2"/>
        <v>0.27443338207466023</v>
      </c>
      <c r="F10" s="7">
        <f t="shared" si="0"/>
        <v>885.85075153355899</v>
      </c>
      <c r="G10" s="3">
        <f t="shared" si="3"/>
        <v>1.9173156433047334E-2</v>
      </c>
    </row>
    <row r="11" spans="1:7" x14ac:dyDescent="0.25">
      <c r="A11" s="1" t="s">
        <v>34</v>
      </c>
      <c r="B11" s="2" t="s">
        <v>35</v>
      </c>
      <c r="C11" s="2" t="s">
        <v>36</v>
      </c>
      <c r="D11" s="3">
        <f t="shared" si="1"/>
        <v>0.20079981226607996</v>
      </c>
      <c r="E11" s="3">
        <f t="shared" si="2"/>
        <v>0.22159745217556362</v>
      </c>
      <c r="F11" s="7">
        <f t="shared" si="0"/>
        <v>901.19352953514158</v>
      </c>
      <c r="G11" s="3">
        <f t="shared" si="3"/>
        <v>1.7319822752333413E-2</v>
      </c>
    </row>
    <row r="12" spans="1:7" x14ac:dyDescent="0.25">
      <c r="A12" s="1" t="s">
        <v>37</v>
      </c>
      <c r="B12" s="2" t="s">
        <v>38</v>
      </c>
      <c r="C12" s="2" t="s">
        <v>39</v>
      </c>
      <c r="D12" s="3">
        <f t="shared" si="1"/>
        <v>0.17099985249700181</v>
      </c>
      <c r="E12" s="3">
        <f t="shared" si="2"/>
        <v>0.21299870855461714</v>
      </c>
      <c r="F12" s="7">
        <f t="shared" si="0"/>
        <v>933.51556377476379</v>
      </c>
      <c r="G12" s="3">
        <f t="shared" si="3"/>
        <v>3.586580815365456E-2</v>
      </c>
    </row>
    <row r="13" spans="1:7" x14ac:dyDescent="0.25">
      <c r="A13" s="1" t="s">
        <v>40</v>
      </c>
      <c r="B13" s="2" t="s">
        <v>41</v>
      </c>
      <c r="C13" s="2" t="s">
        <v>42</v>
      </c>
      <c r="D13" s="3">
        <f t="shared" si="1"/>
        <v>0.412394522350645</v>
      </c>
      <c r="E13" s="3">
        <f t="shared" si="2"/>
        <v>0.43119772718214988</v>
      </c>
      <c r="F13" s="7">
        <f t="shared" si="0"/>
        <v>945.94345419863851</v>
      </c>
      <c r="G13" s="3">
        <f t="shared" si="3"/>
        <v>1.3312997561198973E-2</v>
      </c>
    </row>
    <row r="14" spans="1:7" x14ac:dyDescent="0.25">
      <c r="A14" s="1" t="s">
        <v>43</v>
      </c>
      <c r="B14" s="2" t="s">
        <v>44</v>
      </c>
      <c r="C14" s="2" t="s">
        <v>45</v>
      </c>
      <c r="D14" s="3">
        <f t="shared" si="1"/>
        <v>0.40018141649366051</v>
      </c>
      <c r="E14" s="3">
        <f t="shared" si="2"/>
        <v>0.41556506760761736</v>
      </c>
      <c r="F14" s="7">
        <f t="shared" si="0"/>
        <v>956.33643892297823</v>
      </c>
      <c r="G14" s="3">
        <f t="shared" si="3"/>
        <v>1.0986898506681039E-2</v>
      </c>
    </row>
    <row r="15" spans="1:7" x14ac:dyDescent="0.25">
      <c r="A15" s="1" t="s">
        <v>46</v>
      </c>
      <c r="B15" s="2" t="s">
        <v>47</v>
      </c>
      <c r="C15" s="2" t="s">
        <v>48</v>
      </c>
      <c r="D15" s="3">
        <f t="shared" si="1"/>
        <v>0.30155153167745791</v>
      </c>
      <c r="E15" s="3">
        <f t="shared" si="2"/>
        <v>0.33079708464888063</v>
      </c>
      <c r="F15" s="7">
        <f t="shared" si="0"/>
        <v>977.82509096810884</v>
      </c>
      <c r="G15" s="3">
        <f t="shared" si="3"/>
        <v>2.2469761864695889E-2</v>
      </c>
    </row>
    <row r="16" spans="1:7" x14ac:dyDescent="0.25">
      <c r="A16" s="1" t="s">
        <v>49</v>
      </c>
      <c r="B16" s="2" t="s">
        <v>50</v>
      </c>
      <c r="C16" s="2" t="s">
        <v>51</v>
      </c>
      <c r="D16" s="3">
        <f t="shared" si="1"/>
        <v>0.17209171518092661</v>
      </c>
      <c r="E16" s="3">
        <f t="shared" si="2"/>
        <v>0.30068852067832114</v>
      </c>
      <c r="F16" s="7">
        <f t="shared" si="0"/>
        <v>1085.1078073332592</v>
      </c>
      <c r="G16" s="3">
        <f t="shared" si="3"/>
        <v>0.109715650944213</v>
      </c>
    </row>
    <row r="17" spans="1:7" x14ac:dyDescent="0.25">
      <c r="A17" s="1" t="s">
        <v>52</v>
      </c>
      <c r="B17" s="2" t="s">
        <v>53</v>
      </c>
      <c r="C17" s="2" t="s">
        <v>54</v>
      </c>
      <c r="D17" s="3">
        <f t="shared" si="1"/>
        <v>-0.45579723166200703</v>
      </c>
      <c r="E17" s="3">
        <f t="shared" si="2"/>
        <v>-0.53038755209491784</v>
      </c>
      <c r="F17" s="7">
        <f t="shared" si="0"/>
        <v>936.37916469803497</v>
      </c>
      <c r="G17" s="3">
        <f t="shared" si="3"/>
        <v>-0.1370634711409339</v>
      </c>
    </row>
    <row r="18" spans="1:7" x14ac:dyDescent="0.25">
      <c r="A18" s="1" t="s">
        <v>55</v>
      </c>
      <c r="B18" s="2" t="s">
        <v>56</v>
      </c>
      <c r="C18" s="2" t="s">
        <v>57</v>
      </c>
      <c r="D18" s="3">
        <f t="shared" si="1"/>
        <v>4.2977111753050995E-2</v>
      </c>
      <c r="E18" s="3">
        <f t="shared" si="2"/>
        <v>0.14815154128976379</v>
      </c>
      <c r="F18" s="7">
        <f t="shared" si="0"/>
        <v>1030.804194132907</v>
      </c>
      <c r="G18" s="3">
        <f t="shared" si="3"/>
        <v>0.10084059213910679</v>
      </c>
    </row>
    <row r="19" spans="1:7" x14ac:dyDescent="0.25">
      <c r="A19" s="1" t="s">
        <v>58</v>
      </c>
      <c r="B19" s="2" t="s">
        <v>59</v>
      </c>
      <c r="C19" s="2" t="s">
        <v>60</v>
      </c>
      <c r="D19" s="3">
        <f t="shared" si="1"/>
        <v>-0.23635295921515515</v>
      </c>
      <c r="E19" s="3">
        <f t="shared" si="2"/>
        <v>-0.21025088224312566</v>
      </c>
      <c r="F19" s="7">
        <f t="shared" si="0"/>
        <v>1066.0379199006318</v>
      </c>
      <c r="G19" s="3">
        <f t="shared" si="3"/>
        <v>3.4180813357441477E-2</v>
      </c>
    </row>
    <row r="20" spans="1:7" x14ac:dyDescent="0.25">
      <c r="A20" s="1" t="s">
        <v>61</v>
      </c>
      <c r="B20" s="2" t="s">
        <v>62</v>
      </c>
      <c r="C20" s="2" t="s">
        <v>63</v>
      </c>
      <c r="D20" s="3">
        <f t="shared" si="1"/>
        <v>0.2916575893452299</v>
      </c>
      <c r="E20" s="3">
        <f t="shared" si="2"/>
        <v>0.41156465178700785</v>
      </c>
      <c r="F20" s="7">
        <f t="shared" si="0"/>
        <v>1165.000273763799</v>
      </c>
      <c r="G20" s="3">
        <f t="shared" si="3"/>
        <v>9.2831926534463011E-2</v>
      </c>
    </row>
    <row r="21" spans="1:7" x14ac:dyDescent="0.25">
      <c r="A21" s="4" t="s">
        <v>64</v>
      </c>
      <c r="B21" s="5">
        <f>B20*(1+D20)</f>
        <v>82095.741392943426</v>
      </c>
      <c r="C21" s="5">
        <f>B21*F21/10000</f>
        <v>9564.1538722779096</v>
      </c>
      <c r="D21" s="8">
        <f t="shared" si="1"/>
        <v>0.29165758934522973</v>
      </c>
      <c r="E21" s="4"/>
      <c r="F21" s="5">
        <v>1165</v>
      </c>
      <c r="G21" s="4"/>
    </row>
    <row r="22" spans="1:7" x14ac:dyDescent="0.25">
      <c r="A22" s="4" t="s">
        <v>65</v>
      </c>
      <c r="B22" s="5">
        <f>B21*(1+D20)</f>
        <v>106039.5874231187</v>
      </c>
      <c r="C22" s="5">
        <f>B22*F22/10000</f>
        <v>12353.611934793329</v>
      </c>
      <c r="D22" s="8">
        <f t="shared" si="1"/>
        <v>0.29165758934522978</v>
      </c>
      <c r="E22" s="4"/>
      <c r="F22" s="5">
        <v>1165</v>
      </c>
      <c r="G22" s="4"/>
    </row>
    <row r="23" spans="1:7" x14ac:dyDescent="0.25">
      <c r="A23" s="4" t="s">
        <v>66</v>
      </c>
      <c r="B23" s="5">
        <f>B22*(1+D20)</f>
        <v>136966.83786610825</v>
      </c>
      <c r="C23" s="5">
        <f>B23*F23/10000</f>
        <v>15956.636611401611</v>
      </c>
      <c r="D23" s="8">
        <f t="shared" si="1"/>
        <v>0.29165758934522978</v>
      </c>
      <c r="E23" s="4"/>
      <c r="F23" s="5">
        <v>1165</v>
      </c>
      <c r="G23" s="4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tabSelected="1" workbookViewId="0">
      <selection activeCell="I21" sqref="I21"/>
    </sheetView>
  </sheetViews>
  <sheetFormatPr defaultColWidth="9.26953125" defaultRowHeight="14" x14ac:dyDescent="0.25"/>
  <cols>
    <col min="2" max="2" width="15.26953125"/>
    <col min="3" max="3" width="13"/>
    <col min="4" max="4" width="12.90625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2" t="s">
        <v>8</v>
      </c>
      <c r="C2" s="2" t="s">
        <v>9</v>
      </c>
      <c r="F2" s="7">
        <f t="shared" ref="F2:F20" si="0">10000*C2/B2</f>
        <v>783.57534688609223</v>
      </c>
    </row>
    <row r="3" spans="1:7" x14ac:dyDescent="0.25">
      <c r="A3" s="1" t="s">
        <v>10</v>
      </c>
      <c r="B3" s="2" t="s">
        <v>11</v>
      </c>
      <c r="C3" s="2" t="s">
        <v>12</v>
      </c>
      <c r="D3" s="3">
        <f t="shared" ref="D3:D20" si="1">(B3-B2)/B2</f>
        <v>0.53207163601161678</v>
      </c>
      <c r="E3" s="3">
        <f t="shared" ref="E3:E20" si="2">(C3-C2)/C2</f>
        <v>0.59391343738417823</v>
      </c>
      <c r="F3" s="7">
        <f t="shared" si="0"/>
        <v>815.20422756213804</v>
      </c>
      <c r="G3" s="3">
        <f t="shared" ref="G3:G20" si="3">(F3-F2)/F2</f>
        <v>4.0364823627667905E-2</v>
      </c>
    </row>
    <row r="4" spans="1:7" x14ac:dyDescent="0.25">
      <c r="A4" s="1" t="s">
        <v>13</v>
      </c>
      <c r="B4" s="2" t="s">
        <v>14</v>
      </c>
      <c r="C4" s="2" t="s">
        <v>15</v>
      </c>
      <c r="D4" s="3">
        <f t="shared" si="1"/>
        <v>0.31908911116306399</v>
      </c>
      <c r="E4" s="3">
        <f t="shared" si="2"/>
        <v>0.32354992894974799</v>
      </c>
      <c r="F4" s="7">
        <f t="shared" si="0"/>
        <v>817.96103715696745</v>
      </c>
      <c r="G4" s="3">
        <f t="shared" si="3"/>
        <v>3.381741043067973E-3</v>
      </c>
    </row>
    <row r="5" spans="1:7" x14ac:dyDescent="0.25">
      <c r="A5" s="1" t="s">
        <v>16</v>
      </c>
      <c r="B5" s="2" t="s">
        <v>17</v>
      </c>
      <c r="C5" s="2" t="s">
        <v>18</v>
      </c>
      <c r="D5" s="3">
        <f t="shared" si="1"/>
        <v>0.30773971760640839</v>
      </c>
      <c r="E5" s="3">
        <f t="shared" si="2"/>
        <v>0.27494729444834864</v>
      </c>
      <c r="F5" s="7">
        <f t="shared" si="0"/>
        <v>797.45013265805721</v>
      </c>
      <c r="G5" s="3">
        <f t="shared" si="3"/>
        <v>-2.5075649776914954E-2</v>
      </c>
    </row>
    <row r="6" spans="1:7" x14ac:dyDescent="0.25">
      <c r="A6" s="1" t="s">
        <v>19</v>
      </c>
      <c r="B6" s="2" t="s">
        <v>20</v>
      </c>
      <c r="C6" s="2" t="s">
        <v>21</v>
      </c>
      <c r="D6" s="3">
        <f t="shared" si="1"/>
        <v>0.27468337275021598</v>
      </c>
      <c r="E6" s="3">
        <f t="shared" si="2"/>
        <v>0.23287859997244043</v>
      </c>
      <c r="F6" s="7">
        <f t="shared" si="0"/>
        <v>771.29679739845494</v>
      </c>
      <c r="G6" s="3">
        <f t="shared" si="3"/>
        <v>-3.2796201528524541E-2</v>
      </c>
    </row>
    <row r="7" spans="1:7" x14ac:dyDescent="0.25">
      <c r="A7" s="1" t="s">
        <v>22</v>
      </c>
      <c r="B7" s="2" t="s">
        <v>23</v>
      </c>
      <c r="C7" s="2" t="s">
        <v>24</v>
      </c>
      <c r="D7" s="3">
        <f t="shared" si="1"/>
        <v>0.23688523412468446</v>
      </c>
      <c r="E7" s="3">
        <f t="shared" si="2"/>
        <v>0.31792158762092815</v>
      </c>
      <c r="F7" s="7">
        <f t="shared" si="0"/>
        <v>821.82944036329218</v>
      </c>
      <c r="G7" s="3">
        <f t="shared" si="3"/>
        <v>6.5516469321902138E-2</v>
      </c>
    </row>
    <row r="8" spans="1:7" x14ac:dyDescent="0.25">
      <c r="A8" s="1" t="s">
        <v>25</v>
      </c>
      <c r="B8" s="2" t="s">
        <v>26</v>
      </c>
      <c r="C8" s="2" t="s">
        <v>27</v>
      </c>
      <c r="D8" s="3">
        <f t="shared" si="1"/>
        <v>0.31799997212116143</v>
      </c>
      <c r="E8" s="3">
        <f t="shared" si="2"/>
        <v>0.34700300594593064</v>
      </c>
      <c r="F8" s="7">
        <f t="shared" si="0"/>
        <v>839.91407432476899</v>
      </c>
      <c r="G8" s="3">
        <f t="shared" si="3"/>
        <v>2.2005337206564959E-2</v>
      </c>
    </row>
    <row r="9" spans="1:7" x14ac:dyDescent="0.25">
      <c r="A9" s="1" t="s">
        <v>28</v>
      </c>
      <c r="B9" s="2" t="s">
        <v>29</v>
      </c>
      <c r="C9" s="2" t="s">
        <v>30</v>
      </c>
      <c r="D9" s="3">
        <f t="shared" si="1"/>
        <v>0.25746091509904012</v>
      </c>
      <c r="E9" s="3">
        <f t="shared" si="2"/>
        <v>0.30128438313232786</v>
      </c>
      <c r="F9" s="7">
        <f t="shared" si="0"/>
        <v>869.18571779686908</v>
      </c>
      <c r="G9" s="3">
        <f t="shared" si="3"/>
        <v>3.4850759579939661E-2</v>
      </c>
    </row>
    <row r="10" spans="1:7" x14ac:dyDescent="0.25">
      <c r="A10" s="1" t="s">
        <v>31</v>
      </c>
      <c r="B10" s="2" t="s">
        <v>32</v>
      </c>
      <c r="C10" s="2" t="s">
        <v>33</v>
      </c>
      <c r="D10" s="3">
        <f t="shared" si="1"/>
        <v>0.25045815230748952</v>
      </c>
      <c r="E10" s="3">
        <f t="shared" si="2"/>
        <v>0.27443338207466023</v>
      </c>
      <c r="F10" s="7">
        <f t="shared" si="0"/>
        <v>885.85075153355899</v>
      </c>
      <c r="G10" s="3">
        <f t="shared" si="3"/>
        <v>1.9173156433047334E-2</v>
      </c>
    </row>
    <row r="11" spans="1:7" x14ac:dyDescent="0.25">
      <c r="A11" s="1" t="s">
        <v>34</v>
      </c>
      <c r="B11" s="2" t="s">
        <v>35</v>
      </c>
      <c r="C11" s="2" t="s">
        <v>36</v>
      </c>
      <c r="D11" s="3">
        <f t="shared" si="1"/>
        <v>0.20079981226607996</v>
      </c>
      <c r="E11" s="3">
        <f t="shared" si="2"/>
        <v>0.22159745217556362</v>
      </c>
      <c r="F11" s="7">
        <f t="shared" si="0"/>
        <v>901.19352953514158</v>
      </c>
      <c r="G11" s="3">
        <f t="shared" si="3"/>
        <v>1.7319822752333413E-2</v>
      </c>
    </row>
    <row r="12" spans="1:7" x14ac:dyDescent="0.25">
      <c r="A12" s="1" t="s">
        <v>37</v>
      </c>
      <c r="B12" s="2" t="s">
        <v>38</v>
      </c>
      <c r="C12" s="2" t="s">
        <v>39</v>
      </c>
      <c r="D12" s="3">
        <f t="shared" si="1"/>
        <v>0.17099985249700181</v>
      </c>
      <c r="E12" s="3">
        <f t="shared" si="2"/>
        <v>0.21299870855461714</v>
      </c>
      <c r="F12" s="7">
        <f t="shared" si="0"/>
        <v>933.51556377476379</v>
      </c>
      <c r="G12" s="3">
        <f t="shared" si="3"/>
        <v>3.586580815365456E-2</v>
      </c>
    </row>
    <row r="13" spans="1:7" x14ac:dyDescent="0.25">
      <c r="A13" s="1" t="s">
        <v>40</v>
      </c>
      <c r="B13" s="2" t="s">
        <v>41</v>
      </c>
      <c r="C13" s="2" t="s">
        <v>42</v>
      </c>
      <c r="D13" s="3">
        <f t="shared" si="1"/>
        <v>0.412394522350645</v>
      </c>
      <c r="E13" s="3">
        <f t="shared" si="2"/>
        <v>0.43119772718214988</v>
      </c>
      <c r="F13" s="7">
        <f t="shared" si="0"/>
        <v>945.94345419863851</v>
      </c>
      <c r="G13" s="3">
        <f t="shared" si="3"/>
        <v>1.3312997561198973E-2</v>
      </c>
    </row>
    <row r="14" spans="1:7" x14ac:dyDescent="0.25">
      <c r="A14" s="1" t="s">
        <v>43</v>
      </c>
      <c r="B14" s="2" t="s">
        <v>44</v>
      </c>
      <c r="C14" s="2" t="s">
        <v>45</v>
      </c>
      <c r="D14" s="3">
        <f t="shared" si="1"/>
        <v>0.40018141649366051</v>
      </c>
      <c r="E14" s="3">
        <f t="shared" si="2"/>
        <v>0.41556506760761736</v>
      </c>
      <c r="F14" s="7">
        <f t="shared" si="0"/>
        <v>956.33643892297823</v>
      </c>
      <c r="G14" s="3">
        <f t="shared" si="3"/>
        <v>1.0986898506681039E-2</v>
      </c>
    </row>
    <row r="15" spans="1:7" x14ac:dyDescent="0.25">
      <c r="A15" s="1" t="s">
        <v>46</v>
      </c>
      <c r="B15" s="2" t="s">
        <v>47</v>
      </c>
      <c r="C15" s="2" t="s">
        <v>48</v>
      </c>
      <c r="D15" s="3">
        <f t="shared" si="1"/>
        <v>0.30155153167745791</v>
      </c>
      <c r="E15" s="3">
        <f t="shared" si="2"/>
        <v>0.33079708464888063</v>
      </c>
      <c r="F15" s="7">
        <f t="shared" si="0"/>
        <v>977.82509096810884</v>
      </c>
      <c r="G15" s="3">
        <f t="shared" si="3"/>
        <v>2.2469761864695889E-2</v>
      </c>
    </row>
    <row r="16" spans="1:7" x14ac:dyDescent="0.25">
      <c r="A16" s="1" t="s">
        <v>49</v>
      </c>
      <c r="B16" s="2" t="s">
        <v>50</v>
      </c>
      <c r="C16" s="2" t="s">
        <v>51</v>
      </c>
      <c r="D16" s="3">
        <f t="shared" si="1"/>
        <v>0.17209171518092661</v>
      </c>
      <c r="E16" s="3">
        <f t="shared" si="2"/>
        <v>0.30068852067832114</v>
      </c>
      <c r="F16" s="7">
        <f t="shared" si="0"/>
        <v>1085.1078073332592</v>
      </c>
      <c r="G16" s="3">
        <f t="shared" si="3"/>
        <v>0.109715650944213</v>
      </c>
    </row>
    <row r="17" spans="1:7" x14ac:dyDescent="0.25">
      <c r="A17" s="1" t="s">
        <v>52</v>
      </c>
      <c r="B17" s="2" t="s">
        <v>53</v>
      </c>
      <c r="C17" s="2" t="s">
        <v>54</v>
      </c>
      <c r="D17" s="3">
        <f t="shared" si="1"/>
        <v>-0.45579723166200703</v>
      </c>
      <c r="E17" s="3">
        <f t="shared" si="2"/>
        <v>-0.53038755209491784</v>
      </c>
      <c r="F17" s="7">
        <f t="shared" si="0"/>
        <v>936.37916469803497</v>
      </c>
      <c r="G17" s="3">
        <f t="shared" si="3"/>
        <v>-0.1370634711409339</v>
      </c>
    </row>
    <row r="18" spans="1:7" x14ac:dyDescent="0.25">
      <c r="A18" s="1" t="s">
        <v>55</v>
      </c>
      <c r="B18" s="2" t="s">
        <v>56</v>
      </c>
      <c r="C18" s="2" t="s">
        <v>57</v>
      </c>
      <c r="D18" s="3">
        <f t="shared" si="1"/>
        <v>4.2977111753050995E-2</v>
      </c>
      <c r="E18" s="3">
        <f t="shared" si="2"/>
        <v>0.14815154128976379</v>
      </c>
      <c r="F18" s="7">
        <f t="shared" si="0"/>
        <v>1030.804194132907</v>
      </c>
      <c r="G18" s="3">
        <f t="shared" si="3"/>
        <v>0.10084059213910679</v>
      </c>
    </row>
    <row r="19" spans="1:7" x14ac:dyDescent="0.25">
      <c r="A19" s="1" t="s">
        <v>58</v>
      </c>
      <c r="B19" s="2" t="s">
        <v>59</v>
      </c>
      <c r="C19" s="2" t="s">
        <v>60</v>
      </c>
      <c r="D19" s="3">
        <f t="shared" si="1"/>
        <v>-0.23635295921515515</v>
      </c>
      <c r="E19" s="3">
        <f t="shared" si="2"/>
        <v>-0.21025088224312566</v>
      </c>
      <c r="F19" s="7">
        <f t="shared" si="0"/>
        <v>1066.0379199006318</v>
      </c>
      <c r="G19" s="3">
        <f t="shared" si="3"/>
        <v>3.4180813357441477E-2</v>
      </c>
    </row>
    <row r="20" spans="1:7" x14ac:dyDescent="0.25">
      <c r="A20" s="1" t="s">
        <v>61</v>
      </c>
      <c r="B20" s="2" t="s">
        <v>62</v>
      </c>
      <c r="C20" s="2" t="s">
        <v>63</v>
      </c>
      <c r="D20" s="3">
        <f t="shared" si="1"/>
        <v>0.2916575893452299</v>
      </c>
      <c r="E20" s="3">
        <f t="shared" si="2"/>
        <v>0.41156465178700785</v>
      </c>
      <c r="F20" s="7">
        <f t="shared" si="0"/>
        <v>1165.000273763799</v>
      </c>
      <c r="G20" s="3">
        <f t="shared" si="3"/>
        <v>9.2831926534463011E-2</v>
      </c>
    </row>
    <row r="21" spans="1:7" x14ac:dyDescent="0.25">
      <c r="A21" s="4" t="s">
        <v>64</v>
      </c>
      <c r="B21" s="5">
        <f>B20*(1+D21)</f>
        <v>81199.691873781951</v>
      </c>
      <c r="C21" s="5">
        <f>B21*F21/10000</f>
        <v>9459.764103295598</v>
      </c>
      <c r="D21" s="6">
        <f>SUM(D8:D16,D20)/10</f>
        <v>0.27755954793386922</v>
      </c>
      <c r="E21" s="4"/>
      <c r="F21" s="5">
        <v>1165</v>
      </c>
      <c r="G21" s="4"/>
    </row>
    <row r="22" spans="1:7" x14ac:dyDescent="0.25">
      <c r="A22" s="4" t="s">
        <v>65</v>
      </c>
      <c r="B22" s="5">
        <f>B21*(1+D22)</f>
        <v>103409.06664431303</v>
      </c>
      <c r="C22" s="5">
        <f>B22*F22/10000</f>
        <v>12047.156264062469</v>
      </c>
      <c r="D22" s="6">
        <f>SUM(D9:D16,D20:D21)/10</f>
        <v>0.27351550551514003</v>
      </c>
      <c r="E22" s="4"/>
      <c r="F22" s="5">
        <v>1165</v>
      </c>
      <c r="G22" s="4"/>
    </row>
    <row r="23" spans="1:7" x14ac:dyDescent="0.25">
      <c r="A23" s="4" t="s">
        <v>66</v>
      </c>
      <c r="B23" s="5">
        <f>B22*(1+D23)</f>
        <v>131859.0688034097</v>
      </c>
      <c r="C23" s="5">
        <f>B23*F23/10000</f>
        <v>15361.58151559723</v>
      </c>
      <c r="D23" s="6">
        <f>SUM(D10:D16,D20:D22)/10</f>
        <v>0.27512096455675006</v>
      </c>
      <c r="E23" s="4"/>
      <c r="F23" s="5">
        <v>1165</v>
      </c>
      <c r="G23" s="4"/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</dc:creator>
  <cp:lastModifiedBy>愿 陈</cp:lastModifiedBy>
  <dcterms:created xsi:type="dcterms:W3CDTF">2024-03-24T06:34:00Z</dcterms:created>
  <dcterms:modified xsi:type="dcterms:W3CDTF">2024-03-30T13:05:11Z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C30349B727A00C3CFF77FE6596E05915_41</vt:lpwstr>
  </property>
  <property fmtid="{D5CDD505-2E9C-101B-9397-08002B2CF9AE}" pid="3" name="KSOProductBuildVer">
    <vt:lpwstr>2052-6.5.2.8766</vt:lpwstr>
  </property>
</Properties>
</file>