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04" windowHeight="13500" activeTab="1"/>
  </bookViews>
  <sheets>
    <sheet name="Sheet1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<sst xmlns="http://schemas.openxmlformats.org/spreadsheetml/2006/main" count="131" uniqueCount="67">
  <si>
    <t>年份</t>
  </si>
  <si>
    <t>旅游人数</t>
  </si>
  <si>
    <t>旅游收入</t>
  </si>
  <si>
    <t>人数增长率</t>
  </si>
  <si>
    <t>旅游收入增长率</t>
  </si>
  <si>
    <t>人均旅游收入</t>
  </si>
  <si>
    <t>人均旅游收入增长率</t>
  </si>
  <si>
    <t>2005</t>
  </si>
  <si>
    <t>3099</t>
  </si>
  <si>
    <t>242.83</t>
  </si>
  <si>
    <t>2006</t>
  </si>
  <si>
    <t>4747.89</t>
  </si>
  <si>
    <t>387.05</t>
  </si>
  <si>
    <t>2007</t>
  </si>
  <si>
    <t>6262.89</t>
  </si>
  <si>
    <t>512.28</t>
  </si>
  <si>
    <t>2008</t>
  </si>
  <si>
    <t>8190.23</t>
  </si>
  <si>
    <t>653.13</t>
  </si>
  <si>
    <t>2009</t>
  </si>
  <si>
    <t>10439.95</t>
  </si>
  <si>
    <t>805.23</t>
  </si>
  <si>
    <t>2010</t>
  </si>
  <si>
    <t>12913.02</t>
  </si>
  <si>
    <t>1061.23</t>
  </si>
  <si>
    <t>2011</t>
  </si>
  <si>
    <t>17019.36</t>
  </si>
  <si>
    <t>1429.48</t>
  </si>
  <si>
    <t>2012</t>
  </si>
  <si>
    <t>21401.18</t>
  </si>
  <si>
    <t>1860.16</t>
  </si>
  <si>
    <t>2013</t>
  </si>
  <si>
    <t>26761.28</t>
  </si>
  <si>
    <t>2370.65</t>
  </si>
  <si>
    <t>2014</t>
  </si>
  <si>
    <t>32134.94</t>
  </si>
  <si>
    <t>2895.98</t>
  </si>
  <si>
    <t>2015</t>
  </si>
  <si>
    <t>37630.01</t>
  </si>
  <si>
    <t>3512.82</t>
  </si>
  <si>
    <t>2016</t>
  </si>
  <si>
    <t>53148.42</t>
  </si>
  <si>
    <t>5027.54</t>
  </si>
  <si>
    <t>2017</t>
  </si>
  <si>
    <t>74417.43</t>
  </si>
  <si>
    <t>7116.81</t>
  </si>
  <si>
    <t>2018</t>
  </si>
  <si>
    <t>96858.12</t>
  </si>
  <si>
    <t>9471.03</t>
  </si>
  <si>
    <t>2019</t>
  </si>
  <si>
    <t>113526.6</t>
  </si>
  <si>
    <t>12318.86</t>
  </si>
  <si>
    <t>2020</t>
  </si>
  <si>
    <t>61781.49</t>
  </si>
  <si>
    <t>5785.09</t>
  </si>
  <si>
    <t>2021</t>
  </si>
  <si>
    <t>64436.68</t>
  </si>
  <si>
    <t>6642.16</t>
  </si>
  <si>
    <t>2022</t>
  </si>
  <si>
    <t>49206.88</t>
  </si>
  <si>
    <t>5245.64</t>
  </si>
  <si>
    <t>2023</t>
  </si>
  <si>
    <t>63558.44</t>
  </si>
  <si>
    <t>7404.56</t>
  </si>
  <si>
    <t>预估2024</t>
  </si>
  <si>
    <t>预估2025</t>
  </si>
  <si>
    <t>预估2026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</si>
</sst>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0" fontId="0" fillId="0" borderId="0" xfId="3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9" fontId="0" fillId="2" borderId="0" xfId="3" applyFill="1">
      <alignment vertical="center"/>
    </xf>
    <xf numFmtId="10" fontId="0" fillId="2" borderId="0" xfId="3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C21" sqref="C21"/>
    </sheetView>
  </sheetViews>
  <sheetFormatPr defaultColWidth="9.26851851851852" defaultRowHeight="14.4" outlineLevelCol="6"/>
  <cols>
    <col min="2" max="3" width="13"/>
    <col min="4" max="4" width="15.0925925925926" customWidth="1"/>
    <col min="5" max="5" width="16.1759259259259" customWidth="1"/>
    <col min="6" max="6" width="16" customWidth="1"/>
    <col min="7" max="7" width="20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6">
      <c r="A2" s="1" t="s">
        <v>7</v>
      </c>
      <c r="B2" s="2" t="s">
        <v>8</v>
      </c>
      <c r="C2" s="2" t="s">
        <v>9</v>
      </c>
      <c r="F2" s="4">
        <f>10000*C2/B2</f>
        <v>783.575346886092</v>
      </c>
    </row>
    <row r="3" spans="1:7">
      <c r="A3" s="1" t="s">
        <v>10</v>
      </c>
      <c r="B3" s="2" t="s">
        <v>11</v>
      </c>
      <c r="C3" s="2" t="s">
        <v>12</v>
      </c>
      <c r="D3" s="3">
        <f>(B3-B2)/B2</f>
        <v>0.532071636011617</v>
      </c>
      <c r="E3" s="3">
        <f>(C3-C2)/C2</f>
        <v>0.593913437384178</v>
      </c>
      <c r="F3" s="4">
        <f t="shared" ref="F3:F20" si="0">10000*C3/B3</f>
        <v>815.204227562138</v>
      </c>
      <c r="G3" s="3">
        <f>(F3-F2)/F2</f>
        <v>0.0403648236276679</v>
      </c>
    </row>
    <row r="4" spans="1:7">
      <c r="A4" s="1" t="s">
        <v>13</v>
      </c>
      <c r="B4" s="2" t="s">
        <v>14</v>
      </c>
      <c r="C4" s="2" t="s">
        <v>15</v>
      </c>
      <c r="D4" s="3">
        <f t="shared" ref="D4:D23" si="1">(B4-B3)/B3</f>
        <v>0.319089111163064</v>
      </c>
      <c r="E4" s="3">
        <f t="shared" ref="E4:E20" si="2">(C4-C3)/C3</f>
        <v>0.323549928949748</v>
      </c>
      <c r="F4" s="4">
        <f t="shared" si="0"/>
        <v>817.961037156967</v>
      </c>
      <c r="G4" s="3">
        <f t="shared" ref="G4:G20" si="3">(F4-F3)/F3</f>
        <v>0.00338174104306797</v>
      </c>
    </row>
    <row r="5" spans="1:7">
      <c r="A5" s="1" t="s">
        <v>16</v>
      </c>
      <c r="B5" s="2" t="s">
        <v>17</v>
      </c>
      <c r="C5" s="2" t="s">
        <v>18</v>
      </c>
      <c r="D5" s="3">
        <f t="shared" si="1"/>
        <v>0.307739717606408</v>
      </c>
      <c r="E5" s="3">
        <f t="shared" si="2"/>
        <v>0.274947294448349</v>
      </c>
      <c r="F5" s="4">
        <f t="shared" si="0"/>
        <v>797.450132658057</v>
      </c>
      <c r="G5" s="3">
        <f t="shared" si="3"/>
        <v>-0.025075649776915</v>
      </c>
    </row>
    <row r="6" spans="1:7">
      <c r="A6" s="1" t="s">
        <v>19</v>
      </c>
      <c r="B6" s="2" t="s">
        <v>20</v>
      </c>
      <c r="C6" s="2" t="s">
        <v>21</v>
      </c>
      <c r="D6" s="3">
        <f t="shared" si="1"/>
        <v>0.274683372750216</v>
      </c>
      <c r="E6" s="3">
        <f t="shared" si="2"/>
        <v>0.23287859997244</v>
      </c>
      <c r="F6" s="4">
        <f t="shared" si="0"/>
        <v>771.296797398455</v>
      </c>
      <c r="G6" s="3">
        <f t="shared" si="3"/>
        <v>-0.0327962015285245</v>
      </c>
    </row>
    <row r="7" spans="1:7">
      <c r="A7" s="1" t="s">
        <v>22</v>
      </c>
      <c r="B7" s="2" t="s">
        <v>23</v>
      </c>
      <c r="C7" s="2" t="s">
        <v>24</v>
      </c>
      <c r="D7" s="3">
        <f t="shared" si="1"/>
        <v>0.236885234124684</v>
      </c>
      <c r="E7" s="3">
        <f t="shared" si="2"/>
        <v>0.317921587620928</v>
      </c>
      <c r="F7" s="4">
        <f t="shared" si="0"/>
        <v>821.829440363292</v>
      </c>
      <c r="G7" s="3">
        <f t="shared" si="3"/>
        <v>0.0655164693219021</v>
      </c>
    </row>
    <row r="8" spans="1:7">
      <c r="A8" s="1" t="s">
        <v>25</v>
      </c>
      <c r="B8" s="2" t="s">
        <v>26</v>
      </c>
      <c r="C8" s="2" t="s">
        <v>27</v>
      </c>
      <c r="D8" s="3">
        <f t="shared" si="1"/>
        <v>0.317999972121161</v>
      </c>
      <c r="E8" s="3">
        <f t="shared" si="2"/>
        <v>0.347003005945931</v>
      </c>
      <c r="F8" s="4">
        <f t="shared" si="0"/>
        <v>839.914074324769</v>
      </c>
      <c r="G8" s="3">
        <f t="shared" si="3"/>
        <v>0.022005337206565</v>
      </c>
    </row>
    <row r="9" spans="1:7">
      <c r="A9" s="1" t="s">
        <v>28</v>
      </c>
      <c r="B9" s="2" t="s">
        <v>29</v>
      </c>
      <c r="C9" s="2" t="s">
        <v>30</v>
      </c>
      <c r="D9" s="3">
        <f t="shared" si="1"/>
        <v>0.25746091509904</v>
      </c>
      <c r="E9" s="3">
        <f t="shared" si="2"/>
        <v>0.301284383132328</v>
      </c>
      <c r="F9" s="4">
        <f t="shared" si="0"/>
        <v>869.185717796869</v>
      </c>
      <c r="G9" s="3">
        <f t="shared" si="3"/>
        <v>0.0348507595799397</v>
      </c>
    </row>
    <row r="10" spans="1:7">
      <c r="A10" s="1" t="s">
        <v>31</v>
      </c>
      <c r="B10" s="2" t="s">
        <v>32</v>
      </c>
      <c r="C10" s="2" t="s">
        <v>33</v>
      </c>
      <c r="D10" s="3">
        <f t="shared" si="1"/>
        <v>0.25045815230749</v>
      </c>
      <c r="E10" s="3">
        <f t="shared" si="2"/>
        <v>0.27443338207466</v>
      </c>
      <c r="F10" s="4">
        <f t="shared" si="0"/>
        <v>885.850751533559</v>
      </c>
      <c r="G10" s="3">
        <f t="shared" si="3"/>
        <v>0.0191731564330473</v>
      </c>
    </row>
    <row r="11" spans="1:7">
      <c r="A11" s="1" t="s">
        <v>34</v>
      </c>
      <c r="B11" s="2" t="s">
        <v>35</v>
      </c>
      <c r="C11" s="2" t="s">
        <v>36</v>
      </c>
      <c r="D11" s="3">
        <f t="shared" si="1"/>
        <v>0.20079981226608</v>
      </c>
      <c r="E11" s="3">
        <f t="shared" si="2"/>
        <v>0.221597452175564</v>
      </c>
      <c r="F11" s="4">
        <f t="shared" si="0"/>
        <v>901.193529535142</v>
      </c>
      <c r="G11" s="3">
        <f t="shared" si="3"/>
        <v>0.0173198227523334</v>
      </c>
    </row>
    <row r="12" spans="1:7">
      <c r="A12" s="1" t="s">
        <v>37</v>
      </c>
      <c r="B12" s="2" t="s">
        <v>38</v>
      </c>
      <c r="C12" s="2" t="s">
        <v>39</v>
      </c>
      <c r="D12" s="3">
        <f t="shared" si="1"/>
        <v>0.170999852497002</v>
      </c>
      <c r="E12" s="3">
        <f t="shared" si="2"/>
        <v>0.212998708554617</v>
      </c>
      <c r="F12" s="4">
        <f t="shared" si="0"/>
        <v>933.515563774764</v>
      </c>
      <c r="G12" s="3">
        <f t="shared" si="3"/>
        <v>0.0358658081536546</v>
      </c>
    </row>
    <row r="13" spans="1:7">
      <c r="A13" s="1" t="s">
        <v>40</v>
      </c>
      <c r="B13" s="2" t="s">
        <v>41</v>
      </c>
      <c r="C13" s="2" t="s">
        <v>42</v>
      </c>
      <c r="D13" s="3">
        <f t="shared" si="1"/>
        <v>0.412394522350645</v>
      </c>
      <c r="E13" s="3">
        <f t="shared" si="2"/>
        <v>0.43119772718215</v>
      </c>
      <c r="F13" s="4">
        <f t="shared" si="0"/>
        <v>945.943454198639</v>
      </c>
      <c r="G13" s="3">
        <f t="shared" si="3"/>
        <v>0.013312997561199</v>
      </c>
    </row>
    <row r="14" spans="1:7">
      <c r="A14" s="1" t="s">
        <v>43</v>
      </c>
      <c r="B14" s="2" t="s">
        <v>44</v>
      </c>
      <c r="C14" s="2" t="s">
        <v>45</v>
      </c>
      <c r="D14" s="3">
        <f t="shared" si="1"/>
        <v>0.400181416493661</v>
      </c>
      <c r="E14" s="3">
        <f t="shared" si="2"/>
        <v>0.415565067607617</v>
      </c>
      <c r="F14" s="4">
        <f t="shared" si="0"/>
        <v>956.336438922978</v>
      </c>
      <c r="G14" s="3">
        <f t="shared" si="3"/>
        <v>0.010986898506681</v>
      </c>
    </row>
    <row r="15" spans="1:7">
      <c r="A15" s="1" t="s">
        <v>46</v>
      </c>
      <c r="B15" s="2" t="s">
        <v>47</v>
      </c>
      <c r="C15" s="2" t="s">
        <v>48</v>
      </c>
      <c r="D15" s="3">
        <f t="shared" si="1"/>
        <v>0.301551531677458</v>
      </c>
      <c r="E15" s="3">
        <f t="shared" si="2"/>
        <v>0.330797084648881</v>
      </c>
      <c r="F15" s="4">
        <f t="shared" si="0"/>
        <v>977.825090968109</v>
      </c>
      <c r="G15" s="3">
        <f t="shared" si="3"/>
        <v>0.0224697618646959</v>
      </c>
    </row>
    <row r="16" spans="1:7">
      <c r="A16" s="1" t="s">
        <v>49</v>
      </c>
      <c r="B16" s="2" t="s">
        <v>50</v>
      </c>
      <c r="C16" s="2" t="s">
        <v>51</v>
      </c>
      <c r="D16" s="3">
        <f t="shared" si="1"/>
        <v>0.172091715180927</v>
      </c>
      <c r="E16" s="3">
        <f t="shared" si="2"/>
        <v>0.300688520678321</v>
      </c>
      <c r="F16" s="4">
        <f t="shared" si="0"/>
        <v>1085.10780733326</v>
      </c>
      <c r="G16" s="3">
        <f t="shared" si="3"/>
        <v>0.109715650944213</v>
      </c>
    </row>
    <row r="17" spans="1:7">
      <c r="A17" s="1" t="s">
        <v>52</v>
      </c>
      <c r="B17" s="2" t="s">
        <v>53</v>
      </c>
      <c r="C17" s="2" t="s">
        <v>54</v>
      </c>
      <c r="D17" s="3">
        <f t="shared" si="1"/>
        <v>-0.455797231662007</v>
      </c>
      <c r="E17" s="3">
        <f t="shared" si="2"/>
        <v>-0.530387552094918</v>
      </c>
      <c r="F17" s="4">
        <f t="shared" si="0"/>
        <v>936.379164698035</v>
      </c>
      <c r="G17" s="3">
        <f t="shared" si="3"/>
        <v>-0.137063471140934</v>
      </c>
    </row>
    <row r="18" spans="1:7">
      <c r="A18" s="1" t="s">
        <v>55</v>
      </c>
      <c r="B18" s="2" t="s">
        <v>56</v>
      </c>
      <c r="C18" s="2" t="s">
        <v>57</v>
      </c>
      <c r="D18" s="3">
        <f t="shared" si="1"/>
        <v>0.042977111753051</v>
      </c>
      <c r="E18" s="3">
        <f t="shared" si="2"/>
        <v>0.148151541289764</v>
      </c>
      <c r="F18" s="4">
        <f t="shared" si="0"/>
        <v>1030.80419413291</v>
      </c>
      <c r="G18" s="3">
        <f t="shared" si="3"/>
        <v>0.100840592139107</v>
      </c>
    </row>
    <row r="19" spans="1:7">
      <c r="A19" s="1" t="s">
        <v>58</v>
      </c>
      <c r="B19" s="2" t="s">
        <v>59</v>
      </c>
      <c r="C19" s="2" t="s">
        <v>60</v>
      </c>
      <c r="D19" s="3">
        <f t="shared" si="1"/>
        <v>-0.236352959215155</v>
      </c>
      <c r="E19" s="3">
        <f t="shared" si="2"/>
        <v>-0.210250882243126</v>
      </c>
      <c r="F19" s="4">
        <f t="shared" si="0"/>
        <v>1066.03791990063</v>
      </c>
      <c r="G19" s="3">
        <f t="shared" si="3"/>
        <v>0.0341808133574415</v>
      </c>
    </row>
    <row r="20" spans="1:7">
      <c r="A20" s="1" t="s">
        <v>61</v>
      </c>
      <c r="B20" s="2" t="s">
        <v>62</v>
      </c>
      <c r="C20" s="2" t="s">
        <v>63</v>
      </c>
      <c r="D20" s="3">
        <f t="shared" si="1"/>
        <v>0.29165758934523</v>
      </c>
      <c r="E20" s="3">
        <f t="shared" si="2"/>
        <v>0.411564651787008</v>
      </c>
      <c r="F20" s="4">
        <f t="shared" si="0"/>
        <v>1165.0002737638</v>
      </c>
      <c r="G20" s="3">
        <f t="shared" si="3"/>
        <v>0.092831926534463</v>
      </c>
    </row>
    <row r="21" spans="1:7">
      <c r="A21" s="5" t="s">
        <v>64</v>
      </c>
      <c r="B21" s="6">
        <f>B20*(1+D20)</f>
        <v>82095.7413929434</v>
      </c>
      <c r="C21" s="6">
        <f>B21*F21/10000</f>
        <v>9564.15387227791</v>
      </c>
      <c r="D21" s="8">
        <f t="shared" si="1"/>
        <v>0.29165758934523</v>
      </c>
      <c r="E21" s="5"/>
      <c r="F21" s="6">
        <v>1165</v>
      </c>
      <c r="G21" s="5"/>
    </row>
    <row r="22" spans="1:7">
      <c r="A22" s="5" t="s">
        <v>65</v>
      </c>
      <c r="B22" s="6">
        <f>B21*(1+D20)</f>
        <v>106039.587423119</v>
      </c>
      <c r="C22" s="6">
        <f>B22*F22/10000</f>
        <v>12353.6119347933</v>
      </c>
      <c r="D22" s="8">
        <f t="shared" si="1"/>
        <v>0.29165758934523</v>
      </c>
      <c r="E22" s="5"/>
      <c r="F22" s="6">
        <v>1165</v>
      </c>
      <c r="G22" s="5"/>
    </row>
    <row r="23" spans="1:7">
      <c r="A23" s="5" t="s">
        <v>66</v>
      </c>
      <c r="B23" s="6">
        <f>B22*(1+D20)</f>
        <v>136966.837866108</v>
      </c>
      <c r="C23" s="6">
        <f>B23*F23/10000</f>
        <v>15956.6366114016</v>
      </c>
      <c r="D23" s="8">
        <f t="shared" si="1"/>
        <v>0.29165758934523</v>
      </c>
      <c r="E23" s="5"/>
      <c r="F23" s="6">
        <v>1165</v>
      </c>
      <c r="G23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C23" sqref="C23"/>
    </sheetView>
  </sheetViews>
  <sheetFormatPr defaultColWidth="9.26851851851852" defaultRowHeight="14.4" outlineLevelCol="6"/>
  <cols>
    <col min="2" max="2" width="15.2685185185185"/>
    <col min="3" max="3" width="27.8888888888889" customWidth="1"/>
    <col min="4" max="4" width="17.2222222222222" customWidth="1"/>
    <col min="5" max="5" width="11.7777777777778" customWidth="1"/>
    <col min="6" max="6" width="15.4444444444444" customWidth="1"/>
    <col min="7" max="7" width="15.888888888888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10</v>
      </c>
      <c r="B2" s="2" t="s">
        <v>11</v>
      </c>
      <c r="C2" s="2" t="s">
        <v>12</v>
      </c>
      <c r="D2" s="3" t="e">
        <f>(B2-#REF!)/#REF!</f>
        <v>#REF!</v>
      </c>
      <c r="E2" s="3" t="e">
        <f>(C2-#REF!)/#REF!</f>
        <v>#REF!</v>
      </c>
      <c r="F2" s="4">
        <f t="shared" ref="F2:F19" si="0">10000*C2/B2</f>
        <v>815.204227562138</v>
      </c>
      <c r="G2" s="3" t="e">
        <f>(F2-#REF!)/#REF!</f>
        <v>#REF!</v>
      </c>
    </row>
    <row r="3" spans="1:7">
      <c r="A3" s="1" t="s">
        <v>13</v>
      </c>
      <c r="B3" s="2" t="s">
        <v>14</v>
      </c>
      <c r="C3" s="2" t="s">
        <v>15</v>
      </c>
      <c r="D3" s="3">
        <f t="shared" ref="D2:D19" si="1">(B3-B2)/B2</f>
        <v>0.319089111163064</v>
      </c>
      <c r="E3" s="3">
        <f t="shared" ref="E2:E19" si="2">(C3-C2)/C2</f>
        <v>0.323549928949748</v>
      </c>
      <c r="F3" s="4">
        <f t="shared" si="0"/>
        <v>817.961037156967</v>
      </c>
      <c r="G3" s="3">
        <f t="shared" ref="G2:G19" si="3">(F3-F2)/F2</f>
        <v>0.00338174104306797</v>
      </c>
    </row>
    <row r="4" spans="1:7">
      <c r="A4" s="1" t="s">
        <v>16</v>
      </c>
      <c r="B4" s="2" t="s">
        <v>17</v>
      </c>
      <c r="C4" s="2" t="s">
        <v>18</v>
      </c>
      <c r="D4" s="3">
        <f t="shared" si="1"/>
        <v>0.307739717606408</v>
      </c>
      <c r="E4" s="3">
        <f t="shared" si="2"/>
        <v>0.274947294448349</v>
      </c>
      <c r="F4" s="4">
        <f t="shared" si="0"/>
        <v>797.450132658057</v>
      </c>
      <c r="G4" s="3">
        <f t="shared" si="3"/>
        <v>-0.025075649776915</v>
      </c>
    </row>
    <row r="5" spans="1:7">
      <c r="A5" s="1" t="s">
        <v>19</v>
      </c>
      <c r="B5" s="2" t="s">
        <v>20</v>
      </c>
      <c r="C5" s="2" t="s">
        <v>21</v>
      </c>
      <c r="D5" s="3">
        <f t="shared" si="1"/>
        <v>0.274683372750216</v>
      </c>
      <c r="E5" s="3">
        <f t="shared" si="2"/>
        <v>0.23287859997244</v>
      </c>
      <c r="F5" s="4">
        <f t="shared" si="0"/>
        <v>771.296797398455</v>
      </c>
      <c r="G5" s="3">
        <f t="shared" si="3"/>
        <v>-0.0327962015285245</v>
      </c>
    </row>
    <row r="6" spans="1:7">
      <c r="A6" s="1" t="s">
        <v>22</v>
      </c>
      <c r="B6" s="2" t="s">
        <v>23</v>
      </c>
      <c r="C6" s="2" t="s">
        <v>24</v>
      </c>
      <c r="D6" s="3">
        <f t="shared" si="1"/>
        <v>0.236885234124684</v>
      </c>
      <c r="E6" s="3">
        <f t="shared" si="2"/>
        <v>0.317921587620928</v>
      </c>
      <c r="F6" s="4">
        <f t="shared" si="0"/>
        <v>821.829440363292</v>
      </c>
      <c r="G6" s="3">
        <f t="shared" si="3"/>
        <v>0.0655164693219021</v>
      </c>
    </row>
    <row r="7" spans="1:7">
      <c r="A7" s="1" t="s">
        <v>25</v>
      </c>
      <c r="B7" s="2" t="s">
        <v>26</v>
      </c>
      <c r="C7" s="2" t="s">
        <v>27</v>
      </c>
      <c r="D7" s="3">
        <f t="shared" si="1"/>
        <v>0.317999972121161</v>
      </c>
      <c r="E7" s="3">
        <f t="shared" si="2"/>
        <v>0.347003005945931</v>
      </c>
      <c r="F7" s="4">
        <f t="shared" si="0"/>
        <v>839.914074324769</v>
      </c>
      <c r="G7" s="3">
        <f t="shared" si="3"/>
        <v>0.022005337206565</v>
      </c>
    </row>
    <row r="8" spans="1:7">
      <c r="A8" s="1" t="s">
        <v>28</v>
      </c>
      <c r="B8" s="2" t="s">
        <v>29</v>
      </c>
      <c r="C8" s="2" t="s">
        <v>30</v>
      </c>
      <c r="D8" s="3">
        <f t="shared" si="1"/>
        <v>0.25746091509904</v>
      </c>
      <c r="E8" s="3">
        <f t="shared" si="2"/>
        <v>0.301284383132328</v>
      </c>
      <c r="F8" s="4">
        <f t="shared" si="0"/>
        <v>869.185717796869</v>
      </c>
      <c r="G8" s="3">
        <f t="shared" si="3"/>
        <v>0.0348507595799397</v>
      </c>
    </row>
    <row r="9" spans="1:7">
      <c r="A9" s="1" t="s">
        <v>31</v>
      </c>
      <c r="B9" s="2" t="s">
        <v>32</v>
      </c>
      <c r="C9" s="2" t="s">
        <v>33</v>
      </c>
      <c r="D9" s="3">
        <f t="shared" si="1"/>
        <v>0.25045815230749</v>
      </c>
      <c r="E9" s="3">
        <f t="shared" si="2"/>
        <v>0.27443338207466</v>
      </c>
      <c r="F9" s="4">
        <f t="shared" si="0"/>
        <v>885.850751533559</v>
      </c>
      <c r="G9" s="3">
        <f t="shared" si="3"/>
        <v>0.0191731564330473</v>
      </c>
    </row>
    <row r="10" spans="1:7">
      <c r="A10" s="1" t="s">
        <v>34</v>
      </c>
      <c r="B10" s="2" t="s">
        <v>35</v>
      </c>
      <c r="C10" s="2" t="s">
        <v>36</v>
      </c>
      <c r="D10" s="3">
        <f t="shared" si="1"/>
        <v>0.20079981226608</v>
      </c>
      <c r="E10" s="3">
        <f t="shared" si="2"/>
        <v>0.221597452175564</v>
      </c>
      <c r="F10" s="4">
        <f t="shared" si="0"/>
        <v>901.193529535142</v>
      </c>
      <c r="G10" s="3">
        <f t="shared" si="3"/>
        <v>0.0173198227523334</v>
      </c>
    </row>
    <row r="11" spans="1:7">
      <c r="A11" s="1" t="s">
        <v>37</v>
      </c>
      <c r="B11" s="2" t="s">
        <v>38</v>
      </c>
      <c r="C11" s="2" t="s">
        <v>39</v>
      </c>
      <c r="D11" s="3">
        <f t="shared" si="1"/>
        <v>0.170999852497002</v>
      </c>
      <c r="E11" s="3">
        <f t="shared" si="2"/>
        <v>0.212998708554617</v>
      </c>
      <c r="F11" s="4">
        <f t="shared" si="0"/>
        <v>933.515563774764</v>
      </c>
      <c r="G11" s="3">
        <f t="shared" si="3"/>
        <v>0.0358658081536546</v>
      </c>
    </row>
    <row r="12" spans="1:7">
      <c r="A12" s="1" t="s">
        <v>40</v>
      </c>
      <c r="B12" s="2" t="s">
        <v>41</v>
      </c>
      <c r="C12" s="2" t="s">
        <v>42</v>
      </c>
      <c r="D12" s="3">
        <f t="shared" si="1"/>
        <v>0.412394522350645</v>
      </c>
      <c r="E12" s="3">
        <f t="shared" si="2"/>
        <v>0.43119772718215</v>
      </c>
      <c r="F12" s="4">
        <f t="shared" si="0"/>
        <v>945.943454198639</v>
      </c>
      <c r="G12" s="3">
        <f t="shared" si="3"/>
        <v>0.013312997561199</v>
      </c>
    </row>
    <row r="13" spans="1:7">
      <c r="A13" s="1" t="s">
        <v>43</v>
      </c>
      <c r="B13" s="2" t="s">
        <v>44</v>
      </c>
      <c r="C13" s="2" t="s">
        <v>45</v>
      </c>
      <c r="D13" s="3">
        <f t="shared" si="1"/>
        <v>0.400181416493661</v>
      </c>
      <c r="E13" s="3">
        <f t="shared" si="2"/>
        <v>0.415565067607617</v>
      </c>
      <c r="F13" s="4">
        <f t="shared" si="0"/>
        <v>956.336438922978</v>
      </c>
      <c r="G13" s="3">
        <f t="shared" si="3"/>
        <v>0.010986898506681</v>
      </c>
    </row>
    <row r="14" spans="1:7">
      <c r="A14" s="1" t="s">
        <v>46</v>
      </c>
      <c r="B14" s="2" t="s">
        <v>47</v>
      </c>
      <c r="C14" s="2" t="s">
        <v>48</v>
      </c>
      <c r="D14" s="3">
        <f t="shared" si="1"/>
        <v>0.301551531677458</v>
      </c>
      <c r="E14" s="3">
        <f t="shared" si="2"/>
        <v>0.330797084648881</v>
      </c>
      <c r="F14" s="4">
        <f t="shared" si="0"/>
        <v>977.825090968109</v>
      </c>
      <c r="G14" s="3">
        <f t="shared" si="3"/>
        <v>0.0224697618646959</v>
      </c>
    </row>
    <row r="15" spans="1:7">
      <c r="A15" s="1" t="s">
        <v>49</v>
      </c>
      <c r="B15" s="2" t="s">
        <v>50</v>
      </c>
      <c r="C15" s="2" t="s">
        <v>51</v>
      </c>
      <c r="D15" s="3">
        <f t="shared" si="1"/>
        <v>0.172091715180927</v>
      </c>
      <c r="E15" s="3">
        <f t="shared" si="2"/>
        <v>0.300688520678321</v>
      </c>
      <c r="F15" s="4">
        <f t="shared" si="0"/>
        <v>1085.10780733326</v>
      </c>
      <c r="G15" s="3">
        <f t="shared" si="3"/>
        <v>0.109715650944213</v>
      </c>
    </row>
    <row r="16" spans="1:7">
      <c r="A16" s="1" t="s">
        <v>52</v>
      </c>
      <c r="B16" s="2" t="s">
        <v>53</v>
      </c>
      <c r="C16" s="2" t="s">
        <v>54</v>
      </c>
      <c r="D16" s="3">
        <f t="shared" si="1"/>
        <v>-0.455797231662007</v>
      </c>
      <c r="E16" s="3">
        <f t="shared" si="2"/>
        <v>-0.530387552094918</v>
      </c>
      <c r="F16" s="4">
        <f t="shared" si="0"/>
        <v>936.379164698035</v>
      </c>
      <c r="G16" s="3">
        <f t="shared" si="3"/>
        <v>-0.137063471140934</v>
      </c>
    </row>
    <row r="17" spans="1:7">
      <c r="A17" s="1" t="s">
        <v>55</v>
      </c>
      <c r="B17" s="2" t="s">
        <v>56</v>
      </c>
      <c r="C17" s="2" t="s">
        <v>57</v>
      </c>
      <c r="D17" s="3">
        <f t="shared" si="1"/>
        <v>0.042977111753051</v>
      </c>
      <c r="E17" s="3">
        <f t="shared" si="2"/>
        <v>0.148151541289764</v>
      </c>
      <c r="F17" s="4">
        <f t="shared" si="0"/>
        <v>1030.80419413291</v>
      </c>
      <c r="G17" s="3">
        <f t="shared" si="3"/>
        <v>0.100840592139107</v>
      </c>
    </row>
    <row r="18" spans="1:7">
      <c r="A18" s="1" t="s">
        <v>58</v>
      </c>
      <c r="B18" s="2" t="s">
        <v>59</v>
      </c>
      <c r="C18" s="2" t="s">
        <v>60</v>
      </c>
      <c r="D18" s="3">
        <f t="shared" si="1"/>
        <v>-0.236352959215155</v>
      </c>
      <c r="E18" s="3">
        <f t="shared" si="2"/>
        <v>-0.210250882243126</v>
      </c>
      <c r="F18" s="4">
        <f t="shared" si="0"/>
        <v>1066.03791990063</v>
      </c>
      <c r="G18" s="3">
        <f t="shared" si="3"/>
        <v>0.0341808133574415</v>
      </c>
    </row>
    <row r="19" spans="1:7">
      <c r="A19" s="1" t="s">
        <v>61</v>
      </c>
      <c r="B19" s="2" t="s">
        <v>62</v>
      </c>
      <c r="C19" s="2" t="s">
        <v>63</v>
      </c>
      <c r="D19" s="3">
        <f t="shared" si="1"/>
        <v>0.29165758934523</v>
      </c>
      <c r="E19" s="3">
        <f t="shared" si="2"/>
        <v>0.411564651787008</v>
      </c>
      <c r="F19" s="4">
        <f t="shared" si="0"/>
        <v>1165.0002737638</v>
      </c>
      <c r="G19" s="3">
        <f t="shared" si="3"/>
        <v>0.092831926534463</v>
      </c>
    </row>
    <row r="20" spans="1:7">
      <c r="A20" s="5" t="s">
        <v>64</v>
      </c>
      <c r="B20" s="6">
        <f>B19*(1+D20)</f>
        <v>81199.691873782</v>
      </c>
      <c r="C20" s="6">
        <f>B20*F20/10000</f>
        <v>9459.7641032956</v>
      </c>
      <c r="D20" s="7">
        <f>SUM(D7:D15,D19)/10</f>
        <v>0.277559547933869</v>
      </c>
      <c r="E20" s="5"/>
      <c r="F20" s="6">
        <v>1165</v>
      </c>
      <c r="G20" s="5"/>
    </row>
    <row r="21" spans="1:7">
      <c r="A21" s="5" t="s">
        <v>65</v>
      </c>
      <c r="B21" s="6">
        <f>B20*(1+D21)</f>
        <v>103409.066644313</v>
      </c>
      <c r="C21" s="6">
        <f>B21*F21/10000</f>
        <v>12047.1562640625</v>
      </c>
      <c r="D21" s="7">
        <f>SUM(D8:D15,D19:D20)/10</f>
        <v>0.27351550551514</v>
      </c>
      <c r="E21" s="5"/>
      <c r="F21" s="6">
        <v>1165</v>
      </c>
      <c r="G21" s="5"/>
    </row>
    <row r="22" spans="1:7">
      <c r="A22" s="5" t="s">
        <v>66</v>
      </c>
      <c r="B22" s="6">
        <f>B21*(1+D22)</f>
        <v>131859.06880341</v>
      </c>
      <c r="C22" s="6">
        <f>B22*F22/10000</f>
        <v>15361.5815155972</v>
      </c>
      <c r="D22" s="7">
        <f>SUM(D9:D15,D19:D21)/10</f>
        <v>0.27512096455675</v>
      </c>
      <c r="E22" s="5"/>
      <c r="F22" s="6">
        <v>1165</v>
      </c>
      <c r="G22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Lucifer Wu</cp:lastModifiedBy>
  <dcterms:created xsi:type="dcterms:W3CDTF">2024-03-24T06:34:00Z</dcterms:created>
  <dcterms:modified xsi:type="dcterms:W3CDTF">2024-04-03T07:42:59Z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C30349B727A00C3CFF77FE6596E05915_41</vt:lpwstr>
  </property>
  <property fmtid="{D5CDD505-2E9C-101B-9397-08002B2CF9AE}" pid="3" name="KSOProductBuildVer">
    <vt:lpwstr>2052-12.1.0.16250</vt:lpwstr>
  </property>
</Properties>
</file>