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工作250524 WIP\已完成\250605\上傳GITHUB 萬年曆 百年曆 CSV WIP\GITHUB 上傳 OK 250825\EXCEL 250825\EXCEL 工作薄 AIO\"/>
    </mc:Choice>
  </mc:AlternateContent>
  <xr:revisionPtr revIDLastSave="0" documentId="13_ncr:1_{01ACCCE0-6088-4EAD-93C5-557A0EC3C6F3}" xr6:coauthVersionLast="47" xr6:coauthVersionMax="47" xr10:uidLastSave="{00000000-0000-0000-0000-000000000000}"/>
  <bookViews>
    <workbookView xWindow="9615" yWindow="990" windowWidth="21600" windowHeight="11385" xr2:uid="{5ED8DEAB-ACFD-461C-9039-E3BA815293B3}"/>
  </bookViews>
  <sheets>
    <sheet name="太陽上下中天計算公式25081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E2" i="1" s="1"/>
  <c r="F2" i="1" s="1"/>
  <c r="G2" i="1" l="1"/>
  <c r="I2" i="1" s="1"/>
  <c r="K2" i="1" s="1"/>
  <c r="H2" i="1"/>
  <c r="J2" i="1" s="1"/>
</calcChain>
</file>

<file path=xl/sharedStrings.xml><?xml version="1.0" encoding="utf-8"?>
<sst xmlns="http://schemas.openxmlformats.org/spreadsheetml/2006/main" count="11" uniqueCount="11">
  <si>
    <t>日期</t>
    <phoneticPr fontId="2" type="noConversion"/>
  </si>
  <si>
    <t>經度</t>
    <phoneticPr fontId="2" type="noConversion"/>
  </si>
  <si>
    <t>年積日N</t>
    <phoneticPr fontId="2" type="noConversion"/>
  </si>
  <si>
    <t>角度 B</t>
  </si>
  <si>
    <t>時差 EoT（分鐘）</t>
  </si>
  <si>
    <t>上中天 UTC（小時）</t>
  </si>
  <si>
    <t>下中天 UTC（小時）</t>
  </si>
  <si>
    <t>上中天 UTC+8（未調整）</t>
  </si>
  <si>
    <t>下中天 UTC+8（未調整）</t>
  </si>
  <si>
    <t>上中天 UTC+8（日期時間）</t>
  </si>
  <si>
    <t>下中天 UTC+8（日期時間）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</si>
</sst>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2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color rgb="FF404040"/>
      <name val="微软雅黑"/>
      <family val="2"/>
      <charset val="134"/>
    </font>
    <font>
      <sz val="12"/>
      <color rgb="FF49494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677A-0E8A-4216-B0AD-0D9B83FF65B8}">
  <dimension ref="A1:K2"/>
  <sheetViews>
    <sheetView tabSelected="1" workbookViewId="0">
      <selection activeCell="B8" sqref="B8"/>
    </sheetView>
  </sheetViews>
  <sheetFormatPr defaultRowHeight="14.25" x14ac:dyDescent="0.2"/>
  <cols>
    <col min="1" max="1" width="11.5" style="8" bestFit="1" customWidth="1"/>
    <col min="2" max="2" width="5.75" style="8" bestFit="1" customWidth="1"/>
    <col min="3" max="3" width="9.375" style="8" bestFit="1" customWidth="1"/>
    <col min="4" max="4" width="14.5" style="8" bestFit="1" customWidth="1"/>
    <col min="5" max="5" width="18.75" style="8" bestFit="1" customWidth="1"/>
    <col min="6" max="7" width="21.5" style="8" bestFit="1" customWidth="1"/>
    <col min="8" max="9" width="26.625" style="8" bestFit="1" customWidth="1"/>
    <col min="10" max="11" width="28.875" style="8" bestFit="1" customWidth="1"/>
  </cols>
  <sheetData>
    <row r="1" spans="1:11" ht="17.25" x14ac:dyDescent="0.2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7.25" x14ac:dyDescent="0.2">
      <c r="A2" s="5">
        <v>45884</v>
      </c>
      <c r="B2" s="1">
        <v>120</v>
      </c>
      <c r="C2" s="2">
        <f>INT(A2 - DATE(YEAR(A2),1,1)) + 1</f>
        <v>227</v>
      </c>
      <c r="D2" s="6">
        <f>360*(C2-81)/365</f>
        <v>144</v>
      </c>
      <c r="E2" s="6">
        <f>9.87*SIN(RADIANS(2*D2))-7.53*COS(RADIANS(D2))-1.5*SIN(RADIANS(D2))</f>
        <v>-4.1767077266285231</v>
      </c>
      <c r="F2" s="6">
        <f>12-B2/15-E2/60</f>
        <v>4.0696117954438087</v>
      </c>
      <c r="G2" s="6">
        <f>F2+12</f>
        <v>16.069611795443809</v>
      </c>
      <c r="H2" s="6">
        <f>F2+8</f>
        <v>12.069611795443809</v>
      </c>
      <c r="I2" s="6">
        <f>G2+8</f>
        <v>24.069611795443809</v>
      </c>
      <c r="J2" s="7">
        <f>IF(H2&lt;0,A2-1,IF(H2&gt;=24,A2+1,A2))+MOD(H2,24)/24</f>
        <v>45884.502900491476</v>
      </c>
      <c r="K2" s="7">
        <f>IF(I2&lt;0,A2-1,IF(I2&gt;=24,A2+1,A2))+MOD(I2,24)/24</f>
        <v>45885.002900491476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太陽上下中天計算公式250815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2025-08-24T23:11:12Z</dcterms:created>
  <dcterms:modified xsi:type="dcterms:W3CDTF">2025-08-24T23:50:10Z</dcterms:modified>
</cp:coreProperties>
</file>