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 activeTab="5"/>
  </bookViews>
  <sheets>
    <sheet name="Dec_TF" sheetId="1" r:id="rId1"/>
    <sheet name="Dec_TPA" sheetId="2" r:id="rId2"/>
    <sheet name="Dec_TA" sheetId="3" r:id="rId3"/>
    <sheet name="Apr_TF" sheetId="4" r:id="rId4"/>
    <sheet name="Apr_TPA" sheetId="5" r:id="rId5"/>
    <sheet name="Apr_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<sst xmlns="http://schemas.openxmlformats.org/spreadsheetml/2006/main" count="1391" uniqueCount="259">
  <si>
    <t>Year</t>
  </si>
  <si>
    <t>Number</t>
  </si>
  <si>
    <t>R</t>
  </si>
  <si>
    <t>G</t>
  </si>
  <si>
    <t>B</t>
  </si>
  <si>
    <t>NR</t>
  </si>
  <si>
    <t>NG</t>
  </si>
  <si>
    <t>NB</t>
  </si>
  <si>
    <t>GB</t>
  </si>
  <si>
    <t>RB</t>
  </si>
  <si>
    <t>GR</t>
  </si>
  <si>
    <t>BI</t>
  </si>
  <si>
    <t>BIM</t>
  </si>
  <si>
    <t>SCI</t>
  </si>
  <si>
    <t>GLI</t>
  </si>
  <si>
    <t>HI</t>
  </si>
  <si>
    <t>NGRDI</t>
  </si>
  <si>
    <t>NDGBI</t>
  </si>
  <si>
    <t>NDRBI</t>
  </si>
  <si>
    <t>I</t>
  </si>
  <si>
    <t>S</t>
  </si>
  <si>
    <t>VARI</t>
  </si>
  <si>
    <t>HUE</t>
  </si>
  <si>
    <t>HUE2</t>
  </si>
  <si>
    <t>BGI</t>
  </si>
  <si>
    <t>L</t>
  </si>
  <si>
    <t>GRAY</t>
  </si>
  <si>
    <t>GLAI</t>
  </si>
  <si>
    <t>CI</t>
  </si>
  <si>
    <t>SHP</t>
  </si>
  <si>
    <t>RI</t>
  </si>
  <si>
    <t>RminB</t>
  </si>
  <si>
    <t>RplusB</t>
  </si>
  <si>
    <t>RplusG</t>
  </si>
  <si>
    <t>RminG</t>
  </si>
  <si>
    <t>GminB</t>
  </si>
  <si>
    <t>BplusG</t>
  </si>
  <si>
    <t>L*</t>
  </si>
  <si>
    <t>a*</t>
  </si>
  <si>
    <t>b*</t>
  </si>
  <si>
    <t>C*</t>
  </si>
  <si>
    <t>TF(mg/g)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</si>
  <si>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</si>
  <si>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</si>
  <si>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</si>
  <si>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</si>
  <si>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</si>
  <si>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</si>
  <si>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</si>
  <si>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</si>
  <si>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</si>
  <si>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</si>
  <si>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</si>
  <si>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</si>
  <si>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</si>
  <si>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</si>
  <si>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</si>
  <si>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</si>
  <si>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</si>
  <si>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</si>
  <si>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</si>
  <si>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</si>
  <si>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</si>
  <si>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</si>
  <si>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</si>
  <si>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</si>
  <si>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</si>
  <si>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</si>
  <si>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</si>
  <si>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</si>
  <si>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</si>
  <si>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</si>
  <si>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</si>
  <si>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</si>
  <si>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</si>
  <si>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</si>
  <si>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</si>
  <si>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</si>
  <si>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</si>
  <si>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</si>
  <si>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</si>
  <si>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</si>
  <si>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</si>
  <si>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</si>
  <si>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</si>
  <si>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</si>
  <si>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</si>
  <si>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</si>
  <si>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</si>
  <si>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</si>
  <si>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</si>
  <si>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</si>
  <si>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</si>
  <si>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</si>
  <si>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</si>
  <si>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</si>
  <si>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</si>
  <si>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</si>
  <si>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</si>
  <si>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</si>
  <si>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</si>
  <si>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</si>
  <si>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</si>
  <si>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</si>
  <si>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</si>
  <si>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</si>
  <si>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</si>
  <si>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</si>
  <si>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</si>
  <si>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</si>
  <si>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</si>
  <si>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</si>
  <si>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</si>
  <si>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</si>
  <si>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</si>
  <si>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</si>
  <si>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</si>
  <si>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</si>
  <si>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</si>
  <si>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</si>
  <si>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</si>
  <si>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</si>
  <si>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</si>
  <si>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</si>
  <si>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</si>
  <si>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</si>
  <si>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</si>
  <si>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</si>
  <si>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</si>
  <si>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</si>
  <si>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</si>
  <si>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</si>
  <si>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</si>
  <si>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</si>
  <si>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</si>
  <si>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</si>
  <si>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</si>
  <si>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</si>
  <si>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</si>
  <si>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</si>
  <si>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</si>
  <si>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</si>
  <si>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</si>
  <si>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</si>
  <si>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</si>
  <si>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</si>
  <si>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</si>
  <si>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</si>
  <si>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</si>
  <si>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</si>
  <si>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</si>
  <si>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</si>
  <si>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</si>
  <si>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</si>
  <si>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</si>
  <si>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</si>
  <si>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</si>
  <si>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</si>
  <si>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</si>
  <si>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</si>
  <si>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</si>
  <si>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</si>
  <si>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</si>
  <si>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</si>
  <si>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</si>
  <si>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</si>
  <si>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</si>
  <si>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</si>
  <si>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</si>
  <si>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</si>
  <si>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</si>
  <si>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</si>
  <si>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</si>
  <si>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</si>
  <si>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</si>
  <si>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</si>
  <si>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</si>
  <si>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</si>
  <si>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</si>
  <si>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</si>
  <si>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</si>
  <si>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</si>
  <si>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</si>
  <si>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</si>
  <si>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</si>
  <si>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</si>
  <si>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</si>
  <si>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</si>
  <si>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</si>
  <si>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</si>
  <si>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</si>
  <si>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</si>
  <si>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</si>
  <si>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</si>
  <si>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</si>
  <si>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</si>
  <si>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</si>
  <si>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</si>
  <si>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</si>
  <si>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</si>
  <si>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</si>
  <si>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</si>
  <si>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</si>
  <si>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</si>
  <si>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</si>
  <si>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</si>
  <si>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</si>
  <si>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</si>
  <si>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</si>
  <si>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</si>
  <si>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</si>
  <si>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</si>
  <si>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</si>
  <si>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</si>
  <si>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</si>
  <si>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</si>
  <si>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</si>
  <si>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</si>
  <si>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</si>
  <si>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</si>
  <si>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</si>
  <si>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</si>
  <si>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</si>
  <si>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</si>
  <si>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</si>
  <si>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</si>
  <si>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</si>
  <si>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</si>
  <si>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</si>
  <si>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</si>
  <si>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</si>
  <si>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r>
      <rPr>
        <sz val="10.5"/>
        <color rgb="FF000000"/>
        <rFont val="TimesNewRomanPS-ItalicMT"/>
        <charset val="134"/>
      </rPr>
      <t>a</t>
    </r>
    <r>
      <rPr>
        <sz val="10.5"/>
        <color rgb="FF000000"/>
        <rFont val="TimesNewRomanPSMT"/>
        <charset val="134"/>
      </rPr>
      <t>*</t>
    </r>
  </si>
  <si>
    <r>
      <rPr>
        <sz val="10.5"/>
        <color rgb="FF000000"/>
        <rFont val="TimesNewRomanPS-ItalicMT"/>
        <charset val="134"/>
      </rPr>
      <t>C</t>
    </r>
    <r>
      <rPr>
        <sz val="10.5"/>
        <color rgb="FF000000"/>
        <rFont val="TimesNewRomanPSMT"/>
        <charset val="134"/>
      </rPr>
      <t>*</t>
    </r>
  </si>
  <si>
    <t>TPA(mg/g)</t>
  </si>
  <si>
    <t>TA(mg/g)</t>
  </si>
  <si>
    <t>1-68</t>
  </si>
  <si>
    <t>2-50</t>
  </si>
  <si>
    <t xml:space="preserve">2-29 </t>
  </si>
  <si>
    <t xml:space="preserve">2-30 </t>
  </si>
  <si>
    <t xml:space="preserve">2-31 </t>
  </si>
  <si>
    <t xml:space="preserve">2-32 </t>
  </si>
  <si>
    <t xml:space="preserve">2-33 </t>
  </si>
  <si>
    <t xml:space="preserve">2-34 </t>
  </si>
  <si>
    <t xml:space="preserve">2-35 </t>
  </si>
  <si>
    <t xml:space="preserve">2-36 </t>
  </si>
  <si>
    <t xml:space="preserve">2-37 </t>
  </si>
  <si>
    <t xml:space="preserve">2-38 </t>
  </si>
  <si>
    <t xml:space="preserve">2-39 </t>
  </si>
  <si>
    <t xml:space="preserve">2-40 </t>
  </si>
  <si>
    <t xml:space="preserve">2-41 </t>
  </si>
  <si>
    <t xml:space="preserve">2-42 </t>
  </si>
  <si>
    <t xml:space="preserve">2-43 </t>
  </si>
  <si>
    <t xml:space="preserve">2-44 </t>
  </si>
  <si>
    <t xml:space="preserve">2-45 </t>
  </si>
  <si>
    <t xml:space="preserve">2-46 </t>
  </si>
  <si>
    <t xml:space="preserve">2-47 </t>
  </si>
  <si>
    <t xml:space="preserve">2-48 </t>
  </si>
  <si>
    <t xml:space="preserve">2-49 </t>
  </si>
  <si>
    <t xml:space="preserve">2-50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</si>
</sst>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0.5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000000"/>
      <name val="TimesNewRomanPS-ItalicMT"/>
      <charset val="134"/>
    </font>
    <font>
      <sz val="10.5"/>
      <color rgb="FF000000"/>
      <name val="TimesNewRomanPSMT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0"/>
  <sheetViews>
    <sheetView zoomScale="85" zoomScaleNormal="85" topLeftCell="U1" workbookViewId="0">
      <selection activeCell="AP1" sqref="AP1"/>
    </sheetView>
  </sheetViews>
  <sheetFormatPr defaultColWidth="9" defaultRowHeight="13.5"/>
  <cols>
    <col min="2" max="2" width="10.6333333333333" customWidth="1"/>
    <col min="6" max="13" width="12.8166666666667"/>
    <col min="14" max="14" width="14"/>
    <col min="15" max="19" width="12.8166666666667"/>
    <col min="21" max="22" width="12.8166666666667"/>
    <col min="23" max="24" width="14"/>
    <col min="25" max="26" width="12.8166666666667"/>
    <col min="27" max="27" width="9.54166666666667"/>
    <col min="28" max="29" width="12.8166666666667"/>
    <col min="30" max="30" width="14"/>
    <col min="31" max="31" width="12.8166666666667"/>
    <col min="38" max="41" width="12.8166666666667"/>
    <col min="42" max="42" width="18.5416666666667" customWidth="1"/>
    <col min="43" max="43" width="9.5" customWidth="1"/>
  </cols>
  <sheetData>
    <row r="1" customFormat="1" ht="15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4" t="s">
        <v>41</v>
      </c>
    </row>
    <row r="2" customFormat="1" ht="15" spans="1:42">
      <c r="A2" s="2">
        <v>1</v>
      </c>
      <c r="B2" s="2" t="s">
        <v>42</v>
      </c>
      <c r="C2" s="2">
        <v>94.5</v>
      </c>
      <c r="D2" s="2">
        <v>116.5</v>
      </c>
      <c r="E2" s="2">
        <v>48</v>
      </c>
      <c r="F2" s="2">
        <f t="shared" ref="F2:F65" si="0">C2/(C2+D2+E2)</f>
        <v>0.364864864864865</v>
      </c>
      <c r="G2" s="2">
        <f t="shared" ref="G2:G65" si="1">D2/(C2+D2+E2)</f>
        <v>0.44980694980695</v>
      </c>
      <c r="H2" s="2">
        <f t="shared" ref="H2:H65" si="2">E2/(C2+D2+E2)</f>
        <v>0.185328185328185</v>
      </c>
      <c r="I2" s="2">
        <f t="shared" ref="I2:I65" si="3">D2/E2</f>
        <v>2.42708333333333</v>
      </c>
      <c r="J2" s="2">
        <f t="shared" ref="J2:J65" si="4">C2/E2</f>
        <v>1.96875</v>
      </c>
      <c r="K2" s="2">
        <f t="shared" ref="K2:K65" si="5">D2/C2</f>
        <v>1.23280423280423</v>
      </c>
      <c r="L2" s="2">
        <f t="shared" ref="L2:L65" si="6">SQRT((C2*C2+D2*D2+E2*E2)/3)</f>
        <v>90.9331256107109</v>
      </c>
      <c r="M2" s="2">
        <f t="shared" ref="M2:M65" si="7">SQRT((C2*2+D2*2+E2*2)/3)</f>
        <v>13.1402688962847</v>
      </c>
      <c r="N2" s="2">
        <f t="shared" ref="N2:N65" si="8">(C2-D2)/(C2+D2)</f>
        <v>-0.104265402843602</v>
      </c>
      <c r="O2" s="2">
        <f t="shared" ref="O2:O65" si="9">(2*D2-C2-E2)/(2*D2+C2+E2)</f>
        <v>0.241011984021305</v>
      </c>
      <c r="P2" s="2">
        <f t="shared" ref="P2:P65" si="10">(2*C2-D2-E2)/(D2-E2)</f>
        <v>0.357664233576642</v>
      </c>
      <c r="Q2" s="2">
        <f t="shared" ref="Q2:Q65" si="11">(D2-C2)/(D2+C2)</f>
        <v>0.104265402843602</v>
      </c>
      <c r="R2" s="2">
        <f t="shared" ref="R2:R65" si="12">(D2-E2)/(D2+E2)</f>
        <v>0.416413373860182</v>
      </c>
      <c r="S2" s="2">
        <f t="shared" ref="S2:S65" si="13">(C2-E2)/(C2+E2)</f>
        <v>0.326315789473684</v>
      </c>
      <c r="T2" s="2">
        <f t="shared" ref="T2:T65" si="14">C2+E2+D2</f>
        <v>259</v>
      </c>
      <c r="U2" s="2">
        <f t="shared" ref="U2:U65" si="15">((C2+D2+E2)-3*E2)/(C2+D2+E2)</f>
        <v>0.444015444015444</v>
      </c>
      <c r="V2" s="2">
        <f t="shared" ref="V2:V65" si="16">(D2-C2)/(D2+C2-E2)</f>
        <v>0.134969325153374</v>
      </c>
      <c r="W2" s="2">
        <f t="shared" ref="W2:W65" si="17">ATAN(2*(E2-D2-C2)/30.5*(D2-C2))</f>
        <v>-1.56654370323974</v>
      </c>
      <c r="X2" s="2">
        <f t="shared" ref="X2:X65" si="18">ATAN(2*(C2-D2-E2)/30.5*(D2-E2))</f>
        <v>-1.56761594127189</v>
      </c>
      <c r="Y2" s="2">
        <f t="shared" ref="Y2:Y65" si="19">E2/D2</f>
        <v>0.412017167381974</v>
      </c>
      <c r="Z2" s="2">
        <f t="shared" ref="Z2:Z65" si="20">(C2+D2+E2)/3</f>
        <v>86.3333333333333</v>
      </c>
      <c r="AA2" s="2">
        <f t="shared" ref="AA2:AA65" si="21">0.299*C2+0.587*D2+0.114*E2</f>
        <v>102.113</v>
      </c>
      <c r="AB2" s="2">
        <f t="shared" ref="AB2:AB65" si="22">(25*(D2-C2)/(D2+C2-E2)+1.25)</f>
        <v>4.62423312883436</v>
      </c>
      <c r="AC2" s="2">
        <f t="shared" ref="AC2:AC65" si="23">(C2-E2)/C2</f>
        <v>0.492063492063492</v>
      </c>
      <c r="AD2" s="2">
        <f t="shared" ref="AD2:AD65" si="24">2*(C2-D2-E2)/(D2-E2)</f>
        <v>-2.04379562043796</v>
      </c>
      <c r="AE2" s="2">
        <f t="shared" ref="AE2:AE65" si="25">C2*C2/(E2*D2*D2*D2)</f>
        <v>0.000117664269676743</v>
      </c>
      <c r="AF2" s="2">
        <f t="shared" ref="AF2:AF65" si="26">C2-E2</f>
        <v>46.5</v>
      </c>
      <c r="AG2" s="2">
        <f t="shared" ref="AG2:AG65" si="27">C2+E2</f>
        <v>142.5</v>
      </c>
      <c r="AH2" s="2">
        <f t="shared" ref="AH2:AH65" si="28">C2+D2</f>
        <v>211</v>
      </c>
      <c r="AI2" s="2">
        <f t="shared" ref="AI2:AI65" si="29">C2-D2</f>
        <v>-22</v>
      </c>
      <c r="AJ2" s="2">
        <f t="shared" ref="AJ2:AJ65" si="30">D2-E2</f>
        <v>68.5</v>
      </c>
      <c r="AK2" s="2">
        <f t="shared" ref="AK2:AK65" si="31">E2+D2</f>
        <v>164.5</v>
      </c>
      <c r="AL2" s="2">
        <v>63.78</v>
      </c>
      <c r="AM2" s="2">
        <v>2.17</v>
      </c>
      <c r="AN2" s="2">
        <v>21.8566666666667</v>
      </c>
      <c r="AO2" s="2">
        <v>21.96</v>
      </c>
      <c r="AP2" s="2">
        <v>34.4652675691698</v>
      </c>
    </row>
    <row r="3" customFormat="1" ht="15" spans="1:42">
      <c r="A3" s="2">
        <v>1</v>
      </c>
      <c r="B3" s="2" t="s">
        <v>43</v>
      </c>
      <c r="C3" s="2">
        <v>96</v>
      </c>
      <c r="D3" s="2">
        <v>121</v>
      </c>
      <c r="E3" s="2">
        <v>57</v>
      </c>
      <c r="F3" s="2">
        <f t="shared" si="0"/>
        <v>0.35036496350365</v>
      </c>
      <c r="G3" s="2">
        <f t="shared" si="1"/>
        <v>0.441605839416058</v>
      </c>
      <c r="H3" s="2">
        <f t="shared" si="2"/>
        <v>0.208029197080292</v>
      </c>
      <c r="I3" s="2">
        <f t="shared" si="3"/>
        <v>2.12280701754386</v>
      </c>
      <c r="J3" s="2">
        <f t="shared" si="4"/>
        <v>1.68421052631579</v>
      </c>
      <c r="K3" s="2">
        <f t="shared" si="5"/>
        <v>1.26041666666667</v>
      </c>
      <c r="L3" s="2">
        <f t="shared" si="6"/>
        <v>95.054370406275</v>
      </c>
      <c r="M3" s="2">
        <f t="shared" si="7"/>
        <v>13.5154232884755</v>
      </c>
      <c r="N3" s="2">
        <f t="shared" si="8"/>
        <v>-0.115207373271889</v>
      </c>
      <c r="O3" s="2">
        <f t="shared" si="9"/>
        <v>0.225316455696203</v>
      </c>
      <c r="P3" s="2">
        <f t="shared" si="10"/>
        <v>0.21875</v>
      </c>
      <c r="Q3" s="2">
        <f t="shared" si="11"/>
        <v>0.115207373271889</v>
      </c>
      <c r="R3" s="2">
        <f t="shared" si="12"/>
        <v>0.359550561797753</v>
      </c>
      <c r="S3" s="2">
        <f t="shared" si="13"/>
        <v>0.254901960784314</v>
      </c>
      <c r="T3" s="2">
        <f t="shared" si="14"/>
        <v>274</v>
      </c>
      <c r="U3" s="2">
        <f t="shared" si="15"/>
        <v>0.375912408759124</v>
      </c>
      <c r="V3" s="2">
        <f t="shared" si="16"/>
        <v>0.15625</v>
      </c>
      <c r="W3" s="2">
        <f t="shared" si="17"/>
        <v>-1.5669838452665</v>
      </c>
      <c r="X3" s="2">
        <f t="shared" si="18"/>
        <v>-1.56789046607154</v>
      </c>
      <c r="Y3" s="2">
        <f t="shared" si="19"/>
        <v>0.471074380165289</v>
      </c>
      <c r="Z3" s="2">
        <f t="shared" si="20"/>
        <v>91.3333333333333</v>
      </c>
      <c r="AA3" s="2">
        <f t="shared" si="21"/>
        <v>106.229</v>
      </c>
      <c r="AB3" s="2">
        <f t="shared" si="22"/>
        <v>5.15625</v>
      </c>
      <c r="AC3" s="2">
        <f t="shared" si="23"/>
        <v>0.40625</v>
      </c>
      <c r="AD3" s="2">
        <f t="shared" si="24"/>
        <v>-2.5625</v>
      </c>
      <c r="AE3" s="2">
        <f t="shared" si="25"/>
        <v>9.12665217434318e-5</v>
      </c>
      <c r="AF3" s="2">
        <f t="shared" si="26"/>
        <v>39</v>
      </c>
      <c r="AG3" s="2">
        <f t="shared" si="27"/>
        <v>153</v>
      </c>
      <c r="AH3" s="2">
        <f t="shared" si="28"/>
        <v>217</v>
      </c>
      <c r="AI3" s="2">
        <f t="shared" si="29"/>
        <v>-25</v>
      </c>
      <c r="AJ3" s="2">
        <f t="shared" si="30"/>
        <v>64</v>
      </c>
      <c r="AK3" s="2">
        <f t="shared" si="31"/>
        <v>178</v>
      </c>
      <c r="AL3" s="2">
        <v>65.9666666666667</v>
      </c>
      <c r="AM3" s="2">
        <v>1.71333333333333</v>
      </c>
      <c r="AN3" s="2">
        <v>22.29</v>
      </c>
      <c r="AO3" s="2">
        <v>22.36</v>
      </c>
      <c r="AP3" s="2">
        <v>36.1735853781438</v>
      </c>
    </row>
    <row r="4" customFormat="1" ht="15" spans="1:42">
      <c r="A4" s="2">
        <v>1</v>
      </c>
      <c r="B4" s="2" t="s">
        <v>44</v>
      </c>
      <c r="C4" s="2">
        <v>94.5</v>
      </c>
      <c r="D4" s="2">
        <v>116</v>
      </c>
      <c r="E4" s="2">
        <v>49.5</v>
      </c>
      <c r="F4" s="2">
        <f t="shared" si="0"/>
        <v>0.363461538461538</v>
      </c>
      <c r="G4" s="2">
        <f t="shared" si="1"/>
        <v>0.446153846153846</v>
      </c>
      <c r="H4" s="2">
        <f t="shared" si="2"/>
        <v>0.190384615384615</v>
      </c>
      <c r="I4" s="2">
        <f t="shared" si="3"/>
        <v>2.34343434343434</v>
      </c>
      <c r="J4" s="2">
        <f t="shared" si="4"/>
        <v>1.90909090909091</v>
      </c>
      <c r="K4" s="2">
        <f t="shared" si="5"/>
        <v>1.22751322751323</v>
      </c>
      <c r="L4" s="2">
        <f t="shared" si="6"/>
        <v>90.9880944592936</v>
      </c>
      <c r="M4" s="2">
        <f t="shared" si="7"/>
        <v>13.1656117720877</v>
      </c>
      <c r="N4" s="2">
        <f t="shared" si="8"/>
        <v>-0.102137767220903</v>
      </c>
      <c r="O4" s="2">
        <f t="shared" si="9"/>
        <v>0.234042553191489</v>
      </c>
      <c r="P4" s="2">
        <f t="shared" si="10"/>
        <v>0.353383458646617</v>
      </c>
      <c r="Q4" s="2">
        <f t="shared" si="11"/>
        <v>0.102137767220903</v>
      </c>
      <c r="R4" s="2">
        <f t="shared" si="12"/>
        <v>0.401812688821752</v>
      </c>
      <c r="S4" s="2">
        <f t="shared" si="13"/>
        <v>0.3125</v>
      </c>
      <c r="T4" s="2">
        <f t="shared" si="14"/>
        <v>260</v>
      </c>
      <c r="U4" s="2">
        <f t="shared" si="15"/>
        <v>0.428846153846154</v>
      </c>
      <c r="V4" s="2">
        <f t="shared" si="16"/>
        <v>0.133540372670807</v>
      </c>
      <c r="W4" s="2">
        <f t="shared" si="17"/>
        <v>-1.56639075079116</v>
      </c>
      <c r="X4" s="2">
        <f t="shared" si="18"/>
        <v>-1.56756643227631</v>
      </c>
      <c r="Y4" s="2">
        <f t="shared" si="19"/>
        <v>0.426724137931034</v>
      </c>
      <c r="Z4" s="2">
        <f t="shared" si="20"/>
        <v>86.6666666666667</v>
      </c>
      <c r="AA4" s="2">
        <f t="shared" si="21"/>
        <v>101.9905</v>
      </c>
      <c r="AB4" s="2">
        <f t="shared" si="22"/>
        <v>4.58850931677019</v>
      </c>
      <c r="AC4" s="2">
        <f t="shared" si="23"/>
        <v>0.476190476190476</v>
      </c>
      <c r="AD4" s="2">
        <f t="shared" si="24"/>
        <v>-2.13533834586466</v>
      </c>
      <c r="AE4" s="2">
        <f t="shared" si="25"/>
        <v>0.000115580468467528</v>
      </c>
      <c r="AF4" s="2">
        <f t="shared" si="26"/>
        <v>45</v>
      </c>
      <c r="AG4" s="2">
        <f t="shared" si="27"/>
        <v>144</v>
      </c>
      <c r="AH4" s="2">
        <f t="shared" si="28"/>
        <v>210.5</v>
      </c>
      <c r="AI4" s="2">
        <f t="shared" si="29"/>
        <v>-21.5</v>
      </c>
      <c r="AJ4" s="2">
        <f t="shared" si="30"/>
        <v>66.5</v>
      </c>
      <c r="AK4" s="2">
        <f t="shared" si="31"/>
        <v>165.5</v>
      </c>
      <c r="AL4" s="2">
        <v>66.9166666666667</v>
      </c>
      <c r="AM4" s="2">
        <v>1.81333333333333</v>
      </c>
      <c r="AN4" s="2">
        <v>21.66</v>
      </c>
      <c r="AO4" s="2">
        <v>21.74</v>
      </c>
      <c r="AP4" s="2">
        <v>34.5755784875748</v>
      </c>
    </row>
    <row r="5" customFormat="1" ht="15" spans="1:42">
      <c r="A5" s="2">
        <v>1</v>
      </c>
      <c r="B5" s="2" t="s">
        <v>45</v>
      </c>
      <c r="C5" s="2">
        <v>101.5</v>
      </c>
      <c r="D5" s="2">
        <v>123.5</v>
      </c>
      <c r="E5" s="2">
        <v>54</v>
      </c>
      <c r="F5" s="2">
        <f t="shared" si="0"/>
        <v>0.363799283154122</v>
      </c>
      <c r="G5" s="2">
        <f t="shared" si="1"/>
        <v>0.442652329749104</v>
      </c>
      <c r="H5" s="2">
        <f t="shared" si="2"/>
        <v>0.193548387096774</v>
      </c>
      <c r="I5" s="2">
        <f t="shared" si="3"/>
        <v>2.28703703703704</v>
      </c>
      <c r="J5" s="2">
        <f t="shared" si="4"/>
        <v>1.87962962962963</v>
      </c>
      <c r="K5" s="2">
        <f t="shared" si="5"/>
        <v>1.21674876847291</v>
      </c>
      <c r="L5" s="2">
        <f t="shared" si="6"/>
        <v>97.4174864522108</v>
      </c>
      <c r="M5" s="2">
        <f t="shared" si="7"/>
        <v>13.6381816969859</v>
      </c>
      <c r="N5" s="2">
        <f t="shared" si="8"/>
        <v>-0.0977777777777778</v>
      </c>
      <c r="O5" s="2">
        <f t="shared" si="9"/>
        <v>0.227329192546584</v>
      </c>
      <c r="P5" s="2">
        <f t="shared" si="10"/>
        <v>0.366906474820144</v>
      </c>
      <c r="Q5" s="2">
        <f t="shared" si="11"/>
        <v>0.0977777777777778</v>
      </c>
      <c r="R5" s="2">
        <f t="shared" si="12"/>
        <v>0.391549295774648</v>
      </c>
      <c r="S5" s="2">
        <f t="shared" si="13"/>
        <v>0.305466237942122</v>
      </c>
      <c r="T5" s="2">
        <f t="shared" si="14"/>
        <v>279</v>
      </c>
      <c r="U5" s="2">
        <f t="shared" si="15"/>
        <v>0.419354838709677</v>
      </c>
      <c r="V5" s="2">
        <f t="shared" si="16"/>
        <v>0.128654970760234</v>
      </c>
      <c r="W5" s="2">
        <f t="shared" si="17"/>
        <v>-1.56674265415554</v>
      </c>
      <c r="X5" s="2">
        <f t="shared" si="18"/>
        <v>-1.567909170864</v>
      </c>
      <c r="Y5" s="2">
        <f t="shared" si="19"/>
        <v>0.437246963562753</v>
      </c>
      <c r="Z5" s="2">
        <f t="shared" si="20"/>
        <v>93</v>
      </c>
      <c r="AA5" s="2">
        <f t="shared" si="21"/>
        <v>108.999</v>
      </c>
      <c r="AB5" s="2">
        <f t="shared" si="22"/>
        <v>4.46637426900585</v>
      </c>
      <c r="AC5" s="2">
        <f t="shared" si="23"/>
        <v>0.467980295566502</v>
      </c>
      <c r="AD5" s="2">
        <f t="shared" si="24"/>
        <v>-2.18705035971223</v>
      </c>
      <c r="AE5" s="2">
        <f t="shared" si="25"/>
        <v>0.000101283208779859</v>
      </c>
      <c r="AF5" s="2">
        <f t="shared" si="26"/>
        <v>47.5</v>
      </c>
      <c r="AG5" s="2">
        <f t="shared" si="27"/>
        <v>155.5</v>
      </c>
      <c r="AH5" s="2">
        <f t="shared" si="28"/>
        <v>225</v>
      </c>
      <c r="AI5" s="2">
        <f t="shared" si="29"/>
        <v>-22</v>
      </c>
      <c r="AJ5" s="2">
        <f t="shared" si="30"/>
        <v>69.5</v>
      </c>
      <c r="AK5" s="2">
        <f t="shared" si="31"/>
        <v>177.5</v>
      </c>
      <c r="AL5" s="2">
        <v>65.69</v>
      </c>
      <c r="AM5" s="2">
        <v>1.45666666666667</v>
      </c>
      <c r="AN5" s="2">
        <v>19.9433333333333</v>
      </c>
      <c r="AO5" s="2">
        <v>19.9933333333333</v>
      </c>
      <c r="AP5" s="2">
        <v>34.2193841032167</v>
      </c>
    </row>
    <row r="6" customFormat="1" ht="15" spans="1:42">
      <c r="A6" s="2">
        <v>1</v>
      </c>
      <c r="B6" s="2" t="s">
        <v>46</v>
      </c>
      <c r="C6" s="2">
        <v>92</v>
      </c>
      <c r="D6" s="2">
        <v>115</v>
      </c>
      <c r="E6" s="2">
        <v>54</v>
      </c>
      <c r="F6" s="2">
        <f t="shared" si="0"/>
        <v>0.352490421455939</v>
      </c>
      <c r="G6" s="2">
        <f t="shared" si="1"/>
        <v>0.440613026819923</v>
      </c>
      <c r="H6" s="2">
        <f t="shared" si="2"/>
        <v>0.206896551724138</v>
      </c>
      <c r="I6" s="2">
        <f t="shared" si="3"/>
        <v>2.12962962962963</v>
      </c>
      <c r="J6" s="2">
        <f t="shared" si="4"/>
        <v>1.7037037037037</v>
      </c>
      <c r="K6" s="2">
        <f t="shared" si="5"/>
        <v>1.25</v>
      </c>
      <c r="L6" s="2">
        <f t="shared" si="6"/>
        <v>90.5630535409814</v>
      </c>
      <c r="M6" s="2">
        <f t="shared" si="7"/>
        <v>13.1909059582729</v>
      </c>
      <c r="N6" s="2">
        <f t="shared" si="8"/>
        <v>-0.111111111111111</v>
      </c>
      <c r="O6" s="2">
        <f t="shared" si="9"/>
        <v>0.223404255319149</v>
      </c>
      <c r="P6" s="2">
        <f t="shared" si="10"/>
        <v>0.245901639344262</v>
      </c>
      <c r="Q6" s="2">
        <f t="shared" si="11"/>
        <v>0.111111111111111</v>
      </c>
      <c r="R6" s="2">
        <f t="shared" si="12"/>
        <v>0.36094674556213</v>
      </c>
      <c r="S6" s="2">
        <f t="shared" si="13"/>
        <v>0.26027397260274</v>
      </c>
      <c r="T6" s="2">
        <f t="shared" si="14"/>
        <v>261</v>
      </c>
      <c r="U6" s="2">
        <f t="shared" si="15"/>
        <v>0.379310344827586</v>
      </c>
      <c r="V6" s="2">
        <f t="shared" si="16"/>
        <v>0.150326797385621</v>
      </c>
      <c r="W6" s="2">
        <f t="shared" si="17"/>
        <v>-1.56646273641841</v>
      </c>
      <c r="X6" s="2">
        <f t="shared" si="18"/>
        <v>-1.56754958495652</v>
      </c>
      <c r="Y6" s="2">
        <f t="shared" si="19"/>
        <v>0.469565217391304</v>
      </c>
      <c r="Z6" s="2">
        <f t="shared" si="20"/>
        <v>87</v>
      </c>
      <c r="AA6" s="2">
        <f t="shared" si="21"/>
        <v>101.169</v>
      </c>
      <c r="AB6" s="2">
        <f t="shared" si="22"/>
        <v>5.00816993464052</v>
      </c>
      <c r="AC6" s="2">
        <f t="shared" si="23"/>
        <v>0.41304347826087</v>
      </c>
      <c r="AD6" s="2">
        <f t="shared" si="24"/>
        <v>-2.52459016393443</v>
      </c>
      <c r="AE6" s="2">
        <f t="shared" si="25"/>
        <v>0.000103059581320451</v>
      </c>
      <c r="AF6" s="2">
        <f t="shared" si="26"/>
        <v>38</v>
      </c>
      <c r="AG6" s="2">
        <f t="shared" si="27"/>
        <v>146</v>
      </c>
      <c r="AH6" s="2">
        <f t="shared" si="28"/>
        <v>207</v>
      </c>
      <c r="AI6" s="2">
        <f t="shared" si="29"/>
        <v>-23</v>
      </c>
      <c r="AJ6" s="2">
        <f t="shared" si="30"/>
        <v>61</v>
      </c>
      <c r="AK6" s="2">
        <f t="shared" si="31"/>
        <v>169</v>
      </c>
      <c r="AL6" s="2">
        <v>67.35</v>
      </c>
      <c r="AM6" s="2">
        <v>1.64</v>
      </c>
      <c r="AN6" s="2">
        <v>21.3166666666667</v>
      </c>
      <c r="AO6" s="2">
        <v>21.38</v>
      </c>
      <c r="AP6" s="2">
        <v>40.1780485750332</v>
      </c>
    </row>
    <row r="7" customFormat="1" ht="15" spans="1:42">
      <c r="A7" s="2">
        <v>1</v>
      </c>
      <c r="B7" s="2" t="s">
        <v>47</v>
      </c>
      <c r="C7" s="2">
        <v>97.5</v>
      </c>
      <c r="D7" s="2">
        <v>119.5</v>
      </c>
      <c r="E7" s="2">
        <v>54.5</v>
      </c>
      <c r="F7" s="2">
        <f t="shared" si="0"/>
        <v>0.359116022099448</v>
      </c>
      <c r="G7" s="2">
        <f t="shared" si="1"/>
        <v>0.440147329650092</v>
      </c>
      <c r="H7" s="2">
        <f t="shared" si="2"/>
        <v>0.20073664825046</v>
      </c>
      <c r="I7" s="2">
        <f t="shared" si="3"/>
        <v>2.19266055045872</v>
      </c>
      <c r="J7" s="2">
        <f t="shared" si="4"/>
        <v>1.78899082568807</v>
      </c>
      <c r="K7" s="2">
        <f t="shared" si="5"/>
        <v>1.22564102564103</v>
      </c>
      <c r="L7" s="2">
        <f t="shared" si="6"/>
        <v>94.4400162360568</v>
      </c>
      <c r="M7" s="2">
        <f t="shared" si="7"/>
        <v>13.4536240470737</v>
      </c>
      <c r="N7" s="2">
        <f t="shared" si="8"/>
        <v>-0.101382488479263</v>
      </c>
      <c r="O7" s="2">
        <f t="shared" si="9"/>
        <v>0.222506393861893</v>
      </c>
      <c r="P7" s="2">
        <f t="shared" si="10"/>
        <v>0.323076923076923</v>
      </c>
      <c r="Q7" s="2">
        <f t="shared" si="11"/>
        <v>0.101382488479263</v>
      </c>
      <c r="R7" s="2">
        <f t="shared" si="12"/>
        <v>0.373563218390805</v>
      </c>
      <c r="S7" s="2">
        <f t="shared" si="13"/>
        <v>0.282894736842105</v>
      </c>
      <c r="T7" s="2">
        <f t="shared" si="14"/>
        <v>271.5</v>
      </c>
      <c r="U7" s="2">
        <f t="shared" si="15"/>
        <v>0.397790055248619</v>
      </c>
      <c r="V7" s="2">
        <f t="shared" si="16"/>
        <v>0.135384615384615</v>
      </c>
      <c r="W7" s="2">
        <f t="shared" si="17"/>
        <v>-1.56653061840268</v>
      </c>
      <c r="X7" s="2">
        <f t="shared" si="18"/>
        <v>-1.56772946863742</v>
      </c>
      <c r="Y7" s="2">
        <f t="shared" si="19"/>
        <v>0.456066945606695</v>
      </c>
      <c r="Z7" s="2">
        <f t="shared" si="20"/>
        <v>90.5</v>
      </c>
      <c r="AA7" s="2">
        <f t="shared" si="21"/>
        <v>105.512</v>
      </c>
      <c r="AB7" s="2">
        <f t="shared" si="22"/>
        <v>4.63461538461539</v>
      </c>
      <c r="AC7" s="2">
        <f t="shared" si="23"/>
        <v>0.441025641025641</v>
      </c>
      <c r="AD7" s="2">
        <f t="shared" si="24"/>
        <v>-2.35384615384615</v>
      </c>
      <c r="AE7" s="2">
        <f t="shared" si="25"/>
        <v>0.000102213677361893</v>
      </c>
      <c r="AF7" s="2">
        <f t="shared" si="26"/>
        <v>43</v>
      </c>
      <c r="AG7" s="2">
        <f t="shared" si="27"/>
        <v>152</v>
      </c>
      <c r="AH7" s="2">
        <f t="shared" si="28"/>
        <v>217</v>
      </c>
      <c r="AI7" s="2">
        <f t="shared" si="29"/>
        <v>-22</v>
      </c>
      <c r="AJ7" s="2">
        <f t="shared" si="30"/>
        <v>65</v>
      </c>
      <c r="AK7" s="2">
        <f t="shared" si="31"/>
        <v>174</v>
      </c>
      <c r="AL7" s="2">
        <v>64.8566666666667</v>
      </c>
      <c r="AM7" s="2">
        <v>1.46</v>
      </c>
      <c r="AN7" s="2">
        <v>21.01</v>
      </c>
      <c r="AO7" s="2">
        <v>21.06</v>
      </c>
      <c r="AP7" s="2">
        <v>40.2955543616263</v>
      </c>
    </row>
    <row r="8" customFormat="1" ht="15" spans="1:42">
      <c r="A8" s="2">
        <v>1</v>
      </c>
      <c r="B8" s="2" t="s">
        <v>48</v>
      </c>
      <c r="C8" s="2">
        <v>96</v>
      </c>
      <c r="D8" s="2">
        <v>117.5</v>
      </c>
      <c r="E8" s="2">
        <v>50</v>
      </c>
      <c r="F8" s="2">
        <f t="shared" si="0"/>
        <v>0.364326375711575</v>
      </c>
      <c r="G8" s="2">
        <f t="shared" si="1"/>
        <v>0.445920303605313</v>
      </c>
      <c r="H8" s="2">
        <f t="shared" si="2"/>
        <v>0.189753320683112</v>
      </c>
      <c r="I8" s="2">
        <f t="shared" si="3"/>
        <v>2.35</v>
      </c>
      <c r="J8" s="2">
        <f t="shared" si="4"/>
        <v>1.92</v>
      </c>
      <c r="K8" s="2">
        <f t="shared" si="5"/>
        <v>1.22395833333333</v>
      </c>
      <c r="L8" s="2">
        <f t="shared" si="6"/>
        <v>92.2356583251113</v>
      </c>
      <c r="M8" s="2">
        <f t="shared" si="7"/>
        <v>13.253930234714</v>
      </c>
      <c r="N8" s="2">
        <f t="shared" si="8"/>
        <v>-0.100702576112412</v>
      </c>
      <c r="O8" s="2">
        <f t="shared" si="9"/>
        <v>0.233595800524934</v>
      </c>
      <c r="P8" s="2">
        <f t="shared" si="10"/>
        <v>0.362962962962963</v>
      </c>
      <c r="Q8" s="2">
        <f t="shared" si="11"/>
        <v>0.100702576112412</v>
      </c>
      <c r="R8" s="2">
        <f t="shared" si="12"/>
        <v>0.402985074626866</v>
      </c>
      <c r="S8" s="2">
        <f t="shared" si="13"/>
        <v>0.315068493150685</v>
      </c>
      <c r="T8" s="2">
        <f t="shared" si="14"/>
        <v>263.5</v>
      </c>
      <c r="U8" s="2">
        <f t="shared" si="15"/>
        <v>0.430740037950664</v>
      </c>
      <c r="V8" s="2">
        <f t="shared" si="16"/>
        <v>0.131498470948012</v>
      </c>
      <c r="W8" s="2">
        <f t="shared" si="17"/>
        <v>-1.56645811348686</v>
      </c>
      <c r="X8" s="2">
        <f t="shared" si="18"/>
        <v>-1.56763653415123</v>
      </c>
      <c r="Y8" s="2">
        <f t="shared" si="19"/>
        <v>0.425531914893617</v>
      </c>
      <c r="Z8" s="2">
        <f t="shared" si="20"/>
        <v>87.8333333333333</v>
      </c>
      <c r="AA8" s="2">
        <f t="shared" si="21"/>
        <v>103.3765</v>
      </c>
      <c r="AB8" s="2">
        <f t="shared" si="22"/>
        <v>4.53746177370031</v>
      </c>
      <c r="AC8" s="2">
        <f t="shared" si="23"/>
        <v>0.479166666666667</v>
      </c>
      <c r="AD8" s="2">
        <f t="shared" si="24"/>
        <v>-2.11851851851852</v>
      </c>
      <c r="AE8" s="2">
        <f t="shared" si="25"/>
        <v>0.000113621066623003</v>
      </c>
      <c r="AF8" s="2">
        <f t="shared" si="26"/>
        <v>46</v>
      </c>
      <c r="AG8" s="2">
        <f t="shared" si="27"/>
        <v>146</v>
      </c>
      <c r="AH8" s="2">
        <f t="shared" si="28"/>
        <v>213.5</v>
      </c>
      <c r="AI8" s="2">
        <f t="shared" si="29"/>
        <v>-21.5</v>
      </c>
      <c r="AJ8" s="2">
        <f t="shared" si="30"/>
        <v>67.5</v>
      </c>
      <c r="AK8" s="2">
        <f t="shared" si="31"/>
        <v>167.5</v>
      </c>
      <c r="AL8" s="2">
        <v>64.1533333333333</v>
      </c>
      <c r="AM8" s="2">
        <v>1.92666666666667</v>
      </c>
      <c r="AN8" s="2">
        <v>20.73</v>
      </c>
      <c r="AO8" s="2">
        <v>20.82</v>
      </c>
      <c r="AP8" s="2">
        <v>35.8819295886869</v>
      </c>
    </row>
    <row r="9" customFormat="1" ht="15" spans="1:42">
      <c r="A9" s="2">
        <v>1</v>
      </c>
      <c r="B9" s="2" t="s">
        <v>49</v>
      </c>
      <c r="C9" s="2">
        <v>98</v>
      </c>
      <c r="D9" s="2">
        <v>118</v>
      </c>
      <c r="E9" s="2">
        <v>56</v>
      </c>
      <c r="F9" s="2">
        <f t="shared" si="0"/>
        <v>0.360294117647059</v>
      </c>
      <c r="G9" s="2">
        <f t="shared" si="1"/>
        <v>0.433823529411765</v>
      </c>
      <c r="H9" s="2">
        <f t="shared" si="2"/>
        <v>0.205882352941176</v>
      </c>
      <c r="I9" s="2">
        <f t="shared" si="3"/>
        <v>2.10714285714286</v>
      </c>
      <c r="J9" s="2">
        <f t="shared" si="4"/>
        <v>1.75</v>
      </c>
      <c r="K9" s="2">
        <f t="shared" si="5"/>
        <v>1.20408163265306</v>
      </c>
      <c r="L9" s="2">
        <f t="shared" si="6"/>
        <v>94.2761899951414</v>
      </c>
      <c r="M9" s="2">
        <f t="shared" si="7"/>
        <v>13.4660065844828</v>
      </c>
      <c r="N9" s="2">
        <f t="shared" si="8"/>
        <v>-0.0925925925925926</v>
      </c>
      <c r="O9" s="2">
        <f t="shared" si="9"/>
        <v>0.21025641025641</v>
      </c>
      <c r="P9" s="2">
        <f t="shared" si="10"/>
        <v>0.354838709677419</v>
      </c>
      <c r="Q9" s="2">
        <f t="shared" si="11"/>
        <v>0.0925925925925926</v>
      </c>
      <c r="R9" s="2">
        <f t="shared" si="12"/>
        <v>0.35632183908046</v>
      </c>
      <c r="S9" s="2">
        <f t="shared" si="13"/>
        <v>0.272727272727273</v>
      </c>
      <c r="T9" s="2">
        <f t="shared" si="14"/>
        <v>272</v>
      </c>
      <c r="U9" s="2">
        <f t="shared" si="15"/>
        <v>0.382352941176471</v>
      </c>
      <c r="V9" s="2">
        <f t="shared" si="16"/>
        <v>0.125</v>
      </c>
      <c r="W9" s="2">
        <f t="shared" si="17"/>
        <v>-1.56603073787206</v>
      </c>
      <c r="X9" s="2">
        <f t="shared" si="18"/>
        <v>-1.56755992043762</v>
      </c>
      <c r="Y9" s="2">
        <f t="shared" si="19"/>
        <v>0.474576271186441</v>
      </c>
      <c r="Z9" s="2">
        <f t="shared" si="20"/>
        <v>90.6666666666667</v>
      </c>
      <c r="AA9" s="2">
        <f t="shared" si="21"/>
        <v>104.952</v>
      </c>
      <c r="AB9" s="2">
        <f t="shared" si="22"/>
        <v>4.375</v>
      </c>
      <c r="AC9" s="2">
        <f t="shared" si="23"/>
        <v>0.428571428571429</v>
      </c>
      <c r="AD9" s="2">
        <f t="shared" si="24"/>
        <v>-2.45161290322581</v>
      </c>
      <c r="AE9" s="2">
        <f t="shared" si="25"/>
        <v>0.000104380194664498</v>
      </c>
      <c r="AF9" s="2">
        <f t="shared" si="26"/>
        <v>42</v>
      </c>
      <c r="AG9" s="2">
        <f t="shared" si="27"/>
        <v>154</v>
      </c>
      <c r="AH9" s="2">
        <f t="shared" si="28"/>
        <v>216</v>
      </c>
      <c r="AI9" s="2">
        <f t="shared" si="29"/>
        <v>-20</v>
      </c>
      <c r="AJ9" s="2">
        <f t="shared" si="30"/>
        <v>62</v>
      </c>
      <c r="AK9" s="2">
        <f t="shared" si="31"/>
        <v>174</v>
      </c>
      <c r="AL9" s="2">
        <v>65.7433333333333</v>
      </c>
      <c r="AM9" s="2">
        <v>1.51</v>
      </c>
      <c r="AN9" s="2">
        <v>20.56</v>
      </c>
      <c r="AO9" s="2">
        <v>20.6166666666667</v>
      </c>
      <c r="AP9" s="2">
        <v>36.7041274991843</v>
      </c>
    </row>
    <row r="10" customFormat="1" ht="15" spans="1:42">
      <c r="A10" s="2">
        <v>1</v>
      </c>
      <c r="B10" s="2" t="s">
        <v>50</v>
      </c>
      <c r="C10" s="2">
        <v>99.5</v>
      </c>
      <c r="D10" s="2">
        <v>120</v>
      </c>
      <c r="E10" s="2">
        <v>55</v>
      </c>
      <c r="F10" s="2">
        <f t="shared" si="0"/>
        <v>0.36247723132969</v>
      </c>
      <c r="G10" s="2">
        <f t="shared" si="1"/>
        <v>0.437158469945355</v>
      </c>
      <c r="H10" s="2">
        <f t="shared" si="2"/>
        <v>0.200364298724954</v>
      </c>
      <c r="I10" s="2">
        <f t="shared" si="3"/>
        <v>2.18181818181818</v>
      </c>
      <c r="J10" s="2">
        <f t="shared" si="4"/>
        <v>1.80909090909091</v>
      </c>
      <c r="K10" s="2">
        <f t="shared" si="5"/>
        <v>1.20603015075377</v>
      </c>
      <c r="L10" s="2">
        <f t="shared" si="6"/>
        <v>95.4380252659634</v>
      </c>
      <c r="M10" s="2">
        <f t="shared" si="7"/>
        <v>13.5277492584687</v>
      </c>
      <c r="N10" s="2">
        <f t="shared" si="8"/>
        <v>-0.0933940774487472</v>
      </c>
      <c r="O10" s="2">
        <f t="shared" si="9"/>
        <v>0.216730038022814</v>
      </c>
      <c r="P10" s="2">
        <f t="shared" si="10"/>
        <v>0.369230769230769</v>
      </c>
      <c r="Q10" s="2">
        <f t="shared" si="11"/>
        <v>0.0933940774487472</v>
      </c>
      <c r="R10" s="2">
        <f t="shared" si="12"/>
        <v>0.371428571428571</v>
      </c>
      <c r="S10" s="2">
        <f t="shared" si="13"/>
        <v>0.288025889967638</v>
      </c>
      <c r="T10" s="2">
        <f t="shared" si="14"/>
        <v>274.5</v>
      </c>
      <c r="U10" s="2">
        <f t="shared" si="15"/>
        <v>0.398907103825137</v>
      </c>
      <c r="V10" s="2">
        <f t="shared" si="16"/>
        <v>0.124620060790274</v>
      </c>
      <c r="W10" s="2">
        <f t="shared" si="17"/>
        <v>-1.56627415434461</v>
      </c>
      <c r="X10" s="2">
        <f t="shared" si="18"/>
        <v>-1.56768884825936</v>
      </c>
      <c r="Y10" s="2">
        <f t="shared" si="19"/>
        <v>0.458333333333333</v>
      </c>
      <c r="Z10" s="2">
        <f t="shared" si="20"/>
        <v>91.5</v>
      </c>
      <c r="AA10" s="2">
        <f t="shared" si="21"/>
        <v>106.4605</v>
      </c>
      <c r="AB10" s="2">
        <f t="shared" si="22"/>
        <v>4.36550151975684</v>
      </c>
      <c r="AC10" s="2">
        <f t="shared" si="23"/>
        <v>0.447236180904523</v>
      </c>
      <c r="AD10" s="2">
        <f t="shared" si="24"/>
        <v>-2.32307692307692</v>
      </c>
      <c r="AE10" s="2">
        <f t="shared" si="25"/>
        <v>0.000104169297138047</v>
      </c>
      <c r="AF10" s="2">
        <f t="shared" si="26"/>
        <v>44.5</v>
      </c>
      <c r="AG10" s="2">
        <f t="shared" si="27"/>
        <v>154.5</v>
      </c>
      <c r="AH10" s="2">
        <f t="shared" si="28"/>
        <v>219.5</v>
      </c>
      <c r="AI10" s="2">
        <f t="shared" si="29"/>
        <v>-20.5</v>
      </c>
      <c r="AJ10" s="2">
        <f t="shared" si="30"/>
        <v>65</v>
      </c>
      <c r="AK10" s="2">
        <f t="shared" si="31"/>
        <v>175</v>
      </c>
      <c r="AL10" s="2">
        <v>66.3333333333333</v>
      </c>
      <c r="AM10" s="2">
        <v>1.54</v>
      </c>
      <c r="AN10" s="2">
        <v>20.5833333333333</v>
      </c>
      <c r="AO10" s="2">
        <v>20.64</v>
      </c>
      <c r="AP10" s="2">
        <v>38.2897352461034</v>
      </c>
    </row>
    <row r="11" customFormat="1" ht="15" spans="1:42">
      <c r="A11" s="2">
        <v>1</v>
      </c>
      <c r="B11" s="2" t="s">
        <v>51</v>
      </c>
      <c r="C11" s="2">
        <v>98.5</v>
      </c>
      <c r="D11" s="2">
        <v>121</v>
      </c>
      <c r="E11" s="2">
        <v>55.5</v>
      </c>
      <c r="F11" s="2">
        <f t="shared" si="0"/>
        <v>0.358181818181818</v>
      </c>
      <c r="G11" s="2">
        <f t="shared" si="1"/>
        <v>0.44</v>
      </c>
      <c r="H11" s="2">
        <f t="shared" si="2"/>
        <v>0.201818181818182</v>
      </c>
      <c r="I11" s="2">
        <f t="shared" si="3"/>
        <v>2.18018018018018</v>
      </c>
      <c r="J11" s="2">
        <f t="shared" si="4"/>
        <v>1.77477477477477</v>
      </c>
      <c r="K11" s="2">
        <f t="shared" si="5"/>
        <v>1.22842639593909</v>
      </c>
      <c r="L11" s="2">
        <f t="shared" si="6"/>
        <v>95.6094486265174</v>
      </c>
      <c r="M11" s="2">
        <f t="shared" si="7"/>
        <v>13.5400640077266</v>
      </c>
      <c r="N11" s="2">
        <f t="shared" si="8"/>
        <v>-0.10250569476082</v>
      </c>
      <c r="O11" s="2">
        <f t="shared" si="9"/>
        <v>0.222222222222222</v>
      </c>
      <c r="P11" s="2">
        <f t="shared" si="10"/>
        <v>0.312977099236641</v>
      </c>
      <c r="Q11" s="2">
        <f t="shared" si="11"/>
        <v>0.10250569476082</v>
      </c>
      <c r="R11" s="2">
        <f t="shared" si="12"/>
        <v>0.371104815864023</v>
      </c>
      <c r="S11" s="2">
        <f t="shared" si="13"/>
        <v>0.279220779220779</v>
      </c>
      <c r="T11" s="2">
        <f t="shared" si="14"/>
        <v>275</v>
      </c>
      <c r="U11" s="2">
        <f t="shared" si="15"/>
        <v>0.394545454545455</v>
      </c>
      <c r="V11" s="2">
        <f t="shared" si="16"/>
        <v>0.13719512195122</v>
      </c>
      <c r="W11" s="2">
        <f t="shared" si="17"/>
        <v>-1.56666355899605</v>
      </c>
      <c r="X11" s="2">
        <f t="shared" si="18"/>
        <v>-1.56781140710244</v>
      </c>
      <c r="Y11" s="2">
        <f t="shared" si="19"/>
        <v>0.458677685950413</v>
      </c>
      <c r="Z11" s="2">
        <f t="shared" si="20"/>
        <v>91.6666666666667</v>
      </c>
      <c r="AA11" s="2">
        <f t="shared" si="21"/>
        <v>106.8055</v>
      </c>
      <c r="AB11" s="2">
        <f t="shared" si="22"/>
        <v>4.67987804878049</v>
      </c>
      <c r="AC11" s="2">
        <f t="shared" si="23"/>
        <v>0.436548223350254</v>
      </c>
      <c r="AD11" s="2">
        <f t="shared" si="24"/>
        <v>-2.38167938931298</v>
      </c>
      <c r="AE11" s="2">
        <f t="shared" si="25"/>
        <v>9.86786880696263e-5</v>
      </c>
      <c r="AF11" s="2">
        <f t="shared" si="26"/>
        <v>43</v>
      </c>
      <c r="AG11" s="2">
        <f t="shared" si="27"/>
        <v>154</v>
      </c>
      <c r="AH11" s="2">
        <f t="shared" si="28"/>
        <v>219.5</v>
      </c>
      <c r="AI11" s="2">
        <f t="shared" si="29"/>
        <v>-22.5</v>
      </c>
      <c r="AJ11" s="2">
        <f t="shared" si="30"/>
        <v>65.5</v>
      </c>
      <c r="AK11" s="2">
        <f t="shared" si="31"/>
        <v>176.5</v>
      </c>
      <c r="AL11" s="2">
        <v>67.9133333333333</v>
      </c>
      <c r="AM11" s="2">
        <v>1.10666666666667</v>
      </c>
      <c r="AN11" s="2">
        <v>19.88</v>
      </c>
      <c r="AO11" s="2">
        <v>19.92</v>
      </c>
      <c r="AP11" s="2">
        <v>37.9169406262568</v>
      </c>
    </row>
    <row r="12" customFormat="1" ht="15" spans="1:42">
      <c r="A12" s="2">
        <v>1</v>
      </c>
      <c r="B12" s="2" t="s">
        <v>52</v>
      </c>
      <c r="C12" s="2">
        <v>96.5</v>
      </c>
      <c r="D12" s="2">
        <v>119.5</v>
      </c>
      <c r="E12" s="2">
        <v>52.5</v>
      </c>
      <c r="F12" s="2">
        <f t="shared" si="0"/>
        <v>0.359404096834264</v>
      </c>
      <c r="G12" s="2">
        <f t="shared" si="1"/>
        <v>0.445065176908752</v>
      </c>
      <c r="H12" s="2">
        <f t="shared" si="2"/>
        <v>0.195530726256983</v>
      </c>
      <c r="I12" s="2">
        <f t="shared" si="3"/>
        <v>2.27619047619048</v>
      </c>
      <c r="J12" s="2">
        <f t="shared" si="4"/>
        <v>1.83809523809524</v>
      </c>
      <c r="K12" s="2">
        <f t="shared" si="5"/>
        <v>1.23834196891192</v>
      </c>
      <c r="L12" s="2">
        <f t="shared" si="6"/>
        <v>93.7172164901768</v>
      </c>
      <c r="M12" s="2">
        <f t="shared" si="7"/>
        <v>13.3790881602597</v>
      </c>
      <c r="N12" s="2">
        <f t="shared" si="8"/>
        <v>-0.106481481481481</v>
      </c>
      <c r="O12" s="2">
        <f t="shared" si="9"/>
        <v>0.231958762886598</v>
      </c>
      <c r="P12" s="2">
        <f t="shared" si="10"/>
        <v>0.313432835820896</v>
      </c>
      <c r="Q12" s="2">
        <f t="shared" si="11"/>
        <v>0.106481481481481</v>
      </c>
      <c r="R12" s="2">
        <f t="shared" si="12"/>
        <v>0.38953488372093</v>
      </c>
      <c r="S12" s="2">
        <f t="shared" si="13"/>
        <v>0.295302013422819</v>
      </c>
      <c r="T12" s="2">
        <f t="shared" si="14"/>
        <v>268.5</v>
      </c>
      <c r="U12" s="2">
        <f t="shared" si="15"/>
        <v>0.41340782122905</v>
      </c>
      <c r="V12" s="2">
        <f t="shared" si="16"/>
        <v>0.140672782874618</v>
      </c>
      <c r="W12" s="2">
        <f t="shared" si="17"/>
        <v>-1.56674103723165</v>
      </c>
      <c r="X12" s="2">
        <f t="shared" si="18"/>
        <v>-1.56778160824197</v>
      </c>
      <c r="Y12" s="2">
        <f t="shared" si="19"/>
        <v>0.439330543933054</v>
      </c>
      <c r="Z12" s="2">
        <f t="shared" si="20"/>
        <v>89.5</v>
      </c>
      <c r="AA12" s="2">
        <f t="shared" si="21"/>
        <v>104.985</v>
      </c>
      <c r="AB12" s="2">
        <f t="shared" si="22"/>
        <v>4.76681957186544</v>
      </c>
      <c r="AC12" s="2">
        <f t="shared" si="23"/>
        <v>0.455958549222798</v>
      </c>
      <c r="AD12" s="2">
        <f t="shared" si="24"/>
        <v>-2.25373134328358</v>
      </c>
      <c r="AE12" s="2">
        <f t="shared" si="25"/>
        <v>0.000103942128854524</v>
      </c>
      <c r="AF12" s="2">
        <f t="shared" si="26"/>
        <v>44</v>
      </c>
      <c r="AG12" s="2">
        <f t="shared" si="27"/>
        <v>149</v>
      </c>
      <c r="AH12" s="2">
        <f t="shared" si="28"/>
        <v>216</v>
      </c>
      <c r="AI12" s="2">
        <f t="shared" si="29"/>
        <v>-23</v>
      </c>
      <c r="AJ12" s="2">
        <f t="shared" si="30"/>
        <v>67</v>
      </c>
      <c r="AK12" s="2">
        <f t="shared" si="31"/>
        <v>172</v>
      </c>
      <c r="AL12" s="2">
        <v>66.4733333333333</v>
      </c>
      <c r="AM12" s="2">
        <v>1.12</v>
      </c>
      <c r="AN12" s="2">
        <v>20.08</v>
      </c>
      <c r="AO12" s="2">
        <v>20.11</v>
      </c>
      <c r="AP12" s="2">
        <v>38.2361081659268</v>
      </c>
    </row>
    <row r="13" customFormat="1" ht="15" spans="1:42">
      <c r="A13" s="2">
        <v>1</v>
      </c>
      <c r="B13" s="2" t="s">
        <v>53</v>
      </c>
      <c r="C13" s="2">
        <v>97.5</v>
      </c>
      <c r="D13" s="2">
        <v>120</v>
      </c>
      <c r="E13" s="2">
        <v>48</v>
      </c>
      <c r="F13" s="2">
        <f t="shared" si="0"/>
        <v>0.367231638418079</v>
      </c>
      <c r="G13" s="2">
        <f t="shared" si="1"/>
        <v>0.451977401129944</v>
      </c>
      <c r="H13" s="2">
        <f t="shared" si="2"/>
        <v>0.180790960451977</v>
      </c>
      <c r="I13" s="2">
        <f t="shared" si="3"/>
        <v>2.5</v>
      </c>
      <c r="J13" s="2">
        <f t="shared" si="4"/>
        <v>2.03125</v>
      </c>
      <c r="K13" s="2">
        <f t="shared" si="5"/>
        <v>1.23076923076923</v>
      </c>
      <c r="L13" s="2">
        <f t="shared" si="6"/>
        <v>93.4705836078924</v>
      </c>
      <c r="M13" s="2">
        <f t="shared" si="7"/>
        <v>13.3041346956501</v>
      </c>
      <c r="N13" s="2">
        <f t="shared" si="8"/>
        <v>-0.103448275862069</v>
      </c>
      <c r="O13" s="2">
        <f t="shared" si="9"/>
        <v>0.245136186770428</v>
      </c>
      <c r="P13" s="2">
        <f t="shared" si="10"/>
        <v>0.375</v>
      </c>
      <c r="Q13" s="2">
        <f t="shared" si="11"/>
        <v>0.103448275862069</v>
      </c>
      <c r="R13" s="2">
        <f t="shared" si="12"/>
        <v>0.428571428571429</v>
      </c>
      <c r="S13" s="2">
        <f t="shared" si="13"/>
        <v>0.34020618556701</v>
      </c>
      <c r="T13" s="2">
        <f t="shared" si="14"/>
        <v>265.5</v>
      </c>
      <c r="U13" s="2">
        <f t="shared" si="15"/>
        <v>0.457627118644068</v>
      </c>
      <c r="V13" s="2">
        <f t="shared" si="16"/>
        <v>0.132743362831858</v>
      </c>
      <c r="W13" s="2">
        <f t="shared" si="17"/>
        <v>-1.56679765915261</v>
      </c>
      <c r="X13" s="2">
        <f t="shared" si="18"/>
        <v>-1.56779200171256</v>
      </c>
      <c r="Y13" s="2">
        <f t="shared" si="19"/>
        <v>0.4</v>
      </c>
      <c r="Z13" s="2">
        <f t="shared" si="20"/>
        <v>88.5</v>
      </c>
      <c r="AA13" s="2">
        <f t="shared" si="21"/>
        <v>105.0645</v>
      </c>
      <c r="AB13" s="2">
        <f t="shared" si="22"/>
        <v>4.56858407079646</v>
      </c>
      <c r="AC13" s="2">
        <f t="shared" si="23"/>
        <v>0.507692307692308</v>
      </c>
      <c r="AD13" s="2">
        <f t="shared" si="24"/>
        <v>-1.95833333333333</v>
      </c>
      <c r="AE13" s="2">
        <f t="shared" si="25"/>
        <v>0.000114610460069444</v>
      </c>
      <c r="AF13" s="2">
        <f t="shared" si="26"/>
        <v>49.5</v>
      </c>
      <c r="AG13" s="2">
        <f t="shared" si="27"/>
        <v>145.5</v>
      </c>
      <c r="AH13" s="2">
        <f t="shared" si="28"/>
        <v>217.5</v>
      </c>
      <c r="AI13" s="2">
        <f t="shared" si="29"/>
        <v>-22.5</v>
      </c>
      <c r="AJ13" s="2">
        <f t="shared" si="30"/>
        <v>72</v>
      </c>
      <c r="AK13" s="2">
        <f t="shared" si="31"/>
        <v>168</v>
      </c>
      <c r="AL13" s="2">
        <v>66.0366666666667</v>
      </c>
      <c r="AM13" s="2">
        <v>1.53333333333333</v>
      </c>
      <c r="AN13" s="2">
        <v>20.0333333333333</v>
      </c>
      <c r="AO13" s="2">
        <v>20.0933333333333</v>
      </c>
      <c r="AP13" s="2">
        <v>39.5325510611047</v>
      </c>
    </row>
    <row r="14" customFormat="1" ht="15" spans="1:42">
      <c r="A14" s="2">
        <v>1</v>
      </c>
      <c r="B14" s="2" t="s">
        <v>54</v>
      </c>
      <c r="C14" s="2">
        <v>99</v>
      </c>
      <c r="D14" s="2">
        <v>121</v>
      </c>
      <c r="E14" s="2">
        <v>53.5</v>
      </c>
      <c r="F14" s="2">
        <f t="shared" si="0"/>
        <v>0.361974405850091</v>
      </c>
      <c r="G14" s="2">
        <f t="shared" si="1"/>
        <v>0.442413162705667</v>
      </c>
      <c r="H14" s="2">
        <f t="shared" si="2"/>
        <v>0.195612431444241</v>
      </c>
      <c r="I14" s="2">
        <f t="shared" si="3"/>
        <v>2.26168224299065</v>
      </c>
      <c r="J14" s="2">
        <f t="shared" si="4"/>
        <v>1.85046728971963</v>
      </c>
      <c r="K14" s="2">
        <f t="shared" si="5"/>
        <v>1.22222222222222</v>
      </c>
      <c r="L14" s="2">
        <f t="shared" si="6"/>
        <v>95.4013452036535</v>
      </c>
      <c r="M14" s="2">
        <f t="shared" si="7"/>
        <v>13.5030860670194</v>
      </c>
      <c r="N14" s="2">
        <f t="shared" si="8"/>
        <v>-0.1</v>
      </c>
      <c r="O14" s="2">
        <f t="shared" si="9"/>
        <v>0.226869455006337</v>
      </c>
      <c r="P14" s="2">
        <f t="shared" si="10"/>
        <v>0.348148148148148</v>
      </c>
      <c r="Q14" s="2">
        <f t="shared" si="11"/>
        <v>0.1</v>
      </c>
      <c r="R14" s="2">
        <f t="shared" si="12"/>
        <v>0.386819484240688</v>
      </c>
      <c r="S14" s="2">
        <f t="shared" si="13"/>
        <v>0.298360655737705</v>
      </c>
      <c r="T14" s="2">
        <f t="shared" si="14"/>
        <v>273.5</v>
      </c>
      <c r="U14" s="2">
        <f t="shared" si="15"/>
        <v>0.413162705667276</v>
      </c>
      <c r="V14" s="2">
        <f t="shared" si="16"/>
        <v>0.132132132132132</v>
      </c>
      <c r="W14" s="2">
        <f t="shared" si="17"/>
        <v>-1.56663309668485</v>
      </c>
      <c r="X14" s="2">
        <f t="shared" si="18"/>
        <v>-1.56780393935671</v>
      </c>
      <c r="Y14" s="2">
        <f t="shared" si="19"/>
        <v>0.442148760330579</v>
      </c>
      <c r="Z14" s="2">
        <f t="shared" si="20"/>
        <v>91.1666666666667</v>
      </c>
      <c r="AA14" s="2">
        <f t="shared" si="21"/>
        <v>106.727</v>
      </c>
      <c r="AB14" s="2">
        <f t="shared" si="22"/>
        <v>4.5533033033033</v>
      </c>
      <c r="AC14" s="2">
        <f t="shared" si="23"/>
        <v>0.45959595959596</v>
      </c>
      <c r="AD14" s="2">
        <f t="shared" si="24"/>
        <v>-2.23703703703704</v>
      </c>
      <c r="AE14" s="2">
        <f t="shared" si="25"/>
        <v>0.000103409513802936</v>
      </c>
      <c r="AF14" s="2">
        <f t="shared" si="26"/>
        <v>45.5</v>
      </c>
      <c r="AG14" s="2">
        <f t="shared" si="27"/>
        <v>152.5</v>
      </c>
      <c r="AH14" s="2">
        <f t="shared" si="28"/>
        <v>220</v>
      </c>
      <c r="AI14" s="2">
        <f t="shared" si="29"/>
        <v>-22</v>
      </c>
      <c r="AJ14" s="2">
        <f t="shared" si="30"/>
        <v>67.5</v>
      </c>
      <c r="AK14" s="2">
        <f t="shared" si="31"/>
        <v>174.5</v>
      </c>
      <c r="AL14" s="2">
        <v>68.2866666666667</v>
      </c>
      <c r="AM14" s="2">
        <v>1.07</v>
      </c>
      <c r="AN14" s="2">
        <v>20.59</v>
      </c>
      <c r="AO14" s="2">
        <v>20.62</v>
      </c>
      <c r="AP14" s="2">
        <v>39.3674327928078</v>
      </c>
    </row>
    <row r="15" customFormat="1" ht="15" spans="1:42">
      <c r="A15" s="2">
        <v>1</v>
      </c>
      <c r="B15" s="2" t="s">
        <v>55</v>
      </c>
      <c r="C15" s="2">
        <v>101</v>
      </c>
      <c r="D15" s="2">
        <v>120</v>
      </c>
      <c r="E15" s="2">
        <v>53.5</v>
      </c>
      <c r="F15" s="2">
        <f t="shared" si="0"/>
        <v>0.367941712204007</v>
      </c>
      <c r="G15" s="2">
        <f t="shared" si="1"/>
        <v>0.437158469945355</v>
      </c>
      <c r="H15" s="2">
        <f t="shared" si="2"/>
        <v>0.194899817850638</v>
      </c>
      <c r="I15" s="2">
        <f t="shared" si="3"/>
        <v>2.24299065420561</v>
      </c>
      <c r="J15" s="2">
        <f t="shared" si="4"/>
        <v>1.88785046728972</v>
      </c>
      <c r="K15" s="2">
        <f t="shared" si="5"/>
        <v>1.18811881188119</v>
      </c>
      <c r="L15" s="2">
        <f t="shared" si="6"/>
        <v>95.6787158497995</v>
      </c>
      <c r="M15" s="2">
        <f t="shared" si="7"/>
        <v>13.5277492584687</v>
      </c>
      <c r="N15" s="2">
        <f t="shared" si="8"/>
        <v>-0.085972850678733</v>
      </c>
      <c r="O15" s="2">
        <f t="shared" si="9"/>
        <v>0.216730038022814</v>
      </c>
      <c r="P15" s="2">
        <f t="shared" si="10"/>
        <v>0.428571428571429</v>
      </c>
      <c r="Q15" s="2">
        <f t="shared" si="11"/>
        <v>0.085972850678733</v>
      </c>
      <c r="R15" s="2">
        <f t="shared" si="12"/>
        <v>0.38328530259366</v>
      </c>
      <c r="S15" s="2">
        <f t="shared" si="13"/>
        <v>0.307443365695793</v>
      </c>
      <c r="T15" s="2">
        <f t="shared" si="14"/>
        <v>274.5</v>
      </c>
      <c r="U15" s="2">
        <f t="shared" si="15"/>
        <v>0.415300546448087</v>
      </c>
      <c r="V15" s="2">
        <f t="shared" si="16"/>
        <v>0.113432835820896</v>
      </c>
      <c r="W15" s="2">
        <f t="shared" si="17"/>
        <v>-1.56600453314841</v>
      </c>
      <c r="X15" s="2">
        <f t="shared" si="18"/>
        <v>-1.56763325722971</v>
      </c>
      <c r="Y15" s="2">
        <f t="shared" si="19"/>
        <v>0.445833333333333</v>
      </c>
      <c r="Z15" s="2">
        <f t="shared" si="20"/>
        <v>91.5</v>
      </c>
      <c r="AA15" s="2">
        <f t="shared" si="21"/>
        <v>106.738</v>
      </c>
      <c r="AB15" s="2">
        <f t="shared" si="22"/>
        <v>4.08582089552239</v>
      </c>
      <c r="AC15" s="2">
        <f t="shared" si="23"/>
        <v>0.47029702970297</v>
      </c>
      <c r="AD15" s="2">
        <f t="shared" si="24"/>
        <v>-2.18045112781955</v>
      </c>
      <c r="AE15" s="2">
        <f t="shared" si="25"/>
        <v>0.000110343111803392</v>
      </c>
      <c r="AF15" s="2">
        <f t="shared" si="26"/>
        <v>47.5</v>
      </c>
      <c r="AG15" s="2">
        <f t="shared" si="27"/>
        <v>154.5</v>
      </c>
      <c r="AH15" s="2">
        <f t="shared" si="28"/>
        <v>221</v>
      </c>
      <c r="AI15" s="2">
        <f t="shared" si="29"/>
        <v>-19</v>
      </c>
      <c r="AJ15" s="2">
        <f t="shared" si="30"/>
        <v>66.5</v>
      </c>
      <c r="AK15" s="2">
        <f t="shared" si="31"/>
        <v>173.5</v>
      </c>
      <c r="AL15" s="2">
        <v>66.9</v>
      </c>
      <c r="AM15" s="2">
        <v>1.79</v>
      </c>
      <c r="AN15" s="2">
        <v>20.6533333333333</v>
      </c>
      <c r="AO15" s="2">
        <v>20.73</v>
      </c>
      <c r="AP15" s="2">
        <v>37.7315462512414</v>
      </c>
    </row>
    <row r="16" customFormat="1" ht="15" spans="1:42">
      <c r="A16" s="2">
        <v>1</v>
      </c>
      <c r="B16" s="2" t="s">
        <v>56</v>
      </c>
      <c r="C16" s="2">
        <v>104</v>
      </c>
      <c r="D16" s="2">
        <v>126</v>
      </c>
      <c r="E16" s="2">
        <v>58</v>
      </c>
      <c r="F16" s="2">
        <f t="shared" si="0"/>
        <v>0.361111111111111</v>
      </c>
      <c r="G16" s="2">
        <f t="shared" si="1"/>
        <v>0.4375</v>
      </c>
      <c r="H16" s="2">
        <f t="shared" si="2"/>
        <v>0.201388888888889</v>
      </c>
      <c r="I16" s="2">
        <f t="shared" si="3"/>
        <v>2.17241379310345</v>
      </c>
      <c r="J16" s="2">
        <f t="shared" si="4"/>
        <v>1.79310344827586</v>
      </c>
      <c r="K16" s="2">
        <f t="shared" si="5"/>
        <v>1.21153846153846</v>
      </c>
      <c r="L16" s="2">
        <f t="shared" si="6"/>
        <v>100.093289818382</v>
      </c>
      <c r="M16" s="2">
        <f t="shared" si="7"/>
        <v>13.856406460551</v>
      </c>
      <c r="N16" s="2">
        <f t="shared" si="8"/>
        <v>-0.0956521739130435</v>
      </c>
      <c r="O16" s="2">
        <f t="shared" si="9"/>
        <v>0.217391304347826</v>
      </c>
      <c r="P16" s="2">
        <f t="shared" si="10"/>
        <v>0.352941176470588</v>
      </c>
      <c r="Q16" s="2">
        <f t="shared" si="11"/>
        <v>0.0956521739130435</v>
      </c>
      <c r="R16" s="2">
        <f t="shared" si="12"/>
        <v>0.369565217391304</v>
      </c>
      <c r="S16" s="2">
        <f t="shared" si="13"/>
        <v>0.283950617283951</v>
      </c>
      <c r="T16" s="2">
        <f t="shared" si="14"/>
        <v>288</v>
      </c>
      <c r="U16" s="2">
        <f t="shared" si="15"/>
        <v>0.395833333333333</v>
      </c>
      <c r="V16" s="2">
        <f t="shared" si="16"/>
        <v>0.127906976744186</v>
      </c>
      <c r="W16" s="2">
        <f t="shared" si="17"/>
        <v>-1.56676622176379</v>
      </c>
      <c r="X16" s="2">
        <f t="shared" si="18"/>
        <v>-1.56799302531464</v>
      </c>
      <c r="Y16" s="2">
        <f t="shared" si="19"/>
        <v>0.46031746031746</v>
      </c>
      <c r="Z16" s="2">
        <f t="shared" si="20"/>
        <v>96</v>
      </c>
      <c r="AA16" s="2">
        <f t="shared" si="21"/>
        <v>111.67</v>
      </c>
      <c r="AB16" s="2">
        <f t="shared" si="22"/>
        <v>4.44767441860465</v>
      </c>
      <c r="AC16" s="2">
        <f t="shared" si="23"/>
        <v>0.442307692307692</v>
      </c>
      <c r="AD16" s="2">
        <f t="shared" si="24"/>
        <v>-2.35294117647059</v>
      </c>
      <c r="AE16" s="2">
        <f t="shared" si="25"/>
        <v>9.32238532259383e-5</v>
      </c>
      <c r="AF16" s="2">
        <f t="shared" si="26"/>
        <v>46</v>
      </c>
      <c r="AG16" s="2">
        <f t="shared" si="27"/>
        <v>162</v>
      </c>
      <c r="AH16" s="2">
        <f t="shared" si="28"/>
        <v>230</v>
      </c>
      <c r="AI16" s="2">
        <f t="shared" si="29"/>
        <v>-22</v>
      </c>
      <c r="AJ16" s="2">
        <f t="shared" si="30"/>
        <v>68</v>
      </c>
      <c r="AK16" s="2">
        <f t="shared" si="31"/>
        <v>184</v>
      </c>
      <c r="AL16" s="2">
        <v>70.2633333333333</v>
      </c>
      <c r="AM16" s="2">
        <v>0.733333333333333</v>
      </c>
      <c r="AN16" s="2">
        <v>20.89</v>
      </c>
      <c r="AO16" s="2">
        <v>20.91</v>
      </c>
      <c r="AP16" s="2">
        <v>43.5463908345294</v>
      </c>
    </row>
    <row r="17" customFormat="1" ht="15" spans="1:42">
      <c r="A17" s="2">
        <v>1</v>
      </c>
      <c r="B17" s="2" t="s">
        <v>57</v>
      </c>
      <c r="C17" s="2">
        <v>97</v>
      </c>
      <c r="D17" s="2">
        <v>121.5</v>
      </c>
      <c r="E17" s="2">
        <v>60.5</v>
      </c>
      <c r="F17" s="2">
        <f t="shared" si="0"/>
        <v>0.347670250896057</v>
      </c>
      <c r="G17" s="2">
        <f t="shared" si="1"/>
        <v>0.435483870967742</v>
      </c>
      <c r="H17" s="2">
        <f t="shared" si="2"/>
        <v>0.216845878136201</v>
      </c>
      <c r="I17" s="2">
        <f t="shared" si="3"/>
        <v>2.00826446280992</v>
      </c>
      <c r="J17" s="2">
        <f t="shared" si="4"/>
        <v>1.60330578512397</v>
      </c>
      <c r="K17" s="2">
        <f t="shared" si="5"/>
        <v>1.25257731958763</v>
      </c>
      <c r="L17" s="2">
        <f t="shared" si="6"/>
        <v>96.3180495372839</v>
      </c>
      <c r="M17" s="2">
        <f t="shared" si="7"/>
        <v>13.6381816969859</v>
      </c>
      <c r="N17" s="2">
        <f t="shared" si="8"/>
        <v>-0.112128146453089</v>
      </c>
      <c r="O17" s="2">
        <f t="shared" si="9"/>
        <v>0.213483146067416</v>
      </c>
      <c r="P17" s="2">
        <f t="shared" si="10"/>
        <v>0.19672131147541</v>
      </c>
      <c r="Q17" s="2">
        <f t="shared" si="11"/>
        <v>0.112128146453089</v>
      </c>
      <c r="R17" s="2">
        <f t="shared" si="12"/>
        <v>0.335164835164835</v>
      </c>
      <c r="S17" s="2">
        <f t="shared" si="13"/>
        <v>0.231746031746032</v>
      </c>
      <c r="T17" s="2">
        <f t="shared" si="14"/>
        <v>279</v>
      </c>
      <c r="U17" s="2">
        <f t="shared" si="15"/>
        <v>0.349462365591398</v>
      </c>
      <c r="V17" s="2">
        <f t="shared" si="16"/>
        <v>0.15506329113924</v>
      </c>
      <c r="W17" s="2">
        <f t="shared" si="17"/>
        <v>-1.56685679667165</v>
      </c>
      <c r="X17" s="2">
        <f t="shared" si="18"/>
        <v>-1.56785515880517</v>
      </c>
      <c r="Y17" s="2">
        <f t="shared" si="19"/>
        <v>0.497942386831276</v>
      </c>
      <c r="Z17" s="2">
        <f t="shared" si="20"/>
        <v>93</v>
      </c>
      <c r="AA17" s="2">
        <f t="shared" si="21"/>
        <v>107.2205</v>
      </c>
      <c r="AB17" s="2">
        <f t="shared" si="22"/>
        <v>5.12658227848101</v>
      </c>
      <c r="AC17" s="2">
        <f t="shared" si="23"/>
        <v>0.376288659793814</v>
      </c>
      <c r="AD17" s="2">
        <f t="shared" si="24"/>
        <v>-2.78688524590164</v>
      </c>
      <c r="AE17" s="2">
        <f t="shared" si="25"/>
        <v>8.67080181965217e-5</v>
      </c>
      <c r="AF17" s="2">
        <f t="shared" si="26"/>
        <v>36.5</v>
      </c>
      <c r="AG17" s="2">
        <f t="shared" si="27"/>
        <v>157.5</v>
      </c>
      <c r="AH17" s="2">
        <f t="shared" si="28"/>
        <v>218.5</v>
      </c>
      <c r="AI17" s="2">
        <f t="shared" si="29"/>
        <v>-24.5</v>
      </c>
      <c r="AJ17" s="2">
        <f t="shared" si="30"/>
        <v>61</v>
      </c>
      <c r="AK17" s="2">
        <f t="shared" si="31"/>
        <v>182</v>
      </c>
      <c r="AL17" s="2">
        <v>65.87</v>
      </c>
      <c r="AM17" s="2">
        <v>1.26333333333333</v>
      </c>
      <c r="AN17" s="2">
        <v>19.38</v>
      </c>
      <c r="AO17" s="2">
        <v>19.4266666666667</v>
      </c>
      <c r="AP17" s="2">
        <v>40.311637201124</v>
      </c>
    </row>
    <row r="18" customFormat="1" ht="15" spans="1:42">
      <c r="A18" s="2">
        <v>1</v>
      </c>
      <c r="B18" s="2" t="s">
        <v>58</v>
      </c>
      <c r="C18" s="2">
        <v>99</v>
      </c>
      <c r="D18" s="2">
        <v>122.5</v>
      </c>
      <c r="E18" s="2">
        <v>62.5</v>
      </c>
      <c r="F18" s="2">
        <f t="shared" si="0"/>
        <v>0.348591549295775</v>
      </c>
      <c r="G18" s="2">
        <f t="shared" si="1"/>
        <v>0.431338028169014</v>
      </c>
      <c r="H18" s="2">
        <f t="shared" si="2"/>
        <v>0.220070422535211</v>
      </c>
      <c r="I18" s="2">
        <f t="shared" si="3"/>
        <v>1.96</v>
      </c>
      <c r="J18" s="2">
        <f t="shared" si="4"/>
        <v>1.584</v>
      </c>
      <c r="K18" s="2">
        <f t="shared" si="5"/>
        <v>1.23737373737374</v>
      </c>
      <c r="L18" s="2">
        <f t="shared" si="6"/>
        <v>97.8323395747371</v>
      </c>
      <c r="M18" s="2">
        <f t="shared" si="7"/>
        <v>13.7598449603669</v>
      </c>
      <c r="N18" s="2">
        <f t="shared" si="8"/>
        <v>-0.106094808126411</v>
      </c>
      <c r="O18" s="2">
        <f t="shared" si="9"/>
        <v>0.205412054120541</v>
      </c>
      <c r="P18" s="2">
        <f t="shared" si="10"/>
        <v>0.216666666666667</v>
      </c>
      <c r="Q18" s="2">
        <f t="shared" si="11"/>
        <v>0.106094808126411</v>
      </c>
      <c r="R18" s="2">
        <f t="shared" si="12"/>
        <v>0.324324324324324</v>
      </c>
      <c r="S18" s="2">
        <f t="shared" si="13"/>
        <v>0.226006191950464</v>
      </c>
      <c r="T18" s="2">
        <f t="shared" si="14"/>
        <v>284</v>
      </c>
      <c r="U18" s="2">
        <f t="shared" si="15"/>
        <v>0.339788732394366</v>
      </c>
      <c r="V18" s="2">
        <f t="shared" si="16"/>
        <v>0.147798742138365</v>
      </c>
      <c r="W18" s="2">
        <f t="shared" si="17"/>
        <v>-1.56671498989533</v>
      </c>
      <c r="X18" s="2">
        <f t="shared" si="18"/>
        <v>-1.56784090904303</v>
      </c>
      <c r="Y18" s="2">
        <f t="shared" si="19"/>
        <v>0.510204081632653</v>
      </c>
      <c r="Z18" s="2">
        <f t="shared" si="20"/>
        <v>94.6666666666667</v>
      </c>
      <c r="AA18" s="2">
        <f t="shared" si="21"/>
        <v>108.6335</v>
      </c>
      <c r="AB18" s="2">
        <f t="shared" si="22"/>
        <v>4.94496855345912</v>
      </c>
      <c r="AC18" s="2">
        <f t="shared" si="23"/>
        <v>0.368686868686869</v>
      </c>
      <c r="AD18" s="2">
        <f t="shared" si="24"/>
        <v>-2.86666666666667</v>
      </c>
      <c r="AE18" s="2">
        <f t="shared" si="25"/>
        <v>8.53064964428087e-5</v>
      </c>
      <c r="AF18" s="2">
        <f t="shared" si="26"/>
        <v>36.5</v>
      </c>
      <c r="AG18" s="2">
        <f t="shared" si="27"/>
        <v>161.5</v>
      </c>
      <c r="AH18" s="2">
        <f t="shared" si="28"/>
        <v>221.5</v>
      </c>
      <c r="AI18" s="2">
        <f t="shared" si="29"/>
        <v>-23.5</v>
      </c>
      <c r="AJ18" s="2">
        <f t="shared" si="30"/>
        <v>60</v>
      </c>
      <c r="AK18" s="2">
        <f t="shared" si="31"/>
        <v>185</v>
      </c>
      <c r="AL18" s="2">
        <v>66.9433333333333</v>
      </c>
      <c r="AM18" s="2">
        <v>1.68333333333333</v>
      </c>
      <c r="AN18" s="2">
        <v>20.5066666666667</v>
      </c>
      <c r="AO18" s="2">
        <v>20.5733333333333</v>
      </c>
      <c r="AP18" s="2">
        <v>40.2477545032112</v>
      </c>
    </row>
    <row r="19" customFormat="1" ht="15" spans="1:42">
      <c r="A19" s="2">
        <v>1</v>
      </c>
      <c r="B19" s="2" t="s">
        <v>59</v>
      </c>
      <c r="C19" s="2">
        <v>97.5</v>
      </c>
      <c r="D19" s="2">
        <v>121</v>
      </c>
      <c r="E19" s="2">
        <v>59</v>
      </c>
      <c r="F19" s="2">
        <f t="shared" si="0"/>
        <v>0.351351351351351</v>
      </c>
      <c r="G19" s="2">
        <f t="shared" si="1"/>
        <v>0.436036036036036</v>
      </c>
      <c r="H19" s="2">
        <f t="shared" si="2"/>
        <v>0.212612612612613</v>
      </c>
      <c r="I19" s="2">
        <f t="shared" si="3"/>
        <v>2.05084745762712</v>
      </c>
      <c r="J19" s="2">
        <f t="shared" si="4"/>
        <v>1.65254237288136</v>
      </c>
      <c r="K19" s="2">
        <f t="shared" si="5"/>
        <v>1.24102564102564</v>
      </c>
      <c r="L19" s="2">
        <f t="shared" si="6"/>
        <v>95.9657056800327</v>
      </c>
      <c r="M19" s="2">
        <f t="shared" si="7"/>
        <v>13.6014705087354</v>
      </c>
      <c r="N19" s="2">
        <f t="shared" si="8"/>
        <v>-0.107551487414188</v>
      </c>
      <c r="O19" s="2">
        <f t="shared" si="9"/>
        <v>0.214554579673777</v>
      </c>
      <c r="P19" s="2">
        <f t="shared" si="10"/>
        <v>0.241935483870968</v>
      </c>
      <c r="Q19" s="2">
        <f t="shared" si="11"/>
        <v>0.107551487414188</v>
      </c>
      <c r="R19" s="2">
        <f t="shared" si="12"/>
        <v>0.344444444444444</v>
      </c>
      <c r="S19" s="2">
        <f t="shared" si="13"/>
        <v>0.246006389776358</v>
      </c>
      <c r="T19" s="2">
        <f t="shared" si="14"/>
        <v>277.5</v>
      </c>
      <c r="U19" s="2">
        <f t="shared" si="15"/>
        <v>0.362162162162162</v>
      </c>
      <c r="V19" s="2">
        <f t="shared" si="16"/>
        <v>0.147335423197492</v>
      </c>
      <c r="W19" s="2">
        <f t="shared" si="17"/>
        <v>-1.56672778391348</v>
      </c>
      <c r="X19" s="2">
        <f t="shared" si="18"/>
        <v>-1.56781490845375</v>
      </c>
      <c r="Y19" s="2">
        <f t="shared" si="19"/>
        <v>0.487603305785124</v>
      </c>
      <c r="Z19" s="2">
        <f t="shared" si="20"/>
        <v>92.5</v>
      </c>
      <c r="AA19" s="2">
        <f t="shared" si="21"/>
        <v>106.9055</v>
      </c>
      <c r="AB19" s="2">
        <f t="shared" si="22"/>
        <v>4.9333855799373</v>
      </c>
      <c r="AC19" s="2">
        <f t="shared" si="23"/>
        <v>0.394871794871795</v>
      </c>
      <c r="AD19" s="2">
        <f t="shared" si="24"/>
        <v>-2.66129032258064</v>
      </c>
      <c r="AE19" s="2">
        <f t="shared" si="25"/>
        <v>9.09496660605716e-5</v>
      </c>
      <c r="AF19" s="2">
        <f t="shared" si="26"/>
        <v>38.5</v>
      </c>
      <c r="AG19" s="2">
        <f t="shared" si="27"/>
        <v>156.5</v>
      </c>
      <c r="AH19" s="2">
        <f t="shared" si="28"/>
        <v>218.5</v>
      </c>
      <c r="AI19" s="2">
        <f t="shared" si="29"/>
        <v>-23.5</v>
      </c>
      <c r="AJ19" s="2">
        <f t="shared" si="30"/>
        <v>62</v>
      </c>
      <c r="AK19" s="2">
        <f t="shared" si="31"/>
        <v>180</v>
      </c>
      <c r="AL19" s="2">
        <v>68.1266666666667</v>
      </c>
      <c r="AM19" s="2">
        <v>1.08333333333333</v>
      </c>
      <c r="AN19" s="2">
        <v>20.6</v>
      </c>
      <c r="AO19" s="2">
        <v>20.63</v>
      </c>
      <c r="AP19" s="2">
        <v>36.8805295726562</v>
      </c>
    </row>
    <row r="20" customFormat="1" ht="15" spans="1:42">
      <c r="A20" s="2">
        <v>1</v>
      </c>
      <c r="B20" s="2" t="s">
        <v>60</v>
      </c>
      <c r="C20" s="2">
        <v>94.5</v>
      </c>
      <c r="D20" s="2">
        <v>117</v>
      </c>
      <c r="E20" s="2">
        <v>56.5</v>
      </c>
      <c r="F20" s="2">
        <f t="shared" si="0"/>
        <v>0.352611940298507</v>
      </c>
      <c r="G20" s="2">
        <f t="shared" si="1"/>
        <v>0.436567164179104</v>
      </c>
      <c r="H20" s="2">
        <f t="shared" si="2"/>
        <v>0.210820895522388</v>
      </c>
      <c r="I20" s="2">
        <f t="shared" si="3"/>
        <v>2.07079646017699</v>
      </c>
      <c r="J20" s="2">
        <f t="shared" si="4"/>
        <v>1.67256637168142</v>
      </c>
      <c r="K20" s="2">
        <f t="shared" si="5"/>
        <v>1.23809523809524</v>
      </c>
      <c r="L20" s="2">
        <f t="shared" si="6"/>
        <v>92.7568506005531</v>
      </c>
      <c r="M20" s="2">
        <f t="shared" si="7"/>
        <v>13.3666251038423</v>
      </c>
      <c r="N20" s="2">
        <f t="shared" si="8"/>
        <v>-0.106382978723404</v>
      </c>
      <c r="O20" s="2">
        <f t="shared" si="9"/>
        <v>0.215584415584416</v>
      </c>
      <c r="P20" s="2">
        <f t="shared" si="10"/>
        <v>0.256198347107438</v>
      </c>
      <c r="Q20" s="2">
        <f t="shared" si="11"/>
        <v>0.106382978723404</v>
      </c>
      <c r="R20" s="2">
        <f t="shared" si="12"/>
        <v>0.348703170028818</v>
      </c>
      <c r="S20" s="2">
        <f t="shared" si="13"/>
        <v>0.251655629139073</v>
      </c>
      <c r="T20" s="2">
        <f t="shared" si="14"/>
        <v>268</v>
      </c>
      <c r="U20" s="2">
        <f t="shared" si="15"/>
        <v>0.367537313432836</v>
      </c>
      <c r="V20" s="2">
        <f t="shared" si="16"/>
        <v>0.145161290322581</v>
      </c>
      <c r="W20" s="2">
        <f t="shared" si="17"/>
        <v>-1.5664235948085</v>
      </c>
      <c r="X20" s="2">
        <f t="shared" si="18"/>
        <v>-1.5676056272973</v>
      </c>
      <c r="Y20" s="2">
        <f t="shared" si="19"/>
        <v>0.482905982905983</v>
      </c>
      <c r="Z20" s="2">
        <f t="shared" si="20"/>
        <v>89.3333333333333</v>
      </c>
      <c r="AA20" s="2">
        <f t="shared" si="21"/>
        <v>103.3755</v>
      </c>
      <c r="AB20" s="2">
        <f t="shared" si="22"/>
        <v>4.87903225806452</v>
      </c>
      <c r="AC20" s="2">
        <f t="shared" si="23"/>
        <v>0.402116402116402</v>
      </c>
      <c r="AD20" s="2">
        <f t="shared" si="24"/>
        <v>-2.61157024793388</v>
      </c>
      <c r="AE20" s="2">
        <f t="shared" si="25"/>
        <v>9.86864630368846e-5</v>
      </c>
      <c r="AF20" s="2">
        <f t="shared" si="26"/>
        <v>38</v>
      </c>
      <c r="AG20" s="2">
        <f t="shared" si="27"/>
        <v>151</v>
      </c>
      <c r="AH20" s="2">
        <f t="shared" si="28"/>
        <v>211.5</v>
      </c>
      <c r="AI20" s="2">
        <f t="shared" si="29"/>
        <v>-22.5</v>
      </c>
      <c r="AJ20" s="2">
        <f t="shared" si="30"/>
        <v>60.5</v>
      </c>
      <c r="AK20" s="2">
        <f t="shared" si="31"/>
        <v>173.5</v>
      </c>
      <c r="AL20" s="2">
        <v>67.1866666666667</v>
      </c>
      <c r="AM20" s="2">
        <v>1.00666666666667</v>
      </c>
      <c r="AN20" s="2">
        <v>20.1366666666667</v>
      </c>
      <c r="AO20" s="2">
        <v>20.1633333333333</v>
      </c>
      <c r="AP20" s="2">
        <v>36.6374028248107</v>
      </c>
    </row>
    <row r="21" customFormat="1" ht="15" spans="1:42">
      <c r="A21" s="2">
        <v>1</v>
      </c>
      <c r="B21" s="2" t="s">
        <v>61</v>
      </c>
      <c r="C21" s="2">
        <v>99.5</v>
      </c>
      <c r="D21" s="2">
        <v>123</v>
      </c>
      <c r="E21" s="2">
        <v>60.5</v>
      </c>
      <c r="F21" s="2">
        <f t="shared" si="0"/>
        <v>0.351590106007067</v>
      </c>
      <c r="G21" s="2">
        <f t="shared" si="1"/>
        <v>0.434628975265018</v>
      </c>
      <c r="H21" s="2">
        <f t="shared" si="2"/>
        <v>0.213780918727915</v>
      </c>
      <c r="I21" s="2">
        <f t="shared" si="3"/>
        <v>2.03305785123967</v>
      </c>
      <c r="J21" s="2">
        <f t="shared" si="4"/>
        <v>1.64462809917355</v>
      </c>
      <c r="K21" s="2">
        <f t="shared" si="5"/>
        <v>1.23618090452261</v>
      </c>
      <c r="L21" s="2">
        <f t="shared" si="6"/>
        <v>97.7914447519141</v>
      </c>
      <c r="M21" s="2">
        <f t="shared" si="7"/>
        <v>13.735598518691</v>
      </c>
      <c r="N21" s="2">
        <f t="shared" si="8"/>
        <v>-0.10561797752809</v>
      </c>
      <c r="O21" s="2">
        <f t="shared" si="9"/>
        <v>0.211822660098522</v>
      </c>
      <c r="P21" s="2">
        <f t="shared" si="10"/>
        <v>0.248</v>
      </c>
      <c r="Q21" s="2">
        <f t="shared" si="11"/>
        <v>0.10561797752809</v>
      </c>
      <c r="R21" s="2">
        <f t="shared" si="12"/>
        <v>0.340599455040872</v>
      </c>
      <c r="S21" s="2">
        <f t="shared" si="13"/>
        <v>0.24375</v>
      </c>
      <c r="T21" s="2">
        <f t="shared" si="14"/>
        <v>283</v>
      </c>
      <c r="U21" s="2">
        <f t="shared" si="15"/>
        <v>0.358657243816254</v>
      </c>
      <c r="V21" s="2">
        <f t="shared" si="16"/>
        <v>0.145061728395062</v>
      </c>
      <c r="W21" s="2">
        <f t="shared" si="17"/>
        <v>-1.56679056939214</v>
      </c>
      <c r="X21" s="2">
        <f t="shared" si="18"/>
        <v>-1.56789157305987</v>
      </c>
      <c r="Y21" s="2">
        <f t="shared" si="19"/>
        <v>0.491869918699187</v>
      </c>
      <c r="Z21" s="2">
        <f t="shared" si="20"/>
        <v>94.3333333333333</v>
      </c>
      <c r="AA21" s="2">
        <f t="shared" si="21"/>
        <v>108.8485</v>
      </c>
      <c r="AB21" s="2">
        <f t="shared" si="22"/>
        <v>4.87654320987654</v>
      </c>
      <c r="AC21" s="2">
        <f t="shared" si="23"/>
        <v>0.391959798994975</v>
      </c>
      <c r="AD21" s="2">
        <f t="shared" si="24"/>
        <v>-2.688</v>
      </c>
      <c r="AE21" s="2">
        <f t="shared" si="25"/>
        <v>8.79377708711953e-5</v>
      </c>
      <c r="AF21" s="2">
        <f t="shared" si="26"/>
        <v>39</v>
      </c>
      <c r="AG21" s="2">
        <f t="shared" si="27"/>
        <v>160</v>
      </c>
      <c r="AH21" s="2">
        <f t="shared" si="28"/>
        <v>222.5</v>
      </c>
      <c r="AI21" s="2">
        <f t="shared" si="29"/>
        <v>-23.5</v>
      </c>
      <c r="AJ21" s="2">
        <f t="shared" si="30"/>
        <v>62.5</v>
      </c>
      <c r="AK21" s="2">
        <f t="shared" si="31"/>
        <v>183.5</v>
      </c>
      <c r="AL21" s="2">
        <v>64.8066666666667</v>
      </c>
      <c r="AM21" s="2">
        <v>1.43</v>
      </c>
      <c r="AN21" s="2">
        <v>19.3666666666667</v>
      </c>
      <c r="AO21" s="2">
        <v>19.4233333333333</v>
      </c>
      <c r="AP21" s="2">
        <v>44.4648127094832</v>
      </c>
    </row>
    <row r="22" customFormat="1" ht="15" spans="1:42">
      <c r="A22" s="2">
        <v>1</v>
      </c>
      <c r="B22" s="2" t="s">
        <v>62</v>
      </c>
      <c r="C22" s="2">
        <v>95.5</v>
      </c>
      <c r="D22" s="2">
        <v>120.5</v>
      </c>
      <c r="E22" s="2">
        <v>62.5</v>
      </c>
      <c r="F22" s="2">
        <f t="shared" si="0"/>
        <v>0.342908438061041</v>
      </c>
      <c r="G22" s="2">
        <f t="shared" si="1"/>
        <v>0.432675044883303</v>
      </c>
      <c r="H22" s="2">
        <f t="shared" si="2"/>
        <v>0.224416517055655</v>
      </c>
      <c r="I22" s="2">
        <f t="shared" si="3"/>
        <v>1.928</v>
      </c>
      <c r="J22" s="2">
        <f t="shared" si="4"/>
        <v>1.528</v>
      </c>
      <c r="K22" s="2">
        <f t="shared" si="5"/>
        <v>1.26178010471204</v>
      </c>
      <c r="L22" s="2">
        <f t="shared" si="6"/>
        <v>95.8240575221066</v>
      </c>
      <c r="M22" s="2">
        <f t="shared" si="7"/>
        <v>13.6259556239798</v>
      </c>
      <c r="N22" s="2">
        <f t="shared" si="8"/>
        <v>-0.115740740740741</v>
      </c>
      <c r="O22" s="2">
        <f t="shared" si="9"/>
        <v>0.208020050125313</v>
      </c>
      <c r="P22" s="2">
        <f t="shared" si="10"/>
        <v>0.137931034482759</v>
      </c>
      <c r="Q22" s="2">
        <f t="shared" si="11"/>
        <v>0.115740740740741</v>
      </c>
      <c r="R22" s="2">
        <f t="shared" si="12"/>
        <v>0.316939890710383</v>
      </c>
      <c r="S22" s="2">
        <f t="shared" si="13"/>
        <v>0.208860759493671</v>
      </c>
      <c r="T22" s="2">
        <f t="shared" si="14"/>
        <v>278.5</v>
      </c>
      <c r="U22" s="2">
        <f t="shared" si="15"/>
        <v>0.326750448833034</v>
      </c>
      <c r="V22" s="2">
        <f t="shared" si="16"/>
        <v>0.162866449511401</v>
      </c>
      <c r="W22" s="2">
        <f t="shared" si="17"/>
        <v>-1.56682240634573</v>
      </c>
      <c r="X22" s="2">
        <f t="shared" si="18"/>
        <v>-1.56779140973088</v>
      </c>
      <c r="Y22" s="2">
        <f t="shared" si="19"/>
        <v>0.518672199170125</v>
      </c>
      <c r="Z22" s="2">
        <f t="shared" si="20"/>
        <v>92.8333333333333</v>
      </c>
      <c r="AA22" s="2">
        <f t="shared" si="21"/>
        <v>106.413</v>
      </c>
      <c r="AB22" s="2">
        <f t="shared" si="22"/>
        <v>5.32166123778502</v>
      </c>
      <c r="AC22" s="2">
        <f t="shared" si="23"/>
        <v>0.345549738219895</v>
      </c>
      <c r="AD22" s="2">
        <f t="shared" si="24"/>
        <v>-3.01724137931034</v>
      </c>
      <c r="AE22" s="2">
        <f t="shared" si="25"/>
        <v>8.33999105984553e-5</v>
      </c>
      <c r="AF22" s="2">
        <f t="shared" si="26"/>
        <v>33</v>
      </c>
      <c r="AG22" s="2">
        <f t="shared" si="27"/>
        <v>158</v>
      </c>
      <c r="AH22" s="2">
        <f t="shared" si="28"/>
        <v>216</v>
      </c>
      <c r="AI22" s="2">
        <f t="shared" si="29"/>
        <v>-25</v>
      </c>
      <c r="AJ22" s="2">
        <f t="shared" si="30"/>
        <v>58</v>
      </c>
      <c r="AK22" s="2">
        <f t="shared" si="31"/>
        <v>183</v>
      </c>
      <c r="AL22" s="2">
        <v>68.1133333333333</v>
      </c>
      <c r="AM22" s="2">
        <v>1.13333333333333</v>
      </c>
      <c r="AN22" s="2">
        <v>20.3166666666667</v>
      </c>
      <c r="AO22" s="2">
        <v>20.3466666666667</v>
      </c>
      <c r="AP22" s="2">
        <v>40.5565642078845</v>
      </c>
    </row>
    <row r="23" customFormat="1" ht="15" spans="1:42">
      <c r="A23" s="2">
        <v>1</v>
      </c>
      <c r="B23" s="2" t="s">
        <v>63</v>
      </c>
      <c r="C23" s="2">
        <v>97.5</v>
      </c>
      <c r="D23" s="2">
        <v>116.5</v>
      </c>
      <c r="E23" s="2">
        <v>54.5</v>
      </c>
      <c r="F23" s="2">
        <f t="shared" si="0"/>
        <v>0.363128491620112</v>
      </c>
      <c r="G23" s="2">
        <f t="shared" si="1"/>
        <v>0.43389199255121</v>
      </c>
      <c r="H23" s="2">
        <f t="shared" si="2"/>
        <v>0.202979515828678</v>
      </c>
      <c r="I23" s="2">
        <f t="shared" si="3"/>
        <v>2.13761467889908</v>
      </c>
      <c r="J23" s="2">
        <f t="shared" si="4"/>
        <v>1.78899082568807</v>
      </c>
      <c r="K23" s="2">
        <f t="shared" si="5"/>
        <v>1.19487179487179</v>
      </c>
      <c r="L23" s="2">
        <f t="shared" si="6"/>
        <v>93.1821692528494</v>
      </c>
      <c r="M23" s="2">
        <f t="shared" si="7"/>
        <v>13.3790881602597</v>
      </c>
      <c r="N23" s="2">
        <f t="shared" si="8"/>
        <v>-0.088785046728972</v>
      </c>
      <c r="O23" s="2">
        <f t="shared" si="9"/>
        <v>0.21038961038961</v>
      </c>
      <c r="P23" s="2">
        <f t="shared" si="10"/>
        <v>0.387096774193548</v>
      </c>
      <c r="Q23" s="2">
        <f t="shared" si="11"/>
        <v>0.088785046728972</v>
      </c>
      <c r="R23" s="2">
        <f t="shared" si="12"/>
        <v>0.362573099415205</v>
      </c>
      <c r="S23" s="2">
        <f t="shared" si="13"/>
        <v>0.282894736842105</v>
      </c>
      <c r="T23" s="2">
        <f t="shared" si="14"/>
        <v>268.5</v>
      </c>
      <c r="U23" s="2">
        <f t="shared" si="15"/>
        <v>0.391061452513966</v>
      </c>
      <c r="V23" s="2">
        <f t="shared" si="16"/>
        <v>0.119122257053292</v>
      </c>
      <c r="W23" s="2">
        <f t="shared" si="17"/>
        <v>-1.56576419636167</v>
      </c>
      <c r="X23" s="2">
        <f t="shared" si="18"/>
        <v>-1.56744983939709</v>
      </c>
      <c r="Y23" s="2">
        <f t="shared" si="19"/>
        <v>0.467811158798283</v>
      </c>
      <c r="Z23" s="2">
        <f t="shared" si="20"/>
        <v>89.5</v>
      </c>
      <c r="AA23" s="2">
        <f t="shared" si="21"/>
        <v>103.751</v>
      </c>
      <c r="AB23" s="2">
        <f t="shared" si="22"/>
        <v>4.22805642633229</v>
      </c>
      <c r="AC23" s="2">
        <f t="shared" si="23"/>
        <v>0.441025641025641</v>
      </c>
      <c r="AD23" s="2">
        <f t="shared" si="24"/>
        <v>-2.37096774193548</v>
      </c>
      <c r="AE23" s="2">
        <f t="shared" si="25"/>
        <v>0.000110315097466112</v>
      </c>
      <c r="AF23" s="2">
        <f t="shared" si="26"/>
        <v>43</v>
      </c>
      <c r="AG23" s="2">
        <f t="shared" si="27"/>
        <v>152</v>
      </c>
      <c r="AH23" s="2">
        <f t="shared" si="28"/>
        <v>214</v>
      </c>
      <c r="AI23" s="2">
        <f t="shared" si="29"/>
        <v>-19</v>
      </c>
      <c r="AJ23" s="2">
        <f t="shared" si="30"/>
        <v>62</v>
      </c>
      <c r="AK23" s="2">
        <f t="shared" si="31"/>
        <v>171</v>
      </c>
      <c r="AL23" s="2">
        <v>65.08</v>
      </c>
      <c r="AM23" s="2">
        <v>1.17</v>
      </c>
      <c r="AN23" s="2">
        <v>19.2966666666667</v>
      </c>
      <c r="AO23" s="2">
        <v>19.3333333333333</v>
      </c>
      <c r="AP23" s="2">
        <v>38.6244727615956</v>
      </c>
    </row>
    <row r="24" customFormat="1" ht="15" spans="1:42">
      <c r="A24" s="2">
        <v>1</v>
      </c>
      <c r="B24" s="2" t="s">
        <v>64</v>
      </c>
      <c r="C24" s="2">
        <v>101</v>
      </c>
      <c r="D24" s="2">
        <v>124.5</v>
      </c>
      <c r="E24" s="2">
        <v>57.5</v>
      </c>
      <c r="F24" s="2">
        <f t="shared" si="0"/>
        <v>0.356890459363958</v>
      </c>
      <c r="G24" s="2">
        <f t="shared" si="1"/>
        <v>0.439929328621908</v>
      </c>
      <c r="H24" s="2">
        <f t="shared" si="2"/>
        <v>0.203180212014134</v>
      </c>
      <c r="I24" s="2">
        <f t="shared" si="3"/>
        <v>2.16521739130435</v>
      </c>
      <c r="J24" s="2">
        <f t="shared" si="4"/>
        <v>1.75652173913043</v>
      </c>
      <c r="K24" s="2">
        <f t="shared" si="5"/>
        <v>1.23267326732673</v>
      </c>
      <c r="L24" s="2">
        <f t="shared" si="6"/>
        <v>98.3319208938108</v>
      </c>
      <c r="M24" s="2">
        <f t="shared" si="7"/>
        <v>13.735598518691</v>
      </c>
      <c r="N24" s="2">
        <f t="shared" si="8"/>
        <v>-0.104212860310421</v>
      </c>
      <c r="O24" s="2">
        <f t="shared" si="9"/>
        <v>0.222085889570552</v>
      </c>
      <c r="P24" s="2">
        <f t="shared" si="10"/>
        <v>0.298507462686567</v>
      </c>
      <c r="Q24" s="2">
        <f t="shared" si="11"/>
        <v>0.104212860310421</v>
      </c>
      <c r="R24" s="2">
        <f t="shared" si="12"/>
        <v>0.368131868131868</v>
      </c>
      <c r="S24" s="2">
        <f t="shared" si="13"/>
        <v>0.274447949526814</v>
      </c>
      <c r="T24" s="2">
        <f t="shared" si="14"/>
        <v>283</v>
      </c>
      <c r="U24" s="2">
        <f t="shared" si="15"/>
        <v>0.390459363957597</v>
      </c>
      <c r="V24" s="2">
        <f t="shared" si="16"/>
        <v>0.139880952380952</v>
      </c>
      <c r="W24" s="2">
        <f t="shared" si="17"/>
        <v>-1.56693363070714</v>
      </c>
      <c r="X24" s="2">
        <f t="shared" si="18"/>
        <v>-1.56798631023676</v>
      </c>
      <c r="Y24" s="2">
        <f t="shared" si="19"/>
        <v>0.461847389558233</v>
      </c>
      <c r="Z24" s="2">
        <f t="shared" si="20"/>
        <v>94.3333333333333</v>
      </c>
      <c r="AA24" s="2">
        <f t="shared" si="21"/>
        <v>109.8355</v>
      </c>
      <c r="AB24" s="2">
        <f t="shared" si="22"/>
        <v>4.74702380952381</v>
      </c>
      <c r="AC24" s="2">
        <f t="shared" si="23"/>
        <v>0.430693069306931</v>
      </c>
      <c r="AD24" s="2">
        <f t="shared" si="24"/>
        <v>-2.41791044776119</v>
      </c>
      <c r="AE24" s="2">
        <f t="shared" si="25"/>
        <v>9.19320296762535e-5</v>
      </c>
      <c r="AF24" s="2">
        <f t="shared" si="26"/>
        <v>43.5</v>
      </c>
      <c r="AG24" s="2">
        <f t="shared" si="27"/>
        <v>158.5</v>
      </c>
      <c r="AH24" s="2">
        <f t="shared" si="28"/>
        <v>225.5</v>
      </c>
      <c r="AI24" s="2">
        <f t="shared" si="29"/>
        <v>-23.5</v>
      </c>
      <c r="AJ24" s="2">
        <f t="shared" si="30"/>
        <v>67</v>
      </c>
      <c r="AK24" s="2">
        <f t="shared" si="31"/>
        <v>182</v>
      </c>
      <c r="AL24" s="2">
        <v>64.2966666666667</v>
      </c>
      <c r="AM24" s="2">
        <v>1.78666666666667</v>
      </c>
      <c r="AN24" s="2">
        <v>18.4566666666667</v>
      </c>
      <c r="AO24" s="2">
        <v>18.5433333333333</v>
      </c>
      <c r="AP24" s="2">
        <v>39.1595544993858</v>
      </c>
    </row>
    <row r="25" customFormat="1" ht="15" spans="1:42">
      <c r="A25" s="2">
        <v>1</v>
      </c>
      <c r="B25" s="2" t="s">
        <v>65</v>
      </c>
      <c r="C25" s="2">
        <v>91</v>
      </c>
      <c r="D25" s="2">
        <v>115</v>
      </c>
      <c r="E25" s="2">
        <v>54.5</v>
      </c>
      <c r="F25" s="2">
        <f t="shared" si="0"/>
        <v>0.349328214971209</v>
      </c>
      <c r="G25" s="2">
        <f t="shared" si="1"/>
        <v>0.441458733205374</v>
      </c>
      <c r="H25" s="2">
        <f t="shared" si="2"/>
        <v>0.209213051823417</v>
      </c>
      <c r="I25" s="2">
        <f t="shared" si="3"/>
        <v>2.11009174311927</v>
      </c>
      <c r="J25" s="2">
        <f t="shared" si="4"/>
        <v>1.6697247706422</v>
      </c>
      <c r="K25" s="2">
        <f t="shared" si="5"/>
        <v>1.26373626373626</v>
      </c>
      <c r="L25" s="2">
        <f t="shared" si="6"/>
        <v>90.3257991938073</v>
      </c>
      <c r="M25" s="2">
        <f t="shared" si="7"/>
        <v>13.1782649338472</v>
      </c>
      <c r="N25" s="2">
        <f t="shared" si="8"/>
        <v>-0.116504854368932</v>
      </c>
      <c r="O25" s="2">
        <f t="shared" si="9"/>
        <v>0.225033288948069</v>
      </c>
      <c r="P25" s="2">
        <f t="shared" si="10"/>
        <v>0.206611570247934</v>
      </c>
      <c r="Q25" s="2">
        <f t="shared" si="11"/>
        <v>0.116504854368932</v>
      </c>
      <c r="R25" s="2">
        <f t="shared" si="12"/>
        <v>0.35693215339233</v>
      </c>
      <c r="S25" s="2">
        <f t="shared" si="13"/>
        <v>0.25085910652921</v>
      </c>
      <c r="T25" s="2">
        <f t="shared" si="14"/>
        <v>260.5</v>
      </c>
      <c r="U25" s="2">
        <f t="shared" si="15"/>
        <v>0.37236084452975</v>
      </c>
      <c r="V25" s="2">
        <f t="shared" si="16"/>
        <v>0.158415841584158</v>
      </c>
      <c r="W25" s="2">
        <f t="shared" si="17"/>
        <v>-1.56660218197099</v>
      </c>
      <c r="X25" s="2">
        <f t="shared" si="18"/>
        <v>-1.56758530450982</v>
      </c>
      <c r="Y25" s="2">
        <f t="shared" si="19"/>
        <v>0.473913043478261</v>
      </c>
      <c r="Z25" s="2">
        <f t="shared" si="20"/>
        <v>86.8333333333333</v>
      </c>
      <c r="AA25" s="2">
        <f t="shared" si="21"/>
        <v>100.927</v>
      </c>
      <c r="AB25" s="2">
        <f t="shared" si="22"/>
        <v>5.21039603960396</v>
      </c>
      <c r="AC25" s="2">
        <f t="shared" si="23"/>
        <v>0.401098901098901</v>
      </c>
      <c r="AD25" s="2">
        <f t="shared" si="24"/>
        <v>-2.59504132231405</v>
      </c>
      <c r="AE25" s="2">
        <f t="shared" si="25"/>
        <v>9.99062737755834e-5</v>
      </c>
      <c r="AF25" s="2">
        <f t="shared" si="26"/>
        <v>36.5</v>
      </c>
      <c r="AG25" s="2">
        <f t="shared" si="27"/>
        <v>145.5</v>
      </c>
      <c r="AH25" s="2">
        <f t="shared" si="28"/>
        <v>206</v>
      </c>
      <c r="AI25" s="2">
        <f t="shared" si="29"/>
        <v>-24</v>
      </c>
      <c r="AJ25" s="2">
        <f t="shared" si="30"/>
        <v>60.5</v>
      </c>
      <c r="AK25" s="2">
        <f t="shared" si="31"/>
        <v>169.5</v>
      </c>
      <c r="AL25" s="2">
        <v>66.87</v>
      </c>
      <c r="AM25" s="2">
        <v>1.02</v>
      </c>
      <c r="AN25" s="2">
        <v>20.0766666666667</v>
      </c>
      <c r="AO25" s="2">
        <v>20.1033333333333</v>
      </c>
      <c r="AP25" s="2">
        <v>35.8017673317881</v>
      </c>
    </row>
    <row r="26" customFormat="1" ht="15" spans="1:42">
      <c r="A26" s="2">
        <v>1</v>
      </c>
      <c r="B26" s="2" t="s">
        <v>66</v>
      </c>
      <c r="C26" s="2">
        <v>100</v>
      </c>
      <c r="D26" s="2">
        <v>126</v>
      </c>
      <c r="E26" s="2">
        <v>58</v>
      </c>
      <c r="F26" s="2">
        <f t="shared" si="0"/>
        <v>0.352112676056338</v>
      </c>
      <c r="G26" s="2">
        <f t="shared" si="1"/>
        <v>0.443661971830986</v>
      </c>
      <c r="H26" s="2">
        <f t="shared" si="2"/>
        <v>0.204225352112676</v>
      </c>
      <c r="I26" s="2">
        <f t="shared" si="3"/>
        <v>2.17241379310345</v>
      </c>
      <c r="J26" s="2">
        <f t="shared" si="4"/>
        <v>1.72413793103448</v>
      </c>
      <c r="K26" s="2">
        <f t="shared" si="5"/>
        <v>1.26</v>
      </c>
      <c r="L26" s="2">
        <f t="shared" si="6"/>
        <v>98.7252078583108</v>
      </c>
      <c r="M26" s="2">
        <f t="shared" si="7"/>
        <v>13.7598449603669</v>
      </c>
      <c r="N26" s="2">
        <f t="shared" si="8"/>
        <v>-0.115044247787611</v>
      </c>
      <c r="O26" s="2">
        <f t="shared" si="9"/>
        <v>0.229268292682927</v>
      </c>
      <c r="P26" s="2">
        <f t="shared" si="10"/>
        <v>0.235294117647059</v>
      </c>
      <c r="Q26" s="2">
        <f t="shared" si="11"/>
        <v>0.115044247787611</v>
      </c>
      <c r="R26" s="2">
        <f t="shared" si="12"/>
        <v>0.369565217391304</v>
      </c>
      <c r="S26" s="2">
        <f t="shared" si="13"/>
        <v>0.265822784810127</v>
      </c>
      <c r="T26" s="2">
        <f t="shared" si="14"/>
        <v>284</v>
      </c>
      <c r="U26" s="2">
        <f t="shared" si="15"/>
        <v>0.387323943661972</v>
      </c>
      <c r="V26" s="2">
        <f t="shared" si="16"/>
        <v>0.154761904761905</v>
      </c>
      <c r="W26" s="2">
        <f t="shared" si="17"/>
        <v>-1.56730504061385</v>
      </c>
      <c r="X26" s="2">
        <f t="shared" si="18"/>
        <v>-1.56812651521112</v>
      </c>
      <c r="Y26" s="2">
        <f t="shared" si="19"/>
        <v>0.46031746031746</v>
      </c>
      <c r="Z26" s="2">
        <f t="shared" si="20"/>
        <v>94.6666666666667</v>
      </c>
      <c r="AA26" s="2">
        <f t="shared" si="21"/>
        <v>110.474</v>
      </c>
      <c r="AB26" s="2">
        <f t="shared" si="22"/>
        <v>5.11904761904762</v>
      </c>
      <c r="AC26" s="2">
        <f t="shared" si="23"/>
        <v>0.42</v>
      </c>
      <c r="AD26" s="2">
        <f t="shared" si="24"/>
        <v>-2.47058823529412</v>
      </c>
      <c r="AE26" s="2">
        <f t="shared" si="25"/>
        <v>8.61906927014963e-5</v>
      </c>
      <c r="AF26" s="2">
        <f t="shared" si="26"/>
        <v>42</v>
      </c>
      <c r="AG26" s="2">
        <f t="shared" si="27"/>
        <v>158</v>
      </c>
      <c r="AH26" s="2">
        <f t="shared" si="28"/>
        <v>226</v>
      </c>
      <c r="AI26" s="2">
        <f t="shared" si="29"/>
        <v>-26</v>
      </c>
      <c r="AJ26" s="2">
        <f t="shared" si="30"/>
        <v>68</v>
      </c>
      <c r="AK26" s="2">
        <f t="shared" si="31"/>
        <v>184</v>
      </c>
      <c r="AL26" s="2">
        <v>65.9233333333333</v>
      </c>
      <c r="AM26" s="2">
        <v>1.12</v>
      </c>
      <c r="AN26" s="2">
        <v>19.2933333333333</v>
      </c>
      <c r="AO26" s="2">
        <v>19.3266666666667</v>
      </c>
      <c r="AP26" s="2">
        <v>40.3296829528797</v>
      </c>
    </row>
    <row r="27" customFormat="1" ht="15" spans="1:42">
      <c r="A27" s="2">
        <v>1</v>
      </c>
      <c r="B27" s="2" t="s">
        <v>67</v>
      </c>
      <c r="C27" s="2">
        <v>96</v>
      </c>
      <c r="D27" s="2">
        <v>121.5</v>
      </c>
      <c r="E27" s="2">
        <v>61</v>
      </c>
      <c r="F27" s="2">
        <f t="shared" si="0"/>
        <v>0.344703770197487</v>
      </c>
      <c r="G27" s="2">
        <f t="shared" si="1"/>
        <v>0.436265709156194</v>
      </c>
      <c r="H27" s="2">
        <f t="shared" si="2"/>
        <v>0.21903052064632</v>
      </c>
      <c r="I27" s="2">
        <f t="shared" si="3"/>
        <v>1.99180327868852</v>
      </c>
      <c r="J27" s="2">
        <f t="shared" si="4"/>
        <v>1.57377049180328</v>
      </c>
      <c r="K27" s="2">
        <f t="shared" si="5"/>
        <v>1.265625</v>
      </c>
      <c r="L27" s="2">
        <f t="shared" si="6"/>
        <v>96.0889344999378</v>
      </c>
      <c r="M27" s="2">
        <f t="shared" si="7"/>
        <v>13.6259556239798</v>
      </c>
      <c r="N27" s="2">
        <f t="shared" si="8"/>
        <v>-0.117241379310345</v>
      </c>
      <c r="O27" s="2">
        <f t="shared" si="9"/>
        <v>0.215</v>
      </c>
      <c r="P27" s="2">
        <f t="shared" si="10"/>
        <v>0.15702479338843</v>
      </c>
      <c r="Q27" s="2">
        <f t="shared" si="11"/>
        <v>0.117241379310345</v>
      </c>
      <c r="R27" s="2">
        <f t="shared" si="12"/>
        <v>0.331506849315069</v>
      </c>
      <c r="S27" s="2">
        <f t="shared" si="13"/>
        <v>0.222929936305732</v>
      </c>
      <c r="T27" s="2">
        <f t="shared" si="14"/>
        <v>278.5</v>
      </c>
      <c r="U27" s="2">
        <f t="shared" si="15"/>
        <v>0.342908438061041</v>
      </c>
      <c r="V27" s="2">
        <f t="shared" si="16"/>
        <v>0.162939297124601</v>
      </c>
      <c r="W27" s="2">
        <f t="shared" si="17"/>
        <v>-1.56697500855379</v>
      </c>
      <c r="X27" s="2">
        <f t="shared" si="18"/>
        <v>-1.56788227590226</v>
      </c>
      <c r="Y27" s="2">
        <f t="shared" si="19"/>
        <v>0.502057613168724</v>
      </c>
      <c r="Z27" s="2">
        <f t="shared" si="20"/>
        <v>92.8333333333333</v>
      </c>
      <c r="AA27" s="2">
        <f t="shared" si="21"/>
        <v>106.9785</v>
      </c>
      <c r="AB27" s="2">
        <f t="shared" si="22"/>
        <v>5.32348242811502</v>
      </c>
      <c r="AC27" s="2">
        <f t="shared" si="23"/>
        <v>0.364583333333333</v>
      </c>
      <c r="AD27" s="2">
        <f t="shared" si="24"/>
        <v>-2.8595041322314</v>
      </c>
      <c r="AE27" s="2">
        <f t="shared" si="25"/>
        <v>8.42332964946332e-5</v>
      </c>
      <c r="AF27" s="2">
        <f t="shared" si="26"/>
        <v>35</v>
      </c>
      <c r="AG27" s="2">
        <f t="shared" si="27"/>
        <v>157</v>
      </c>
      <c r="AH27" s="2">
        <f t="shared" si="28"/>
        <v>217.5</v>
      </c>
      <c r="AI27" s="2">
        <f t="shared" si="29"/>
        <v>-25.5</v>
      </c>
      <c r="AJ27" s="2">
        <f t="shared" si="30"/>
        <v>60.5</v>
      </c>
      <c r="AK27" s="2">
        <f t="shared" si="31"/>
        <v>182.5</v>
      </c>
      <c r="AL27" s="2">
        <v>65.54</v>
      </c>
      <c r="AM27" s="2">
        <v>1.76333333333333</v>
      </c>
      <c r="AN27" s="2">
        <v>22.2233333333333</v>
      </c>
      <c r="AO27" s="2">
        <v>22.2933333333333</v>
      </c>
      <c r="AP27" s="2">
        <v>37.3477276099445</v>
      </c>
    </row>
    <row r="28" customFormat="1" ht="15" spans="1:42">
      <c r="A28" s="2">
        <v>1</v>
      </c>
      <c r="B28" s="2" t="s">
        <v>68</v>
      </c>
      <c r="C28" s="2">
        <v>97.5</v>
      </c>
      <c r="D28" s="2">
        <v>123.5</v>
      </c>
      <c r="E28" s="2">
        <v>60.5</v>
      </c>
      <c r="F28" s="2">
        <f t="shared" si="0"/>
        <v>0.346358792184725</v>
      </c>
      <c r="G28" s="2">
        <f t="shared" si="1"/>
        <v>0.438721136767318</v>
      </c>
      <c r="H28" s="2">
        <f t="shared" si="2"/>
        <v>0.214920071047957</v>
      </c>
      <c r="I28" s="2">
        <f t="shared" si="3"/>
        <v>2.04132231404959</v>
      </c>
      <c r="J28" s="2">
        <f t="shared" si="4"/>
        <v>1.61157024793388</v>
      </c>
      <c r="K28" s="2">
        <f t="shared" si="5"/>
        <v>1.26666666666667</v>
      </c>
      <c r="L28" s="2">
        <f t="shared" si="6"/>
        <v>97.3289097168291</v>
      </c>
      <c r="M28" s="2">
        <f t="shared" si="7"/>
        <v>13.699148392023</v>
      </c>
      <c r="N28" s="2">
        <f t="shared" si="8"/>
        <v>-0.117647058823529</v>
      </c>
      <c r="O28" s="2">
        <f t="shared" si="9"/>
        <v>0.219753086419753</v>
      </c>
      <c r="P28" s="2">
        <f t="shared" si="10"/>
        <v>0.174603174603175</v>
      </c>
      <c r="Q28" s="2">
        <f t="shared" si="11"/>
        <v>0.117647058823529</v>
      </c>
      <c r="R28" s="2">
        <f t="shared" si="12"/>
        <v>0.342391304347826</v>
      </c>
      <c r="S28" s="2">
        <f t="shared" si="13"/>
        <v>0.234177215189873</v>
      </c>
      <c r="T28" s="2">
        <f t="shared" si="14"/>
        <v>281.5</v>
      </c>
      <c r="U28" s="2">
        <f t="shared" si="15"/>
        <v>0.355239786856128</v>
      </c>
      <c r="V28" s="2">
        <f t="shared" si="16"/>
        <v>0.161993769470405</v>
      </c>
      <c r="W28" s="2">
        <f t="shared" si="17"/>
        <v>-1.56714189781987</v>
      </c>
      <c r="X28" s="2">
        <f t="shared" si="18"/>
        <v>-1.56799791222626</v>
      </c>
      <c r="Y28" s="2">
        <f t="shared" si="19"/>
        <v>0.489878542510121</v>
      </c>
      <c r="Z28" s="2">
        <f t="shared" si="20"/>
        <v>93.8333333333333</v>
      </c>
      <c r="AA28" s="2">
        <f t="shared" si="21"/>
        <v>108.544</v>
      </c>
      <c r="AB28" s="2">
        <f t="shared" si="22"/>
        <v>5.29984423676012</v>
      </c>
      <c r="AC28" s="2">
        <f t="shared" si="23"/>
        <v>0.379487179487179</v>
      </c>
      <c r="AD28" s="2">
        <f t="shared" si="24"/>
        <v>-2.74603174603175</v>
      </c>
      <c r="AE28" s="2">
        <f t="shared" si="25"/>
        <v>8.34166959629192e-5</v>
      </c>
      <c r="AF28" s="2">
        <f t="shared" si="26"/>
        <v>37</v>
      </c>
      <c r="AG28" s="2">
        <f t="shared" si="27"/>
        <v>158</v>
      </c>
      <c r="AH28" s="2">
        <f t="shared" si="28"/>
        <v>221</v>
      </c>
      <c r="AI28" s="2">
        <f t="shared" si="29"/>
        <v>-26</v>
      </c>
      <c r="AJ28" s="2">
        <f t="shared" si="30"/>
        <v>63</v>
      </c>
      <c r="AK28" s="2">
        <f t="shared" si="31"/>
        <v>184</v>
      </c>
      <c r="AL28" s="2">
        <v>69.91</v>
      </c>
      <c r="AM28" s="2">
        <v>0.783333333333333</v>
      </c>
      <c r="AN28" s="2">
        <v>20.5133333333333</v>
      </c>
      <c r="AO28" s="2">
        <v>20.53</v>
      </c>
      <c r="AP28" s="2">
        <v>44.9787054197805</v>
      </c>
    </row>
    <row r="29" customFormat="1" ht="15" spans="1:42">
      <c r="A29" s="2">
        <v>1</v>
      </c>
      <c r="B29" s="2" t="s">
        <v>69</v>
      </c>
      <c r="C29" s="2">
        <v>98</v>
      </c>
      <c r="D29" s="2">
        <v>123</v>
      </c>
      <c r="E29" s="2">
        <v>59</v>
      </c>
      <c r="F29" s="2">
        <f t="shared" si="0"/>
        <v>0.35</v>
      </c>
      <c r="G29" s="2">
        <f t="shared" si="1"/>
        <v>0.439285714285714</v>
      </c>
      <c r="H29" s="2">
        <f t="shared" si="2"/>
        <v>0.210714285714286</v>
      </c>
      <c r="I29" s="2">
        <f t="shared" si="3"/>
        <v>2.08474576271186</v>
      </c>
      <c r="J29" s="2">
        <f t="shared" si="4"/>
        <v>1.66101694915254</v>
      </c>
      <c r="K29" s="2">
        <f t="shared" si="5"/>
        <v>1.25510204081633</v>
      </c>
      <c r="L29" s="2">
        <f t="shared" si="6"/>
        <v>96.9776606578374</v>
      </c>
      <c r="M29" s="2">
        <f t="shared" si="7"/>
        <v>13.6626010212795</v>
      </c>
      <c r="N29" s="2">
        <f t="shared" si="8"/>
        <v>-0.113122171945701</v>
      </c>
      <c r="O29" s="2">
        <f t="shared" si="9"/>
        <v>0.220843672456576</v>
      </c>
      <c r="P29" s="2">
        <f t="shared" si="10"/>
        <v>0.21875</v>
      </c>
      <c r="Q29" s="2">
        <f t="shared" si="11"/>
        <v>0.113122171945701</v>
      </c>
      <c r="R29" s="2">
        <f t="shared" si="12"/>
        <v>0.351648351648352</v>
      </c>
      <c r="S29" s="2">
        <f t="shared" si="13"/>
        <v>0.248407643312102</v>
      </c>
      <c r="T29" s="2">
        <f t="shared" si="14"/>
        <v>280</v>
      </c>
      <c r="U29" s="2">
        <f t="shared" si="15"/>
        <v>0.367857142857143</v>
      </c>
      <c r="V29" s="2">
        <f t="shared" si="16"/>
        <v>0.154320987654321</v>
      </c>
      <c r="W29" s="2">
        <f t="shared" si="17"/>
        <v>-1.56703091249201</v>
      </c>
      <c r="X29" s="2">
        <f t="shared" si="18"/>
        <v>-1.56795965285594</v>
      </c>
      <c r="Y29" s="2">
        <f t="shared" si="19"/>
        <v>0.479674796747967</v>
      </c>
      <c r="Z29" s="2">
        <f t="shared" si="20"/>
        <v>93.3333333333333</v>
      </c>
      <c r="AA29" s="2">
        <f t="shared" si="21"/>
        <v>108.229</v>
      </c>
      <c r="AB29" s="2">
        <f t="shared" si="22"/>
        <v>5.10802469135802</v>
      </c>
      <c r="AC29" s="2">
        <f t="shared" si="23"/>
        <v>0.397959183673469</v>
      </c>
      <c r="AD29" s="2">
        <f t="shared" si="24"/>
        <v>-2.625</v>
      </c>
      <c r="AE29" s="2">
        <f t="shared" si="25"/>
        <v>8.74751720660043e-5</v>
      </c>
      <c r="AF29" s="2">
        <f t="shared" si="26"/>
        <v>39</v>
      </c>
      <c r="AG29" s="2">
        <f t="shared" si="27"/>
        <v>157</v>
      </c>
      <c r="AH29" s="2">
        <f t="shared" si="28"/>
        <v>221</v>
      </c>
      <c r="AI29" s="2">
        <f t="shared" si="29"/>
        <v>-25</v>
      </c>
      <c r="AJ29" s="2">
        <f t="shared" si="30"/>
        <v>64</v>
      </c>
      <c r="AK29" s="2">
        <f t="shared" si="31"/>
        <v>182</v>
      </c>
      <c r="AL29" s="2">
        <v>66.4166666666667</v>
      </c>
      <c r="AM29" s="2">
        <v>1.52666666666667</v>
      </c>
      <c r="AN29" s="2">
        <v>21.72</v>
      </c>
      <c r="AO29" s="2">
        <v>21.7766666666667</v>
      </c>
      <c r="AP29" s="2">
        <v>37.649484055431</v>
      </c>
    </row>
    <row r="30" customFormat="1" ht="15" spans="1:42">
      <c r="A30" s="2">
        <v>1</v>
      </c>
      <c r="B30" s="2" t="s">
        <v>70</v>
      </c>
      <c r="C30" s="2">
        <v>92.5</v>
      </c>
      <c r="D30" s="2">
        <v>117.5</v>
      </c>
      <c r="E30" s="2">
        <v>59</v>
      </c>
      <c r="F30" s="2">
        <f t="shared" si="0"/>
        <v>0.343866171003717</v>
      </c>
      <c r="G30" s="2">
        <f t="shared" si="1"/>
        <v>0.436802973977695</v>
      </c>
      <c r="H30" s="2">
        <f t="shared" si="2"/>
        <v>0.219330855018587</v>
      </c>
      <c r="I30" s="2">
        <f t="shared" si="3"/>
        <v>1.99152542372881</v>
      </c>
      <c r="J30" s="2">
        <f t="shared" si="4"/>
        <v>1.56779661016949</v>
      </c>
      <c r="K30" s="2">
        <f t="shared" si="5"/>
        <v>1.27027027027027</v>
      </c>
      <c r="L30" s="2">
        <f t="shared" si="6"/>
        <v>92.814330790024</v>
      </c>
      <c r="M30" s="2">
        <f t="shared" si="7"/>
        <v>13.3915396177338</v>
      </c>
      <c r="N30" s="2">
        <f t="shared" si="8"/>
        <v>-0.119047619047619</v>
      </c>
      <c r="O30" s="2">
        <f t="shared" si="9"/>
        <v>0.216041397153946</v>
      </c>
      <c r="P30" s="2">
        <f t="shared" si="10"/>
        <v>0.145299145299145</v>
      </c>
      <c r="Q30" s="2">
        <f t="shared" si="11"/>
        <v>0.119047619047619</v>
      </c>
      <c r="R30" s="2">
        <f t="shared" si="12"/>
        <v>0.331444759206799</v>
      </c>
      <c r="S30" s="2">
        <f t="shared" si="13"/>
        <v>0.221122112211221</v>
      </c>
      <c r="T30" s="2">
        <f t="shared" si="14"/>
        <v>269</v>
      </c>
      <c r="U30" s="2">
        <f t="shared" si="15"/>
        <v>0.342007434944238</v>
      </c>
      <c r="V30" s="2">
        <f t="shared" si="16"/>
        <v>0.165562913907285</v>
      </c>
      <c r="W30" s="2">
        <f t="shared" si="17"/>
        <v>-1.56675661367078</v>
      </c>
      <c r="X30" s="2">
        <f t="shared" si="18"/>
        <v>-1.56769295865429</v>
      </c>
      <c r="Y30" s="2">
        <f t="shared" si="19"/>
        <v>0.502127659574468</v>
      </c>
      <c r="Z30" s="2">
        <f t="shared" si="20"/>
        <v>89.6666666666667</v>
      </c>
      <c r="AA30" s="2">
        <f t="shared" si="21"/>
        <v>103.356</v>
      </c>
      <c r="AB30" s="2">
        <f t="shared" si="22"/>
        <v>5.38907284768212</v>
      </c>
      <c r="AC30" s="2">
        <f t="shared" si="23"/>
        <v>0.362162162162162</v>
      </c>
      <c r="AD30" s="2">
        <f t="shared" si="24"/>
        <v>-2.87179487179487</v>
      </c>
      <c r="AE30" s="2">
        <f t="shared" si="25"/>
        <v>8.93959520742359e-5</v>
      </c>
      <c r="AF30" s="2">
        <f t="shared" si="26"/>
        <v>33.5</v>
      </c>
      <c r="AG30" s="2">
        <f t="shared" si="27"/>
        <v>151.5</v>
      </c>
      <c r="AH30" s="2">
        <f t="shared" si="28"/>
        <v>210</v>
      </c>
      <c r="AI30" s="2">
        <f t="shared" si="29"/>
        <v>-25</v>
      </c>
      <c r="AJ30" s="2">
        <f t="shared" si="30"/>
        <v>58.5</v>
      </c>
      <c r="AK30" s="2">
        <f t="shared" si="31"/>
        <v>176.5</v>
      </c>
      <c r="AL30" s="2">
        <v>67.37</v>
      </c>
      <c r="AM30" s="2">
        <v>1.50333333333333</v>
      </c>
      <c r="AN30" s="2">
        <v>21.56</v>
      </c>
      <c r="AO30" s="2">
        <v>21.6166666666667</v>
      </c>
      <c r="AP30" s="2">
        <v>36.1313064593093</v>
      </c>
    </row>
    <row r="31" customFormat="1" ht="15" spans="1:42">
      <c r="A31" s="2">
        <v>1</v>
      </c>
      <c r="B31" s="2" t="s">
        <v>71</v>
      </c>
      <c r="C31" s="2">
        <v>100.5</v>
      </c>
      <c r="D31" s="2">
        <v>125</v>
      </c>
      <c r="E31" s="2">
        <v>55.5</v>
      </c>
      <c r="F31" s="2">
        <f t="shared" si="0"/>
        <v>0.357651245551601</v>
      </c>
      <c r="G31" s="2">
        <f t="shared" si="1"/>
        <v>0.444839857651246</v>
      </c>
      <c r="H31" s="2">
        <f t="shared" si="2"/>
        <v>0.197508896797153</v>
      </c>
      <c r="I31" s="2">
        <f t="shared" si="3"/>
        <v>2.25225225225225</v>
      </c>
      <c r="J31" s="2">
        <f t="shared" si="4"/>
        <v>1.81081081081081</v>
      </c>
      <c r="K31" s="2">
        <f t="shared" si="5"/>
        <v>1.24378109452736</v>
      </c>
      <c r="L31" s="2">
        <f t="shared" si="6"/>
        <v>97.9889449546903</v>
      </c>
      <c r="M31" s="2">
        <f t="shared" si="7"/>
        <v>13.6869767784319</v>
      </c>
      <c r="N31" s="2">
        <f t="shared" si="8"/>
        <v>-0.108647450110865</v>
      </c>
      <c r="O31" s="2">
        <f t="shared" si="9"/>
        <v>0.231527093596059</v>
      </c>
      <c r="P31" s="2">
        <f t="shared" si="10"/>
        <v>0.294964028776978</v>
      </c>
      <c r="Q31" s="2">
        <f t="shared" si="11"/>
        <v>0.108647450110865</v>
      </c>
      <c r="R31" s="2">
        <f t="shared" si="12"/>
        <v>0.385041551246537</v>
      </c>
      <c r="S31" s="2">
        <f t="shared" si="13"/>
        <v>0.288461538461538</v>
      </c>
      <c r="T31" s="2">
        <f t="shared" si="14"/>
        <v>281</v>
      </c>
      <c r="U31" s="2">
        <f t="shared" si="15"/>
        <v>0.407473309608541</v>
      </c>
      <c r="V31" s="2">
        <f t="shared" si="16"/>
        <v>0.144117647058824</v>
      </c>
      <c r="W31" s="2">
        <f t="shared" si="17"/>
        <v>-1.56713487857119</v>
      </c>
      <c r="X31" s="2">
        <f t="shared" si="18"/>
        <v>-1.5680535279175</v>
      </c>
      <c r="Y31" s="2">
        <f t="shared" si="19"/>
        <v>0.444</v>
      </c>
      <c r="Z31" s="2">
        <f t="shared" si="20"/>
        <v>93.6666666666667</v>
      </c>
      <c r="AA31" s="2">
        <f t="shared" si="21"/>
        <v>109.7515</v>
      </c>
      <c r="AB31" s="2">
        <f t="shared" si="22"/>
        <v>4.85294117647059</v>
      </c>
      <c r="AC31" s="2">
        <f t="shared" si="23"/>
        <v>0.447761194029851</v>
      </c>
      <c r="AD31" s="2">
        <f t="shared" si="24"/>
        <v>-2.30215827338129</v>
      </c>
      <c r="AE31" s="2">
        <f t="shared" si="25"/>
        <v>9.31770810810811e-5</v>
      </c>
      <c r="AF31" s="2">
        <f t="shared" si="26"/>
        <v>45</v>
      </c>
      <c r="AG31" s="2">
        <f t="shared" si="27"/>
        <v>156</v>
      </c>
      <c r="AH31" s="2">
        <f t="shared" si="28"/>
        <v>225.5</v>
      </c>
      <c r="AI31" s="2">
        <f t="shared" si="29"/>
        <v>-24.5</v>
      </c>
      <c r="AJ31" s="2">
        <f t="shared" si="30"/>
        <v>69.5</v>
      </c>
      <c r="AK31" s="2">
        <f t="shared" si="31"/>
        <v>180.5</v>
      </c>
      <c r="AL31" s="2">
        <v>67.6266666666667</v>
      </c>
      <c r="AM31" s="2">
        <v>1.61</v>
      </c>
      <c r="AN31" s="2">
        <v>20.8033333333333</v>
      </c>
      <c r="AO31" s="2">
        <v>20.8666666666667</v>
      </c>
      <c r="AP31" s="2">
        <v>37.6203723053998</v>
      </c>
    </row>
    <row r="32" customFormat="1" ht="15" spans="1:42">
      <c r="A32" s="2">
        <v>1</v>
      </c>
      <c r="B32" s="2" t="s">
        <v>72</v>
      </c>
      <c r="C32" s="2">
        <v>95.5</v>
      </c>
      <c r="D32" s="2">
        <v>119</v>
      </c>
      <c r="E32" s="2">
        <v>57.5</v>
      </c>
      <c r="F32" s="2">
        <f t="shared" si="0"/>
        <v>0.351102941176471</v>
      </c>
      <c r="G32" s="2">
        <f t="shared" si="1"/>
        <v>0.4375</v>
      </c>
      <c r="H32" s="2">
        <f t="shared" si="2"/>
        <v>0.211397058823529</v>
      </c>
      <c r="I32" s="2">
        <f t="shared" si="3"/>
        <v>2.0695652173913</v>
      </c>
      <c r="J32" s="2">
        <f t="shared" si="4"/>
        <v>1.66086956521739</v>
      </c>
      <c r="K32" s="2">
        <f t="shared" si="5"/>
        <v>1.24607329842932</v>
      </c>
      <c r="L32" s="2">
        <f t="shared" si="6"/>
        <v>94.1408519188137</v>
      </c>
      <c r="M32" s="2">
        <f t="shared" si="7"/>
        <v>13.4660065844828</v>
      </c>
      <c r="N32" s="2">
        <f t="shared" si="8"/>
        <v>-0.10955710955711</v>
      </c>
      <c r="O32" s="2">
        <f t="shared" si="9"/>
        <v>0.217391304347826</v>
      </c>
      <c r="P32" s="2">
        <f t="shared" si="10"/>
        <v>0.235772357723577</v>
      </c>
      <c r="Q32" s="2">
        <f t="shared" si="11"/>
        <v>0.10955710955711</v>
      </c>
      <c r="R32" s="2">
        <f t="shared" si="12"/>
        <v>0.348441926345609</v>
      </c>
      <c r="S32" s="2">
        <f t="shared" si="13"/>
        <v>0.248366013071895</v>
      </c>
      <c r="T32" s="2">
        <f t="shared" si="14"/>
        <v>272</v>
      </c>
      <c r="U32" s="2">
        <f t="shared" si="15"/>
        <v>0.365808823529412</v>
      </c>
      <c r="V32" s="2">
        <f t="shared" si="16"/>
        <v>0.14968152866242</v>
      </c>
      <c r="W32" s="2">
        <f t="shared" si="17"/>
        <v>-1.5666629989309</v>
      </c>
      <c r="X32" s="2">
        <f t="shared" si="18"/>
        <v>-1.56773500944858</v>
      </c>
      <c r="Y32" s="2">
        <f t="shared" si="19"/>
        <v>0.483193277310924</v>
      </c>
      <c r="Z32" s="2">
        <f t="shared" si="20"/>
        <v>90.6666666666667</v>
      </c>
      <c r="AA32" s="2">
        <f t="shared" si="21"/>
        <v>104.9625</v>
      </c>
      <c r="AB32" s="2">
        <f t="shared" si="22"/>
        <v>4.99203821656051</v>
      </c>
      <c r="AC32" s="2">
        <f t="shared" si="23"/>
        <v>0.397905759162304</v>
      </c>
      <c r="AD32" s="2">
        <f t="shared" si="24"/>
        <v>-2.63414634146341</v>
      </c>
      <c r="AE32" s="2">
        <f t="shared" si="25"/>
        <v>9.412348833449e-5</v>
      </c>
      <c r="AF32" s="2">
        <f t="shared" si="26"/>
        <v>38</v>
      </c>
      <c r="AG32" s="2">
        <f t="shared" si="27"/>
        <v>153</v>
      </c>
      <c r="AH32" s="2">
        <f t="shared" si="28"/>
        <v>214.5</v>
      </c>
      <c r="AI32" s="2">
        <f t="shared" si="29"/>
        <v>-23.5</v>
      </c>
      <c r="AJ32" s="2">
        <f t="shared" si="30"/>
        <v>61.5</v>
      </c>
      <c r="AK32" s="2">
        <f t="shared" si="31"/>
        <v>176.5</v>
      </c>
      <c r="AL32" s="2">
        <v>67.5866666666667</v>
      </c>
      <c r="AM32" s="2">
        <v>1.19333333333333</v>
      </c>
      <c r="AN32" s="2">
        <v>20.0933333333333</v>
      </c>
      <c r="AO32" s="2">
        <v>20.13</v>
      </c>
      <c r="AP32" s="2">
        <v>38.877037211692</v>
      </c>
    </row>
    <row r="33" customFormat="1" ht="15" spans="1:42">
      <c r="A33" s="2">
        <v>1</v>
      </c>
      <c r="B33" s="2" t="s">
        <v>73</v>
      </c>
      <c r="C33" s="2">
        <v>99</v>
      </c>
      <c r="D33" s="2">
        <v>120</v>
      </c>
      <c r="E33" s="2">
        <v>54.5</v>
      </c>
      <c r="F33" s="2">
        <f t="shared" si="0"/>
        <v>0.361974405850091</v>
      </c>
      <c r="G33" s="2">
        <f t="shared" si="1"/>
        <v>0.438756855575868</v>
      </c>
      <c r="H33" s="2">
        <f t="shared" si="2"/>
        <v>0.19926873857404</v>
      </c>
      <c r="I33" s="2">
        <f t="shared" si="3"/>
        <v>2.20183486238532</v>
      </c>
      <c r="J33" s="2">
        <f t="shared" si="4"/>
        <v>1.81651376146789</v>
      </c>
      <c r="K33" s="2">
        <f t="shared" si="5"/>
        <v>1.21212121212121</v>
      </c>
      <c r="L33" s="2">
        <f t="shared" si="6"/>
        <v>95.1687098437997</v>
      </c>
      <c r="M33" s="2">
        <f t="shared" si="7"/>
        <v>13.5030860670194</v>
      </c>
      <c r="N33" s="2">
        <f t="shared" si="8"/>
        <v>-0.0958904109589041</v>
      </c>
      <c r="O33" s="2">
        <f t="shared" si="9"/>
        <v>0.219822109275731</v>
      </c>
      <c r="P33" s="2">
        <f t="shared" si="10"/>
        <v>0.358778625954198</v>
      </c>
      <c r="Q33" s="2">
        <f t="shared" si="11"/>
        <v>0.0958904109589041</v>
      </c>
      <c r="R33" s="2">
        <f t="shared" si="12"/>
        <v>0.375358166189112</v>
      </c>
      <c r="S33" s="2">
        <f t="shared" si="13"/>
        <v>0.289902280130293</v>
      </c>
      <c r="T33" s="2">
        <f t="shared" si="14"/>
        <v>273.5</v>
      </c>
      <c r="U33" s="2">
        <f t="shared" si="15"/>
        <v>0.402193784277879</v>
      </c>
      <c r="V33" s="2">
        <f t="shared" si="16"/>
        <v>0.127659574468085</v>
      </c>
      <c r="W33" s="2">
        <f t="shared" si="17"/>
        <v>-1.56638182370134</v>
      </c>
      <c r="X33" s="2">
        <f t="shared" si="18"/>
        <v>-1.56771256931859</v>
      </c>
      <c r="Y33" s="2">
        <f t="shared" si="19"/>
        <v>0.454166666666667</v>
      </c>
      <c r="Z33" s="2">
        <f t="shared" si="20"/>
        <v>91.1666666666667</v>
      </c>
      <c r="AA33" s="2">
        <f t="shared" si="21"/>
        <v>106.254</v>
      </c>
      <c r="AB33" s="2">
        <f t="shared" si="22"/>
        <v>4.44148936170213</v>
      </c>
      <c r="AC33" s="2">
        <f t="shared" si="23"/>
        <v>0.44949494949495</v>
      </c>
      <c r="AD33" s="2">
        <f t="shared" si="24"/>
        <v>-2.30534351145038</v>
      </c>
      <c r="AE33" s="2">
        <f t="shared" si="25"/>
        <v>0.000104071100917431</v>
      </c>
      <c r="AF33" s="2">
        <f t="shared" si="26"/>
        <v>44.5</v>
      </c>
      <c r="AG33" s="2">
        <f t="shared" si="27"/>
        <v>153.5</v>
      </c>
      <c r="AH33" s="2">
        <f t="shared" si="28"/>
        <v>219</v>
      </c>
      <c r="AI33" s="2">
        <f t="shared" si="29"/>
        <v>-21</v>
      </c>
      <c r="AJ33" s="2">
        <f t="shared" si="30"/>
        <v>65.5</v>
      </c>
      <c r="AK33" s="2">
        <f t="shared" si="31"/>
        <v>174.5</v>
      </c>
      <c r="AL33" s="2">
        <v>67.0166666666667</v>
      </c>
      <c r="AM33" s="2">
        <v>1.38666666666667</v>
      </c>
      <c r="AN33" s="2">
        <v>21.5633333333333</v>
      </c>
      <c r="AO33" s="2">
        <v>21.6366666666667</v>
      </c>
      <c r="AP33" s="2">
        <v>41.8421040316168</v>
      </c>
    </row>
    <row r="34" customFormat="1" ht="15" spans="1:42">
      <c r="A34" s="2">
        <v>1</v>
      </c>
      <c r="B34" s="2" t="s">
        <v>74</v>
      </c>
      <c r="C34" s="2">
        <v>96</v>
      </c>
      <c r="D34" s="2">
        <v>120</v>
      </c>
      <c r="E34" s="2">
        <v>62.5</v>
      </c>
      <c r="F34" s="2">
        <f t="shared" si="0"/>
        <v>0.344703770197487</v>
      </c>
      <c r="G34" s="2">
        <f t="shared" si="1"/>
        <v>0.430879712746858</v>
      </c>
      <c r="H34" s="2">
        <f t="shared" si="2"/>
        <v>0.224416517055655</v>
      </c>
      <c r="I34" s="2">
        <f t="shared" si="3"/>
        <v>1.92</v>
      </c>
      <c r="J34" s="2">
        <f t="shared" si="4"/>
        <v>1.536</v>
      </c>
      <c r="K34" s="2">
        <f t="shared" si="5"/>
        <v>1.25</v>
      </c>
      <c r="L34" s="2">
        <f t="shared" si="6"/>
        <v>95.7814352227682</v>
      </c>
      <c r="M34" s="2">
        <f t="shared" si="7"/>
        <v>13.6259556239798</v>
      </c>
      <c r="N34" s="2">
        <f t="shared" si="8"/>
        <v>-0.111111111111111</v>
      </c>
      <c r="O34" s="2">
        <f t="shared" si="9"/>
        <v>0.204516938519448</v>
      </c>
      <c r="P34" s="2">
        <f t="shared" si="10"/>
        <v>0.165217391304348</v>
      </c>
      <c r="Q34" s="2">
        <f t="shared" si="11"/>
        <v>0.111111111111111</v>
      </c>
      <c r="R34" s="2">
        <f t="shared" si="12"/>
        <v>0.315068493150685</v>
      </c>
      <c r="S34" s="2">
        <f t="shared" si="13"/>
        <v>0.211356466876972</v>
      </c>
      <c r="T34" s="2">
        <f t="shared" si="14"/>
        <v>278.5</v>
      </c>
      <c r="U34" s="2">
        <f t="shared" si="15"/>
        <v>0.326750448833034</v>
      </c>
      <c r="V34" s="2">
        <f t="shared" si="16"/>
        <v>0.156351791530945</v>
      </c>
      <c r="W34" s="2">
        <f t="shared" si="17"/>
        <v>-1.5666568281807</v>
      </c>
      <c r="X34" s="2">
        <f t="shared" si="18"/>
        <v>-1.56773023939362</v>
      </c>
      <c r="Y34" s="2">
        <f t="shared" si="19"/>
        <v>0.520833333333333</v>
      </c>
      <c r="Z34" s="2">
        <f t="shared" si="20"/>
        <v>92.8333333333333</v>
      </c>
      <c r="AA34" s="2">
        <f t="shared" si="21"/>
        <v>106.269</v>
      </c>
      <c r="AB34" s="2">
        <f t="shared" si="22"/>
        <v>5.15879478827362</v>
      </c>
      <c r="AC34" s="2">
        <f t="shared" si="23"/>
        <v>0.348958333333333</v>
      </c>
      <c r="AD34" s="2">
        <f t="shared" si="24"/>
        <v>-3.00869565217391</v>
      </c>
      <c r="AE34" s="2">
        <f t="shared" si="25"/>
        <v>8.53333333333333e-5</v>
      </c>
      <c r="AF34" s="2">
        <f t="shared" si="26"/>
        <v>33.5</v>
      </c>
      <c r="AG34" s="2">
        <f t="shared" si="27"/>
        <v>158.5</v>
      </c>
      <c r="AH34" s="2">
        <f t="shared" si="28"/>
        <v>216</v>
      </c>
      <c r="AI34" s="2">
        <f t="shared" si="29"/>
        <v>-24</v>
      </c>
      <c r="AJ34" s="2">
        <f t="shared" si="30"/>
        <v>57.5</v>
      </c>
      <c r="AK34" s="2">
        <f t="shared" si="31"/>
        <v>182.5</v>
      </c>
      <c r="AL34" s="2">
        <v>67.36</v>
      </c>
      <c r="AM34" s="2">
        <v>1.33666666666667</v>
      </c>
      <c r="AN34" s="2">
        <v>20.8733333333333</v>
      </c>
      <c r="AO34" s="2">
        <v>20.9166666666667</v>
      </c>
      <c r="AP34" s="2">
        <v>41.7957286414218</v>
      </c>
    </row>
    <row r="35" customFormat="1" ht="15" spans="1:42">
      <c r="A35" s="2">
        <v>1</v>
      </c>
      <c r="B35" s="2" t="s">
        <v>75</v>
      </c>
      <c r="C35" s="2">
        <v>96</v>
      </c>
      <c r="D35" s="2">
        <v>120</v>
      </c>
      <c r="E35" s="2">
        <v>57.5</v>
      </c>
      <c r="F35" s="2">
        <f t="shared" si="0"/>
        <v>0.351005484460695</v>
      </c>
      <c r="G35" s="2">
        <f t="shared" si="1"/>
        <v>0.438756855575868</v>
      </c>
      <c r="H35" s="2">
        <f t="shared" si="2"/>
        <v>0.210237659963437</v>
      </c>
      <c r="I35" s="2">
        <f t="shared" si="3"/>
        <v>2.08695652173913</v>
      </c>
      <c r="J35" s="2">
        <f t="shared" si="4"/>
        <v>1.6695652173913</v>
      </c>
      <c r="K35" s="2">
        <f t="shared" si="5"/>
        <v>1.25</v>
      </c>
      <c r="L35" s="2">
        <f t="shared" si="6"/>
        <v>94.7316385023152</v>
      </c>
      <c r="M35" s="2">
        <f t="shared" si="7"/>
        <v>13.5030860670194</v>
      </c>
      <c r="N35" s="2">
        <f t="shared" si="8"/>
        <v>-0.111111111111111</v>
      </c>
      <c r="O35" s="2">
        <f t="shared" si="9"/>
        <v>0.219822109275731</v>
      </c>
      <c r="P35" s="2">
        <f t="shared" si="10"/>
        <v>0.232</v>
      </c>
      <c r="Q35" s="2">
        <f t="shared" si="11"/>
        <v>0.111111111111111</v>
      </c>
      <c r="R35" s="2">
        <f t="shared" si="12"/>
        <v>0.352112676056338</v>
      </c>
      <c r="S35" s="2">
        <f t="shared" si="13"/>
        <v>0.250814332247557</v>
      </c>
      <c r="T35" s="2">
        <f t="shared" si="14"/>
        <v>273.5</v>
      </c>
      <c r="U35" s="2">
        <f t="shared" si="15"/>
        <v>0.369287020109689</v>
      </c>
      <c r="V35" s="2">
        <f t="shared" si="16"/>
        <v>0.151419558359621</v>
      </c>
      <c r="W35" s="2">
        <f t="shared" si="17"/>
        <v>-1.56678741031131</v>
      </c>
      <c r="X35" s="2">
        <f t="shared" si="18"/>
        <v>-1.56780247070907</v>
      </c>
      <c r="Y35" s="2">
        <f t="shared" si="19"/>
        <v>0.479166666666667</v>
      </c>
      <c r="Z35" s="2">
        <f t="shared" si="20"/>
        <v>91.1666666666667</v>
      </c>
      <c r="AA35" s="2">
        <f t="shared" si="21"/>
        <v>105.699</v>
      </c>
      <c r="AB35" s="2">
        <f t="shared" si="22"/>
        <v>5.03548895899054</v>
      </c>
      <c r="AC35" s="2">
        <f t="shared" si="23"/>
        <v>0.401041666666667</v>
      </c>
      <c r="AD35" s="2">
        <f t="shared" si="24"/>
        <v>-2.608</v>
      </c>
      <c r="AE35" s="2">
        <f t="shared" si="25"/>
        <v>9.27536231884058e-5</v>
      </c>
      <c r="AF35" s="2">
        <f t="shared" si="26"/>
        <v>38.5</v>
      </c>
      <c r="AG35" s="2">
        <f t="shared" si="27"/>
        <v>153.5</v>
      </c>
      <c r="AH35" s="2">
        <f t="shared" si="28"/>
        <v>216</v>
      </c>
      <c r="AI35" s="2">
        <f t="shared" si="29"/>
        <v>-24</v>
      </c>
      <c r="AJ35" s="2">
        <f t="shared" si="30"/>
        <v>62.5</v>
      </c>
      <c r="AK35" s="2">
        <f t="shared" si="31"/>
        <v>177.5</v>
      </c>
      <c r="AL35" s="2">
        <v>68.48</v>
      </c>
      <c r="AM35" s="2">
        <v>1.74666666666667</v>
      </c>
      <c r="AN35" s="2">
        <v>22.1166666666667</v>
      </c>
      <c r="AO35" s="2">
        <v>22.19</v>
      </c>
      <c r="AP35" s="2">
        <v>40.4542618187248</v>
      </c>
    </row>
    <row r="36" customFormat="1" ht="15" spans="1:42">
      <c r="A36" s="2">
        <v>1</v>
      </c>
      <c r="B36" s="2" t="s">
        <v>76</v>
      </c>
      <c r="C36" s="2">
        <v>99.5</v>
      </c>
      <c r="D36" s="2">
        <v>122.5</v>
      </c>
      <c r="E36" s="2">
        <v>57.5</v>
      </c>
      <c r="F36" s="2">
        <f t="shared" si="0"/>
        <v>0.355992844364937</v>
      </c>
      <c r="G36" s="2">
        <f t="shared" si="1"/>
        <v>0.438282647584973</v>
      </c>
      <c r="H36" s="2">
        <f t="shared" si="2"/>
        <v>0.205724508050089</v>
      </c>
      <c r="I36" s="2">
        <f t="shared" si="3"/>
        <v>2.1304347826087</v>
      </c>
      <c r="J36" s="2">
        <f t="shared" si="4"/>
        <v>1.7304347826087</v>
      </c>
      <c r="K36" s="2">
        <f t="shared" si="5"/>
        <v>1.23115577889447</v>
      </c>
      <c r="L36" s="2">
        <f t="shared" si="6"/>
        <v>96.9755123729697</v>
      </c>
      <c r="M36" s="2">
        <f t="shared" si="7"/>
        <v>13.6503968196288</v>
      </c>
      <c r="N36" s="2">
        <f t="shared" si="8"/>
        <v>-0.103603603603604</v>
      </c>
      <c r="O36" s="2">
        <f t="shared" si="9"/>
        <v>0.218905472636816</v>
      </c>
      <c r="P36" s="2">
        <f t="shared" si="10"/>
        <v>0.292307692307692</v>
      </c>
      <c r="Q36" s="2">
        <f t="shared" si="11"/>
        <v>0.103603603603604</v>
      </c>
      <c r="R36" s="2">
        <f t="shared" si="12"/>
        <v>0.361111111111111</v>
      </c>
      <c r="S36" s="2">
        <f t="shared" si="13"/>
        <v>0.267515923566879</v>
      </c>
      <c r="T36" s="2">
        <f t="shared" si="14"/>
        <v>279.5</v>
      </c>
      <c r="U36" s="2">
        <f t="shared" si="15"/>
        <v>0.382826475849732</v>
      </c>
      <c r="V36" s="2">
        <f t="shared" si="16"/>
        <v>0.139817629179331</v>
      </c>
      <c r="W36" s="2">
        <f t="shared" si="17"/>
        <v>-1.56676568918002</v>
      </c>
      <c r="X36" s="2">
        <f t="shared" si="18"/>
        <v>-1.56788185821936</v>
      </c>
      <c r="Y36" s="2">
        <f t="shared" si="19"/>
        <v>0.469387755102041</v>
      </c>
      <c r="Z36" s="2">
        <f t="shared" si="20"/>
        <v>93.1666666666667</v>
      </c>
      <c r="AA36" s="2">
        <f t="shared" si="21"/>
        <v>108.213</v>
      </c>
      <c r="AB36" s="2">
        <f t="shared" si="22"/>
        <v>4.74544072948328</v>
      </c>
      <c r="AC36" s="2">
        <f t="shared" si="23"/>
        <v>0.422110552763819</v>
      </c>
      <c r="AD36" s="2">
        <f t="shared" si="24"/>
        <v>-2.47692307692308</v>
      </c>
      <c r="AE36" s="2">
        <f t="shared" si="25"/>
        <v>9.36634284664738e-5</v>
      </c>
      <c r="AF36" s="2">
        <f t="shared" si="26"/>
        <v>42</v>
      </c>
      <c r="AG36" s="2">
        <f t="shared" si="27"/>
        <v>157</v>
      </c>
      <c r="AH36" s="2">
        <f t="shared" si="28"/>
        <v>222</v>
      </c>
      <c r="AI36" s="2">
        <f t="shared" si="29"/>
        <v>-23</v>
      </c>
      <c r="AJ36" s="2">
        <f t="shared" si="30"/>
        <v>65</v>
      </c>
      <c r="AK36" s="2">
        <f t="shared" si="31"/>
        <v>180</v>
      </c>
      <c r="AL36" s="2">
        <v>68.3</v>
      </c>
      <c r="AM36" s="2">
        <v>0.98</v>
      </c>
      <c r="AN36" s="2">
        <v>19.8766666666667</v>
      </c>
      <c r="AO36" s="2">
        <v>19.9033333333333</v>
      </c>
      <c r="AP36" s="2">
        <v>42.3801902375318</v>
      </c>
    </row>
    <row r="37" customFormat="1" ht="15" spans="1:42">
      <c r="A37" s="2">
        <v>1</v>
      </c>
      <c r="B37" s="2" t="s">
        <v>77</v>
      </c>
      <c r="C37" s="2">
        <v>97.5</v>
      </c>
      <c r="D37" s="2">
        <v>120</v>
      </c>
      <c r="E37" s="2">
        <v>60</v>
      </c>
      <c r="F37" s="2">
        <f t="shared" si="0"/>
        <v>0.351351351351351</v>
      </c>
      <c r="G37" s="2">
        <f t="shared" si="1"/>
        <v>0.432432432432432</v>
      </c>
      <c r="H37" s="2">
        <f t="shared" si="2"/>
        <v>0.216216216216216</v>
      </c>
      <c r="I37" s="2">
        <f t="shared" si="3"/>
        <v>2</v>
      </c>
      <c r="J37" s="2">
        <f t="shared" si="4"/>
        <v>1.625</v>
      </c>
      <c r="K37" s="2">
        <f t="shared" si="5"/>
        <v>1.23076923076923</v>
      </c>
      <c r="L37" s="2">
        <f t="shared" si="6"/>
        <v>95.7535900110278</v>
      </c>
      <c r="M37" s="2">
        <f t="shared" si="7"/>
        <v>13.6014705087354</v>
      </c>
      <c r="N37" s="2">
        <f t="shared" si="8"/>
        <v>-0.103448275862069</v>
      </c>
      <c r="O37" s="2">
        <f t="shared" si="9"/>
        <v>0.207547169811321</v>
      </c>
      <c r="P37" s="2">
        <f t="shared" si="10"/>
        <v>0.25</v>
      </c>
      <c r="Q37" s="2">
        <f t="shared" si="11"/>
        <v>0.103448275862069</v>
      </c>
      <c r="R37" s="2">
        <f t="shared" si="12"/>
        <v>0.333333333333333</v>
      </c>
      <c r="S37" s="2">
        <f t="shared" si="13"/>
        <v>0.238095238095238</v>
      </c>
      <c r="T37" s="2">
        <f t="shared" si="14"/>
        <v>277.5</v>
      </c>
      <c r="U37" s="2">
        <f t="shared" si="15"/>
        <v>0.351351351351351</v>
      </c>
      <c r="V37" s="2">
        <f t="shared" si="16"/>
        <v>0.142857142857143</v>
      </c>
      <c r="W37" s="2">
        <f t="shared" si="17"/>
        <v>-1.56649300238892</v>
      </c>
      <c r="X37" s="2">
        <f t="shared" si="18"/>
        <v>-1.56771552846107</v>
      </c>
      <c r="Y37" s="2">
        <f t="shared" si="19"/>
        <v>0.5</v>
      </c>
      <c r="Z37" s="2">
        <f t="shared" si="20"/>
        <v>92.5</v>
      </c>
      <c r="AA37" s="2">
        <f t="shared" si="21"/>
        <v>106.4325</v>
      </c>
      <c r="AB37" s="2">
        <f t="shared" si="22"/>
        <v>4.82142857142857</v>
      </c>
      <c r="AC37" s="2">
        <f t="shared" si="23"/>
        <v>0.384615384615385</v>
      </c>
      <c r="AD37" s="2">
        <f t="shared" si="24"/>
        <v>-2.75</v>
      </c>
      <c r="AE37" s="2">
        <f t="shared" si="25"/>
        <v>9.16883680555555e-5</v>
      </c>
      <c r="AF37" s="2">
        <f t="shared" si="26"/>
        <v>37.5</v>
      </c>
      <c r="AG37" s="2">
        <f t="shared" si="27"/>
        <v>157.5</v>
      </c>
      <c r="AH37" s="2">
        <f t="shared" si="28"/>
        <v>217.5</v>
      </c>
      <c r="AI37" s="2">
        <f t="shared" si="29"/>
        <v>-22.5</v>
      </c>
      <c r="AJ37" s="2">
        <f t="shared" si="30"/>
        <v>60</v>
      </c>
      <c r="AK37" s="2">
        <f t="shared" si="31"/>
        <v>180</v>
      </c>
      <c r="AL37" s="2">
        <v>67.9266666666667</v>
      </c>
      <c r="AM37" s="2">
        <v>1.28</v>
      </c>
      <c r="AN37" s="2">
        <v>20.5166666666667</v>
      </c>
      <c r="AO37" s="2">
        <v>20.5566666666667</v>
      </c>
      <c r="AP37" s="2">
        <v>44.1994012288878</v>
      </c>
    </row>
    <row r="38" customFormat="1" ht="15" spans="1:42">
      <c r="A38" s="2">
        <v>1</v>
      </c>
      <c r="B38" s="2" t="s">
        <v>78</v>
      </c>
      <c r="C38" s="2">
        <v>97</v>
      </c>
      <c r="D38" s="2">
        <v>121</v>
      </c>
      <c r="E38" s="2">
        <v>57.5</v>
      </c>
      <c r="F38" s="2">
        <f t="shared" si="0"/>
        <v>0.352087114337568</v>
      </c>
      <c r="G38" s="2">
        <f t="shared" si="1"/>
        <v>0.439201451905626</v>
      </c>
      <c r="H38" s="2">
        <f t="shared" si="2"/>
        <v>0.208711433756806</v>
      </c>
      <c r="I38" s="2">
        <f t="shared" si="3"/>
        <v>2.10434782608696</v>
      </c>
      <c r="J38" s="2">
        <f t="shared" si="4"/>
        <v>1.68695652173913</v>
      </c>
      <c r="K38" s="2">
        <f t="shared" si="5"/>
        <v>1.24742268041237</v>
      </c>
      <c r="L38" s="2">
        <f t="shared" si="6"/>
        <v>95.4921462739214</v>
      </c>
      <c r="M38" s="2">
        <f t="shared" si="7"/>
        <v>13.5523675668374</v>
      </c>
      <c r="N38" s="2">
        <f t="shared" si="8"/>
        <v>-0.110091743119266</v>
      </c>
      <c r="O38" s="2">
        <f t="shared" si="9"/>
        <v>0.220680958385876</v>
      </c>
      <c r="P38" s="2">
        <f t="shared" si="10"/>
        <v>0.244094488188976</v>
      </c>
      <c r="Q38" s="2">
        <f t="shared" si="11"/>
        <v>0.110091743119266</v>
      </c>
      <c r="R38" s="2">
        <f t="shared" si="12"/>
        <v>0.355742296918768</v>
      </c>
      <c r="S38" s="2">
        <f t="shared" si="13"/>
        <v>0.255663430420712</v>
      </c>
      <c r="T38" s="2">
        <f t="shared" si="14"/>
        <v>275.5</v>
      </c>
      <c r="U38" s="2">
        <f t="shared" si="15"/>
        <v>0.373865698729583</v>
      </c>
      <c r="V38" s="2">
        <f t="shared" si="16"/>
        <v>0.149532710280374</v>
      </c>
      <c r="W38" s="2">
        <f t="shared" si="17"/>
        <v>-1.56683736513163</v>
      </c>
      <c r="X38" s="2">
        <f t="shared" si="18"/>
        <v>-1.5678496177739</v>
      </c>
      <c r="Y38" s="2">
        <f t="shared" si="19"/>
        <v>0.475206611570248</v>
      </c>
      <c r="Z38" s="2">
        <f t="shared" si="20"/>
        <v>91.8333333333333</v>
      </c>
      <c r="AA38" s="2">
        <f t="shared" si="21"/>
        <v>106.585</v>
      </c>
      <c r="AB38" s="2">
        <f t="shared" si="22"/>
        <v>4.98831775700935</v>
      </c>
      <c r="AC38" s="2">
        <f t="shared" si="23"/>
        <v>0.407216494845361</v>
      </c>
      <c r="AD38" s="2">
        <f t="shared" si="24"/>
        <v>-2.56692913385827</v>
      </c>
      <c r="AE38" s="2">
        <f t="shared" si="25"/>
        <v>9.23675688326259e-5</v>
      </c>
      <c r="AF38" s="2">
        <f t="shared" si="26"/>
        <v>39.5</v>
      </c>
      <c r="AG38" s="2">
        <f t="shared" si="27"/>
        <v>154.5</v>
      </c>
      <c r="AH38" s="2">
        <f t="shared" si="28"/>
        <v>218</v>
      </c>
      <c r="AI38" s="2">
        <f t="shared" si="29"/>
        <v>-24</v>
      </c>
      <c r="AJ38" s="2">
        <f t="shared" si="30"/>
        <v>63.5</v>
      </c>
      <c r="AK38" s="2">
        <f t="shared" si="31"/>
        <v>178.5</v>
      </c>
      <c r="AL38" s="2">
        <v>67.78</v>
      </c>
      <c r="AM38" s="2">
        <v>0.916666666666667</v>
      </c>
      <c r="AN38" s="2">
        <v>19.8633333333333</v>
      </c>
      <c r="AO38" s="2">
        <v>19.8833333333333</v>
      </c>
      <c r="AP38" s="2">
        <v>43.2758877984323</v>
      </c>
    </row>
    <row r="39" customFormat="1" ht="15" spans="1:42">
      <c r="A39" s="2">
        <v>1</v>
      </c>
      <c r="B39" s="2" t="s">
        <v>79</v>
      </c>
      <c r="C39" s="2">
        <v>95</v>
      </c>
      <c r="D39" s="2">
        <v>117.5</v>
      </c>
      <c r="E39" s="2">
        <v>53.5</v>
      </c>
      <c r="F39" s="2">
        <f t="shared" si="0"/>
        <v>0.357142857142857</v>
      </c>
      <c r="G39" s="2">
        <f t="shared" si="1"/>
        <v>0.441729323308271</v>
      </c>
      <c r="H39" s="2">
        <f t="shared" si="2"/>
        <v>0.201127819548872</v>
      </c>
      <c r="I39" s="2">
        <f t="shared" si="3"/>
        <v>2.19626168224299</v>
      </c>
      <c r="J39" s="2">
        <f t="shared" si="4"/>
        <v>1.77570093457944</v>
      </c>
      <c r="K39" s="2">
        <f t="shared" si="5"/>
        <v>1.23684210526316</v>
      </c>
      <c r="L39" s="2">
        <f t="shared" si="6"/>
        <v>92.5445838501638</v>
      </c>
      <c r="M39" s="2">
        <f t="shared" si="7"/>
        <v>13.3166562369588</v>
      </c>
      <c r="N39" s="2">
        <f t="shared" si="8"/>
        <v>-0.105882352941176</v>
      </c>
      <c r="O39" s="2">
        <f t="shared" si="9"/>
        <v>0.225554106910039</v>
      </c>
      <c r="P39" s="2">
        <f t="shared" si="10"/>
        <v>0.296875</v>
      </c>
      <c r="Q39" s="2">
        <f t="shared" si="11"/>
        <v>0.105882352941176</v>
      </c>
      <c r="R39" s="2">
        <f t="shared" si="12"/>
        <v>0.374269005847953</v>
      </c>
      <c r="S39" s="2">
        <f t="shared" si="13"/>
        <v>0.279461279461279</v>
      </c>
      <c r="T39" s="2">
        <f t="shared" si="14"/>
        <v>266</v>
      </c>
      <c r="U39" s="2">
        <f t="shared" si="15"/>
        <v>0.396616541353383</v>
      </c>
      <c r="V39" s="2">
        <f t="shared" si="16"/>
        <v>0.141509433962264</v>
      </c>
      <c r="W39" s="2">
        <f t="shared" si="17"/>
        <v>-1.56653359929485</v>
      </c>
      <c r="X39" s="2">
        <f t="shared" si="18"/>
        <v>-1.56766105746282</v>
      </c>
      <c r="Y39" s="2">
        <f t="shared" si="19"/>
        <v>0.45531914893617</v>
      </c>
      <c r="Z39" s="2">
        <f t="shared" si="20"/>
        <v>88.6666666666667</v>
      </c>
      <c r="AA39" s="2">
        <f t="shared" si="21"/>
        <v>103.4765</v>
      </c>
      <c r="AB39" s="2">
        <f t="shared" si="22"/>
        <v>4.7877358490566</v>
      </c>
      <c r="AC39" s="2">
        <f t="shared" si="23"/>
        <v>0.436842105263158</v>
      </c>
      <c r="AD39" s="2">
        <f t="shared" si="24"/>
        <v>-2.375</v>
      </c>
      <c r="AE39" s="2">
        <f t="shared" si="25"/>
        <v>0.000103987186675814</v>
      </c>
      <c r="AF39" s="2">
        <f t="shared" si="26"/>
        <v>41.5</v>
      </c>
      <c r="AG39" s="2">
        <f t="shared" si="27"/>
        <v>148.5</v>
      </c>
      <c r="AH39" s="2">
        <f t="shared" si="28"/>
        <v>212.5</v>
      </c>
      <c r="AI39" s="2">
        <f t="shared" si="29"/>
        <v>-22.5</v>
      </c>
      <c r="AJ39" s="2">
        <f t="shared" si="30"/>
        <v>64</v>
      </c>
      <c r="AK39" s="2">
        <f t="shared" si="31"/>
        <v>171</v>
      </c>
      <c r="AL39" s="2">
        <v>67.04</v>
      </c>
      <c r="AM39" s="2">
        <v>1.61</v>
      </c>
      <c r="AN39" s="2">
        <v>21.6766666666667</v>
      </c>
      <c r="AO39" s="2">
        <v>21.7366666666667</v>
      </c>
      <c r="AP39" s="2">
        <v>40.4479825916911</v>
      </c>
    </row>
    <row r="40" customFormat="1" ht="15" spans="1:42">
      <c r="A40" s="2">
        <v>1</v>
      </c>
      <c r="B40" s="2" t="s">
        <v>80</v>
      </c>
      <c r="C40" s="2">
        <v>98.5</v>
      </c>
      <c r="D40" s="2">
        <v>123</v>
      </c>
      <c r="E40" s="2">
        <v>58.5</v>
      </c>
      <c r="F40" s="2">
        <f t="shared" si="0"/>
        <v>0.351785714285714</v>
      </c>
      <c r="G40" s="2">
        <f t="shared" si="1"/>
        <v>0.439285714285714</v>
      </c>
      <c r="H40" s="2">
        <f t="shared" si="2"/>
        <v>0.208928571428571</v>
      </c>
      <c r="I40" s="2">
        <f t="shared" si="3"/>
        <v>2.1025641025641</v>
      </c>
      <c r="J40" s="2">
        <f t="shared" si="4"/>
        <v>1.68376068376068</v>
      </c>
      <c r="K40" s="2">
        <f t="shared" si="5"/>
        <v>1.24873096446701</v>
      </c>
      <c r="L40" s="2">
        <f t="shared" si="6"/>
        <v>97.045521964351</v>
      </c>
      <c r="M40" s="2">
        <f t="shared" si="7"/>
        <v>13.6626010212795</v>
      </c>
      <c r="N40" s="2">
        <f t="shared" si="8"/>
        <v>-0.110609480812641</v>
      </c>
      <c r="O40" s="2">
        <f t="shared" si="9"/>
        <v>0.220843672456576</v>
      </c>
      <c r="P40" s="2">
        <f t="shared" si="10"/>
        <v>0.24031007751938</v>
      </c>
      <c r="Q40" s="2">
        <f t="shared" si="11"/>
        <v>0.110609480812641</v>
      </c>
      <c r="R40" s="2">
        <f t="shared" si="12"/>
        <v>0.355371900826446</v>
      </c>
      <c r="S40" s="2">
        <f t="shared" si="13"/>
        <v>0.254777070063694</v>
      </c>
      <c r="T40" s="2">
        <f t="shared" si="14"/>
        <v>280</v>
      </c>
      <c r="U40" s="2">
        <f t="shared" si="15"/>
        <v>0.373214285714286</v>
      </c>
      <c r="V40" s="2">
        <f t="shared" si="16"/>
        <v>0.150306748466258</v>
      </c>
      <c r="W40" s="2">
        <f t="shared" si="17"/>
        <v>-1.56697763996057</v>
      </c>
      <c r="X40" s="2">
        <f t="shared" si="18"/>
        <v>-1.5679477307827</v>
      </c>
      <c r="Y40" s="2">
        <f t="shared" si="19"/>
        <v>0.475609756097561</v>
      </c>
      <c r="Z40" s="2">
        <f t="shared" si="20"/>
        <v>93.3333333333333</v>
      </c>
      <c r="AA40" s="2">
        <f t="shared" si="21"/>
        <v>108.3215</v>
      </c>
      <c r="AB40" s="2">
        <f t="shared" si="22"/>
        <v>5.00766871165644</v>
      </c>
      <c r="AC40" s="2">
        <f t="shared" si="23"/>
        <v>0.406091370558376</v>
      </c>
      <c r="AD40" s="2">
        <f t="shared" si="24"/>
        <v>-2.57364341085271</v>
      </c>
      <c r="AE40" s="2">
        <f t="shared" si="25"/>
        <v>8.91253525106455e-5</v>
      </c>
      <c r="AF40" s="2">
        <f t="shared" si="26"/>
        <v>40</v>
      </c>
      <c r="AG40" s="2">
        <f t="shared" si="27"/>
        <v>157</v>
      </c>
      <c r="AH40" s="2">
        <f t="shared" si="28"/>
        <v>221.5</v>
      </c>
      <c r="AI40" s="2">
        <f t="shared" si="29"/>
        <v>-24.5</v>
      </c>
      <c r="AJ40" s="2">
        <f t="shared" si="30"/>
        <v>64.5</v>
      </c>
      <c r="AK40" s="2">
        <f t="shared" si="31"/>
        <v>181.5</v>
      </c>
      <c r="AL40" s="2">
        <v>67.2266666666667</v>
      </c>
      <c r="AM40" s="2">
        <v>1.18333333333333</v>
      </c>
      <c r="AN40" s="2">
        <v>20.37</v>
      </c>
      <c r="AO40" s="2">
        <v>20.4066666666667</v>
      </c>
      <c r="AP40" s="2">
        <v>44.7577981368519</v>
      </c>
    </row>
    <row r="41" customFormat="1" ht="15" spans="1:42">
      <c r="A41" s="2">
        <v>1</v>
      </c>
      <c r="B41" s="2" t="s">
        <v>81</v>
      </c>
      <c r="C41" s="2">
        <v>101.5</v>
      </c>
      <c r="D41" s="2">
        <v>125</v>
      </c>
      <c r="E41" s="2">
        <v>57.5</v>
      </c>
      <c r="F41" s="2">
        <f t="shared" si="0"/>
        <v>0.357394366197183</v>
      </c>
      <c r="G41" s="2">
        <f t="shared" si="1"/>
        <v>0.440140845070423</v>
      </c>
      <c r="H41" s="2">
        <f t="shared" si="2"/>
        <v>0.202464788732394</v>
      </c>
      <c r="I41" s="2">
        <f t="shared" si="3"/>
        <v>2.17391304347826</v>
      </c>
      <c r="J41" s="2">
        <f t="shared" si="4"/>
        <v>1.76521739130435</v>
      </c>
      <c r="K41" s="2">
        <f t="shared" si="5"/>
        <v>1.23152709359606</v>
      </c>
      <c r="L41" s="2">
        <f t="shared" si="6"/>
        <v>98.7142340293435</v>
      </c>
      <c r="M41" s="2">
        <f t="shared" si="7"/>
        <v>13.7598449603669</v>
      </c>
      <c r="N41" s="2">
        <f t="shared" si="8"/>
        <v>-0.103752759381898</v>
      </c>
      <c r="O41" s="2">
        <f t="shared" si="9"/>
        <v>0.222493887530562</v>
      </c>
      <c r="P41" s="2">
        <f t="shared" si="10"/>
        <v>0.303703703703704</v>
      </c>
      <c r="Q41" s="2">
        <f t="shared" si="11"/>
        <v>0.103752759381898</v>
      </c>
      <c r="R41" s="2">
        <f t="shared" si="12"/>
        <v>0.36986301369863</v>
      </c>
      <c r="S41" s="2">
        <f t="shared" si="13"/>
        <v>0.276729559748428</v>
      </c>
      <c r="T41" s="2">
        <f t="shared" si="14"/>
        <v>284</v>
      </c>
      <c r="U41" s="2">
        <f t="shared" si="15"/>
        <v>0.392605633802817</v>
      </c>
      <c r="V41" s="2">
        <f t="shared" si="16"/>
        <v>0.13905325443787</v>
      </c>
      <c r="W41" s="2">
        <f t="shared" si="17"/>
        <v>-1.56695648667168</v>
      </c>
      <c r="X41" s="2">
        <f t="shared" si="18"/>
        <v>-1.56800712506587</v>
      </c>
      <c r="Y41" s="2">
        <f t="shared" si="19"/>
        <v>0.46</v>
      </c>
      <c r="Z41" s="2">
        <f t="shared" si="20"/>
        <v>94.6666666666667</v>
      </c>
      <c r="AA41" s="2">
        <f t="shared" si="21"/>
        <v>110.2785</v>
      </c>
      <c r="AB41" s="2">
        <f t="shared" si="22"/>
        <v>4.72633136094675</v>
      </c>
      <c r="AC41" s="2">
        <f t="shared" si="23"/>
        <v>0.433497536945813</v>
      </c>
      <c r="AD41" s="2">
        <f t="shared" si="24"/>
        <v>-2.4</v>
      </c>
      <c r="AE41" s="2">
        <f t="shared" si="25"/>
        <v>9.17348173913044e-5</v>
      </c>
      <c r="AF41" s="2">
        <f t="shared" si="26"/>
        <v>44</v>
      </c>
      <c r="AG41" s="2">
        <f t="shared" si="27"/>
        <v>159</v>
      </c>
      <c r="AH41" s="2">
        <f t="shared" si="28"/>
        <v>226.5</v>
      </c>
      <c r="AI41" s="2">
        <f t="shared" si="29"/>
        <v>-23.5</v>
      </c>
      <c r="AJ41" s="2">
        <f t="shared" si="30"/>
        <v>67.5</v>
      </c>
      <c r="AK41" s="2">
        <f t="shared" si="31"/>
        <v>182.5</v>
      </c>
      <c r="AL41" s="2">
        <v>66.5</v>
      </c>
      <c r="AM41" s="2">
        <v>1.63</v>
      </c>
      <c r="AN41" s="2">
        <v>21.6566666666667</v>
      </c>
      <c r="AO41" s="2">
        <v>21.7166666666667</v>
      </c>
      <c r="AP41" s="2">
        <v>39.404454402298</v>
      </c>
    </row>
    <row r="42" customFormat="1" ht="15" spans="1:42">
      <c r="A42" s="2">
        <v>1</v>
      </c>
      <c r="B42" s="2" t="s">
        <v>82</v>
      </c>
      <c r="C42" s="2">
        <v>95.5</v>
      </c>
      <c r="D42" s="2">
        <v>120</v>
      </c>
      <c r="E42" s="2">
        <v>58</v>
      </c>
      <c r="F42" s="2">
        <f t="shared" si="0"/>
        <v>0.349177330895795</v>
      </c>
      <c r="G42" s="2">
        <f t="shared" si="1"/>
        <v>0.438756855575868</v>
      </c>
      <c r="H42" s="2">
        <f t="shared" si="2"/>
        <v>0.212065813528336</v>
      </c>
      <c r="I42" s="2">
        <f t="shared" si="3"/>
        <v>2.06896551724138</v>
      </c>
      <c r="J42" s="2">
        <f t="shared" si="4"/>
        <v>1.64655172413793</v>
      </c>
      <c r="K42" s="2">
        <f t="shared" si="5"/>
        <v>1.2565445026178</v>
      </c>
      <c r="L42" s="2">
        <f t="shared" si="6"/>
        <v>94.6647593704577</v>
      </c>
      <c r="M42" s="2">
        <f t="shared" si="7"/>
        <v>13.5030860670194</v>
      </c>
      <c r="N42" s="2">
        <f t="shared" si="8"/>
        <v>-0.11368909512761</v>
      </c>
      <c r="O42" s="2">
        <f t="shared" si="9"/>
        <v>0.219822109275731</v>
      </c>
      <c r="P42" s="2">
        <f t="shared" si="10"/>
        <v>0.209677419354839</v>
      </c>
      <c r="Q42" s="2">
        <f t="shared" si="11"/>
        <v>0.11368909512761</v>
      </c>
      <c r="R42" s="2">
        <f t="shared" si="12"/>
        <v>0.348314606741573</v>
      </c>
      <c r="S42" s="2">
        <f t="shared" si="13"/>
        <v>0.244299674267101</v>
      </c>
      <c r="T42" s="2">
        <f t="shared" si="14"/>
        <v>273.5</v>
      </c>
      <c r="U42" s="2">
        <f t="shared" si="15"/>
        <v>0.363802559414991</v>
      </c>
      <c r="V42" s="2">
        <f t="shared" si="16"/>
        <v>0.155555555555556</v>
      </c>
      <c r="W42" s="2">
        <f t="shared" si="17"/>
        <v>-1.56684429035683</v>
      </c>
      <c r="X42" s="2">
        <f t="shared" si="18"/>
        <v>-1.56781490845375</v>
      </c>
      <c r="Y42" s="2">
        <f t="shared" si="19"/>
        <v>0.483333333333333</v>
      </c>
      <c r="Z42" s="2">
        <f t="shared" si="20"/>
        <v>91.1666666666667</v>
      </c>
      <c r="AA42" s="2">
        <f t="shared" si="21"/>
        <v>105.6065</v>
      </c>
      <c r="AB42" s="2">
        <f t="shared" si="22"/>
        <v>5.13888888888889</v>
      </c>
      <c r="AC42" s="2">
        <f t="shared" si="23"/>
        <v>0.392670157068063</v>
      </c>
      <c r="AD42" s="2">
        <f t="shared" si="24"/>
        <v>-2.66129032258064</v>
      </c>
      <c r="AE42" s="2">
        <f t="shared" si="25"/>
        <v>9.09986629948914e-5</v>
      </c>
      <c r="AF42" s="2">
        <f t="shared" si="26"/>
        <v>37.5</v>
      </c>
      <c r="AG42" s="2">
        <f t="shared" si="27"/>
        <v>153.5</v>
      </c>
      <c r="AH42" s="2">
        <f t="shared" si="28"/>
        <v>215.5</v>
      </c>
      <c r="AI42" s="2">
        <f t="shared" si="29"/>
        <v>-24.5</v>
      </c>
      <c r="AJ42" s="2">
        <f t="shared" si="30"/>
        <v>62</v>
      </c>
      <c r="AK42" s="2">
        <f t="shared" si="31"/>
        <v>178</v>
      </c>
      <c r="AL42" s="2">
        <v>66.4933333333333</v>
      </c>
      <c r="AM42" s="2">
        <v>1.49</v>
      </c>
      <c r="AN42" s="2">
        <v>21.93</v>
      </c>
      <c r="AO42" s="2">
        <v>21.98</v>
      </c>
      <c r="AP42" s="2">
        <v>39.404454402298</v>
      </c>
    </row>
    <row r="43" customFormat="1" ht="15" spans="1:42">
      <c r="A43" s="2">
        <v>1</v>
      </c>
      <c r="B43" s="2" t="s">
        <v>83</v>
      </c>
      <c r="C43" s="2">
        <v>101</v>
      </c>
      <c r="D43" s="2">
        <v>125</v>
      </c>
      <c r="E43" s="2">
        <v>58</v>
      </c>
      <c r="F43" s="2">
        <f t="shared" si="0"/>
        <v>0.355633802816901</v>
      </c>
      <c r="G43" s="2">
        <f t="shared" si="1"/>
        <v>0.440140845070423</v>
      </c>
      <c r="H43" s="2">
        <f t="shared" si="2"/>
        <v>0.204225352112676</v>
      </c>
      <c r="I43" s="2">
        <f t="shared" si="3"/>
        <v>2.1551724137931</v>
      </c>
      <c r="J43" s="2">
        <f t="shared" si="4"/>
        <v>1.74137931034483</v>
      </c>
      <c r="K43" s="2">
        <f t="shared" si="5"/>
        <v>1.23762376237624</v>
      </c>
      <c r="L43" s="2">
        <f t="shared" si="6"/>
        <v>98.6407623652616</v>
      </c>
      <c r="M43" s="2">
        <f t="shared" si="7"/>
        <v>13.7598449603669</v>
      </c>
      <c r="N43" s="2">
        <f t="shared" si="8"/>
        <v>-0.106194690265487</v>
      </c>
      <c r="O43" s="2">
        <f t="shared" si="9"/>
        <v>0.222493887530562</v>
      </c>
      <c r="P43" s="2">
        <f t="shared" si="10"/>
        <v>0.283582089552239</v>
      </c>
      <c r="Q43" s="2">
        <f t="shared" si="11"/>
        <v>0.106194690265487</v>
      </c>
      <c r="R43" s="2">
        <f t="shared" si="12"/>
        <v>0.366120218579235</v>
      </c>
      <c r="S43" s="2">
        <f t="shared" si="13"/>
        <v>0.270440251572327</v>
      </c>
      <c r="T43" s="2">
        <f t="shared" si="14"/>
        <v>284</v>
      </c>
      <c r="U43" s="2">
        <f t="shared" si="15"/>
        <v>0.387323943661972</v>
      </c>
      <c r="V43" s="2">
        <f t="shared" si="16"/>
        <v>0.142857142857143</v>
      </c>
      <c r="W43" s="2">
        <f t="shared" si="17"/>
        <v>-1.56701410276669</v>
      </c>
      <c r="X43" s="2">
        <f t="shared" si="18"/>
        <v>-1.56802057855427</v>
      </c>
      <c r="Y43" s="2">
        <f t="shared" si="19"/>
        <v>0.464</v>
      </c>
      <c r="Z43" s="2">
        <f t="shared" si="20"/>
        <v>94.6666666666667</v>
      </c>
      <c r="AA43" s="2">
        <f t="shared" si="21"/>
        <v>110.186</v>
      </c>
      <c r="AB43" s="2">
        <f t="shared" si="22"/>
        <v>4.82142857142857</v>
      </c>
      <c r="AC43" s="2">
        <f t="shared" si="23"/>
        <v>0.425742574257426</v>
      </c>
      <c r="AD43" s="2">
        <f t="shared" si="24"/>
        <v>-2.44776119402985</v>
      </c>
      <c r="AE43" s="2">
        <f t="shared" si="25"/>
        <v>9.00502068965517e-5</v>
      </c>
      <c r="AF43" s="2">
        <f t="shared" si="26"/>
        <v>43</v>
      </c>
      <c r="AG43" s="2">
        <f t="shared" si="27"/>
        <v>159</v>
      </c>
      <c r="AH43" s="2">
        <f t="shared" si="28"/>
        <v>226</v>
      </c>
      <c r="AI43" s="2">
        <f t="shared" si="29"/>
        <v>-24</v>
      </c>
      <c r="AJ43" s="2">
        <f t="shared" si="30"/>
        <v>67</v>
      </c>
      <c r="AK43" s="2">
        <f t="shared" si="31"/>
        <v>183</v>
      </c>
      <c r="AL43" s="2">
        <v>68.7833333333333</v>
      </c>
      <c r="AM43" s="2">
        <v>0.67</v>
      </c>
      <c r="AN43" s="2">
        <v>19.71</v>
      </c>
      <c r="AO43" s="2">
        <v>19.7233333333333</v>
      </c>
      <c r="AP43" s="2">
        <v>42.0439870229906</v>
      </c>
    </row>
    <row r="44" customFormat="1" ht="15" spans="1:42">
      <c r="A44" s="2">
        <v>1</v>
      </c>
      <c r="B44" s="2" t="s">
        <v>84</v>
      </c>
      <c r="C44" s="2">
        <v>95.5</v>
      </c>
      <c r="D44" s="2">
        <v>118</v>
      </c>
      <c r="E44" s="2">
        <v>56.5</v>
      </c>
      <c r="F44" s="2">
        <f t="shared" si="0"/>
        <v>0.353703703703704</v>
      </c>
      <c r="G44" s="2">
        <f t="shared" si="1"/>
        <v>0.437037037037037</v>
      </c>
      <c r="H44" s="2">
        <f t="shared" si="2"/>
        <v>0.209259259259259</v>
      </c>
      <c r="I44" s="2">
        <f t="shared" si="3"/>
        <v>2.08849557522124</v>
      </c>
      <c r="J44" s="2">
        <f t="shared" si="4"/>
        <v>1.69026548672566</v>
      </c>
      <c r="K44" s="2">
        <f t="shared" si="5"/>
        <v>1.23560209424084</v>
      </c>
      <c r="L44" s="2">
        <f t="shared" si="6"/>
        <v>93.5173780641865</v>
      </c>
      <c r="M44" s="2">
        <f t="shared" si="7"/>
        <v>13.4164078649987</v>
      </c>
      <c r="N44" s="2">
        <f t="shared" si="8"/>
        <v>-0.105386416861827</v>
      </c>
      <c r="O44" s="2">
        <f t="shared" si="9"/>
        <v>0.216494845360825</v>
      </c>
      <c r="P44" s="2">
        <f t="shared" si="10"/>
        <v>0.268292682926829</v>
      </c>
      <c r="Q44" s="2">
        <f t="shared" si="11"/>
        <v>0.105386416861827</v>
      </c>
      <c r="R44" s="2">
        <f t="shared" si="12"/>
        <v>0.35243553008596</v>
      </c>
      <c r="S44" s="2">
        <f t="shared" si="13"/>
        <v>0.256578947368421</v>
      </c>
      <c r="T44" s="2">
        <f t="shared" si="14"/>
        <v>270</v>
      </c>
      <c r="U44" s="2">
        <f t="shared" si="15"/>
        <v>0.372222222222222</v>
      </c>
      <c r="V44" s="2">
        <f t="shared" si="16"/>
        <v>0.143312101910828</v>
      </c>
      <c r="W44" s="2">
        <f t="shared" si="17"/>
        <v>-1.56647929770413</v>
      </c>
      <c r="X44" s="2">
        <f t="shared" si="18"/>
        <v>-1.56765750824636</v>
      </c>
      <c r="Y44" s="2">
        <f t="shared" si="19"/>
        <v>0.478813559322034</v>
      </c>
      <c r="Z44" s="2">
        <f t="shared" si="20"/>
        <v>90</v>
      </c>
      <c r="AA44" s="2">
        <f t="shared" si="21"/>
        <v>104.2615</v>
      </c>
      <c r="AB44" s="2">
        <f t="shared" si="22"/>
        <v>4.8328025477707</v>
      </c>
      <c r="AC44" s="2">
        <f t="shared" si="23"/>
        <v>0.408376963350785</v>
      </c>
      <c r="AD44" s="2">
        <f t="shared" si="24"/>
        <v>-2.56910569105691</v>
      </c>
      <c r="AE44" s="2">
        <f t="shared" si="25"/>
        <v>9.82454109124478e-5</v>
      </c>
      <c r="AF44" s="2">
        <f t="shared" si="26"/>
        <v>39</v>
      </c>
      <c r="AG44" s="2">
        <f t="shared" si="27"/>
        <v>152</v>
      </c>
      <c r="AH44" s="2">
        <f t="shared" si="28"/>
        <v>213.5</v>
      </c>
      <c r="AI44" s="2">
        <f t="shared" si="29"/>
        <v>-22.5</v>
      </c>
      <c r="AJ44" s="2">
        <f t="shared" si="30"/>
        <v>61.5</v>
      </c>
      <c r="AK44" s="2">
        <f t="shared" si="31"/>
        <v>174.5</v>
      </c>
      <c r="AL44" s="2">
        <v>70.1233333333333</v>
      </c>
      <c r="AM44" s="2">
        <v>0.776666666666667</v>
      </c>
      <c r="AN44" s="2">
        <v>20.3133333333333</v>
      </c>
      <c r="AO44" s="2">
        <v>20.3266666666667</v>
      </c>
      <c r="AP44" s="2">
        <v>40.6291083256573</v>
      </c>
    </row>
    <row r="45" customFormat="1" ht="15" spans="1:42">
      <c r="A45" s="2">
        <v>1</v>
      </c>
      <c r="B45" s="2" t="s">
        <v>85</v>
      </c>
      <c r="C45" s="2">
        <v>95.5</v>
      </c>
      <c r="D45" s="2">
        <v>117.5</v>
      </c>
      <c r="E45" s="2">
        <v>53</v>
      </c>
      <c r="F45" s="2">
        <f t="shared" si="0"/>
        <v>0.359022556390977</v>
      </c>
      <c r="G45" s="2">
        <f t="shared" si="1"/>
        <v>0.441729323308271</v>
      </c>
      <c r="H45" s="2">
        <f t="shared" si="2"/>
        <v>0.199248120300752</v>
      </c>
      <c r="I45" s="2">
        <f t="shared" si="3"/>
        <v>2.21698113207547</v>
      </c>
      <c r="J45" s="2">
        <f t="shared" si="4"/>
        <v>1.80188679245283</v>
      </c>
      <c r="K45" s="2">
        <f t="shared" si="5"/>
        <v>1.2303664921466</v>
      </c>
      <c r="L45" s="2">
        <f t="shared" si="6"/>
        <v>92.6201921829144</v>
      </c>
      <c r="M45" s="2">
        <f t="shared" si="7"/>
        <v>13.3166562369588</v>
      </c>
      <c r="N45" s="2">
        <f t="shared" si="8"/>
        <v>-0.103286384976526</v>
      </c>
      <c r="O45" s="2">
        <f t="shared" si="9"/>
        <v>0.225554106910039</v>
      </c>
      <c r="P45" s="2">
        <f t="shared" si="10"/>
        <v>0.317829457364341</v>
      </c>
      <c r="Q45" s="2">
        <f t="shared" si="11"/>
        <v>0.103286384976526</v>
      </c>
      <c r="R45" s="2">
        <f t="shared" si="12"/>
        <v>0.378299120234604</v>
      </c>
      <c r="S45" s="2">
        <f t="shared" si="13"/>
        <v>0.286195286195286</v>
      </c>
      <c r="T45" s="2">
        <f t="shared" si="14"/>
        <v>266</v>
      </c>
      <c r="U45" s="2">
        <f t="shared" si="15"/>
        <v>0.402255639097744</v>
      </c>
      <c r="V45" s="2">
        <f t="shared" si="16"/>
        <v>0.1375</v>
      </c>
      <c r="W45" s="2">
        <f t="shared" si="17"/>
        <v>-1.56646396753663</v>
      </c>
      <c r="X45" s="2">
        <f t="shared" si="18"/>
        <v>-1.56764388245747</v>
      </c>
      <c r="Y45" s="2">
        <f t="shared" si="19"/>
        <v>0.451063829787234</v>
      </c>
      <c r="Z45" s="2">
        <f t="shared" si="20"/>
        <v>88.6666666666667</v>
      </c>
      <c r="AA45" s="2">
        <f t="shared" si="21"/>
        <v>103.569</v>
      </c>
      <c r="AB45" s="2">
        <f t="shared" si="22"/>
        <v>4.6875</v>
      </c>
      <c r="AC45" s="2">
        <f t="shared" si="23"/>
        <v>0.445026178010471</v>
      </c>
      <c r="AD45" s="2">
        <f t="shared" si="24"/>
        <v>-2.32558139534884</v>
      </c>
      <c r="AE45" s="2">
        <f t="shared" si="25"/>
        <v>0.000106076033975821</v>
      </c>
      <c r="AF45" s="2">
        <f t="shared" si="26"/>
        <v>42.5</v>
      </c>
      <c r="AG45" s="2">
        <f t="shared" si="27"/>
        <v>148.5</v>
      </c>
      <c r="AH45" s="2">
        <f t="shared" si="28"/>
        <v>213</v>
      </c>
      <c r="AI45" s="2">
        <f t="shared" si="29"/>
        <v>-22</v>
      </c>
      <c r="AJ45" s="2">
        <f t="shared" si="30"/>
        <v>64.5</v>
      </c>
      <c r="AK45" s="2">
        <f t="shared" si="31"/>
        <v>170.5</v>
      </c>
      <c r="AL45" s="2">
        <v>65.81</v>
      </c>
      <c r="AM45" s="2">
        <v>2.11666666666667</v>
      </c>
      <c r="AN45" s="2">
        <v>22.6533333333333</v>
      </c>
      <c r="AO45" s="2">
        <v>22.7533333333333</v>
      </c>
      <c r="AP45" s="2">
        <v>40.4035922417855</v>
      </c>
    </row>
    <row r="46" customFormat="1" ht="15" spans="1:42">
      <c r="A46" s="2">
        <v>1</v>
      </c>
      <c r="B46" s="2" t="s">
        <v>86</v>
      </c>
      <c r="C46" s="2">
        <v>101</v>
      </c>
      <c r="D46" s="2">
        <v>123.5</v>
      </c>
      <c r="E46" s="2">
        <v>54</v>
      </c>
      <c r="F46" s="2">
        <f t="shared" si="0"/>
        <v>0.362657091561939</v>
      </c>
      <c r="G46" s="2">
        <f t="shared" si="1"/>
        <v>0.443447037701975</v>
      </c>
      <c r="H46" s="2">
        <f t="shared" si="2"/>
        <v>0.193895870736086</v>
      </c>
      <c r="I46" s="2">
        <f t="shared" si="3"/>
        <v>2.28703703703704</v>
      </c>
      <c r="J46" s="2">
        <f t="shared" si="4"/>
        <v>1.87037037037037</v>
      </c>
      <c r="K46" s="2">
        <f t="shared" si="5"/>
        <v>1.22277227722772</v>
      </c>
      <c r="L46" s="2">
        <f t="shared" si="6"/>
        <v>97.2441086476022</v>
      </c>
      <c r="M46" s="2">
        <f t="shared" si="7"/>
        <v>13.6259556239798</v>
      </c>
      <c r="N46" s="2">
        <f t="shared" si="8"/>
        <v>-0.10022271714922</v>
      </c>
      <c r="O46" s="2">
        <f t="shared" si="9"/>
        <v>0.228855721393035</v>
      </c>
      <c r="P46" s="2">
        <f t="shared" si="10"/>
        <v>0.352517985611511</v>
      </c>
      <c r="Q46" s="2">
        <f t="shared" si="11"/>
        <v>0.10022271714922</v>
      </c>
      <c r="R46" s="2">
        <f t="shared" si="12"/>
        <v>0.391549295774648</v>
      </c>
      <c r="S46" s="2">
        <f t="shared" si="13"/>
        <v>0.303225806451613</v>
      </c>
      <c r="T46" s="2">
        <f t="shared" si="14"/>
        <v>278.5</v>
      </c>
      <c r="U46" s="2">
        <f t="shared" si="15"/>
        <v>0.418312387791741</v>
      </c>
      <c r="V46" s="2">
        <f t="shared" si="16"/>
        <v>0.131964809384164</v>
      </c>
      <c r="W46" s="2">
        <f t="shared" si="17"/>
        <v>-1.56682111150096</v>
      </c>
      <c r="X46" s="2">
        <f t="shared" si="18"/>
        <v>-1.56792804106036</v>
      </c>
      <c r="Y46" s="2">
        <f t="shared" si="19"/>
        <v>0.437246963562753</v>
      </c>
      <c r="Z46" s="2">
        <f t="shared" si="20"/>
        <v>92.8333333333333</v>
      </c>
      <c r="AA46" s="2">
        <f t="shared" si="21"/>
        <v>108.8495</v>
      </c>
      <c r="AB46" s="2">
        <f t="shared" si="22"/>
        <v>4.54912023460411</v>
      </c>
      <c r="AC46" s="2">
        <f t="shared" si="23"/>
        <v>0.465346534653465</v>
      </c>
      <c r="AD46" s="2">
        <f t="shared" si="24"/>
        <v>-2.20143884892086</v>
      </c>
      <c r="AE46" s="2">
        <f t="shared" si="25"/>
        <v>0.000100287802447363</v>
      </c>
      <c r="AF46" s="2">
        <f t="shared" si="26"/>
        <v>47</v>
      </c>
      <c r="AG46" s="2">
        <f t="shared" si="27"/>
        <v>155</v>
      </c>
      <c r="AH46" s="2">
        <f t="shared" si="28"/>
        <v>224.5</v>
      </c>
      <c r="AI46" s="2">
        <f t="shared" si="29"/>
        <v>-22.5</v>
      </c>
      <c r="AJ46" s="2">
        <f t="shared" si="30"/>
        <v>69.5</v>
      </c>
      <c r="AK46" s="2">
        <f t="shared" si="31"/>
        <v>177.5</v>
      </c>
      <c r="AL46" s="2">
        <v>68.9433333333333</v>
      </c>
      <c r="AM46" s="2">
        <v>1.00666666666667</v>
      </c>
      <c r="AN46" s="2">
        <v>20.19</v>
      </c>
      <c r="AO46" s="2">
        <v>20.22</v>
      </c>
      <c r="AP46" s="2">
        <v>39.2680260953721</v>
      </c>
    </row>
    <row r="47" customFormat="1" ht="15" spans="1:42">
      <c r="A47" s="2">
        <v>1</v>
      </c>
      <c r="B47" s="2" t="s">
        <v>87</v>
      </c>
      <c r="C47" s="2">
        <v>97.5</v>
      </c>
      <c r="D47" s="2">
        <v>120</v>
      </c>
      <c r="E47" s="2">
        <v>56.5</v>
      </c>
      <c r="F47" s="2">
        <f t="shared" si="0"/>
        <v>0.355839416058394</v>
      </c>
      <c r="G47" s="2">
        <f t="shared" si="1"/>
        <v>0.437956204379562</v>
      </c>
      <c r="H47" s="2">
        <f t="shared" si="2"/>
        <v>0.206204379562044</v>
      </c>
      <c r="I47" s="2">
        <f t="shared" si="3"/>
        <v>2.12389380530973</v>
      </c>
      <c r="J47" s="2">
        <f t="shared" si="4"/>
        <v>1.72566371681416</v>
      </c>
      <c r="K47" s="2">
        <f t="shared" si="5"/>
        <v>1.23076923076923</v>
      </c>
      <c r="L47" s="2">
        <f t="shared" si="6"/>
        <v>95.0412191279833</v>
      </c>
      <c r="M47" s="2">
        <f t="shared" si="7"/>
        <v>13.5154232884755</v>
      </c>
      <c r="N47" s="2">
        <f t="shared" si="8"/>
        <v>-0.103448275862069</v>
      </c>
      <c r="O47" s="2">
        <f t="shared" si="9"/>
        <v>0.218274111675127</v>
      </c>
      <c r="P47" s="2">
        <f t="shared" si="10"/>
        <v>0.291338582677165</v>
      </c>
      <c r="Q47" s="2">
        <f t="shared" si="11"/>
        <v>0.103448275862069</v>
      </c>
      <c r="R47" s="2">
        <f t="shared" si="12"/>
        <v>0.359773371104816</v>
      </c>
      <c r="S47" s="2">
        <f t="shared" si="13"/>
        <v>0.266233766233766</v>
      </c>
      <c r="T47" s="2">
        <f t="shared" si="14"/>
        <v>274</v>
      </c>
      <c r="U47" s="2">
        <f t="shared" si="15"/>
        <v>0.381386861313869</v>
      </c>
      <c r="V47" s="2">
        <f t="shared" si="16"/>
        <v>0.139751552795031</v>
      </c>
      <c r="W47" s="2">
        <f t="shared" si="17"/>
        <v>-1.56658655180193</v>
      </c>
      <c r="X47" s="2">
        <f t="shared" si="18"/>
        <v>-1.56775636805412</v>
      </c>
      <c r="Y47" s="2">
        <f t="shared" si="19"/>
        <v>0.470833333333333</v>
      </c>
      <c r="Z47" s="2">
        <f t="shared" si="20"/>
        <v>91.3333333333333</v>
      </c>
      <c r="AA47" s="2">
        <f t="shared" si="21"/>
        <v>106.0335</v>
      </c>
      <c r="AB47" s="2">
        <f t="shared" si="22"/>
        <v>4.74378881987578</v>
      </c>
      <c r="AC47" s="2">
        <f t="shared" si="23"/>
        <v>0.420512820512821</v>
      </c>
      <c r="AD47" s="2">
        <f t="shared" si="24"/>
        <v>-2.48818897637795</v>
      </c>
      <c r="AE47" s="2">
        <f t="shared" si="25"/>
        <v>9.73681784660767e-5</v>
      </c>
      <c r="AF47" s="2">
        <f t="shared" si="26"/>
        <v>41</v>
      </c>
      <c r="AG47" s="2">
        <f t="shared" si="27"/>
        <v>154</v>
      </c>
      <c r="AH47" s="2">
        <f t="shared" si="28"/>
        <v>217.5</v>
      </c>
      <c r="AI47" s="2">
        <f t="shared" si="29"/>
        <v>-22.5</v>
      </c>
      <c r="AJ47" s="2">
        <f t="shared" si="30"/>
        <v>63.5</v>
      </c>
      <c r="AK47" s="2">
        <f t="shared" si="31"/>
        <v>176.5</v>
      </c>
      <c r="AL47" s="2">
        <v>67.87</v>
      </c>
      <c r="AM47" s="2">
        <v>1.66</v>
      </c>
      <c r="AN47" s="2">
        <v>22.39</v>
      </c>
      <c r="AO47" s="2">
        <v>22.45</v>
      </c>
      <c r="AP47" s="2">
        <v>34.2094957752852</v>
      </c>
    </row>
    <row r="48" customFormat="1" ht="15" spans="1:42">
      <c r="A48" s="2">
        <v>1</v>
      </c>
      <c r="B48" s="2" t="s">
        <v>88</v>
      </c>
      <c r="C48" s="2">
        <v>100.5</v>
      </c>
      <c r="D48" s="2">
        <v>122.5</v>
      </c>
      <c r="E48" s="2">
        <v>53</v>
      </c>
      <c r="F48" s="2">
        <f t="shared" si="0"/>
        <v>0.364130434782609</v>
      </c>
      <c r="G48" s="2">
        <f t="shared" si="1"/>
        <v>0.443840579710145</v>
      </c>
      <c r="H48" s="2">
        <f t="shared" si="2"/>
        <v>0.192028985507246</v>
      </c>
      <c r="I48" s="2">
        <f t="shared" si="3"/>
        <v>2.31132075471698</v>
      </c>
      <c r="J48" s="2">
        <f t="shared" si="4"/>
        <v>1.89622641509434</v>
      </c>
      <c r="K48" s="2">
        <f t="shared" si="5"/>
        <v>1.21890547263682</v>
      </c>
      <c r="L48" s="2">
        <f t="shared" si="6"/>
        <v>96.4632918091989</v>
      </c>
      <c r="M48" s="2">
        <f t="shared" si="7"/>
        <v>13.5646599662505</v>
      </c>
      <c r="N48" s="2">
        <f t="shared" si="8"/>
        <v>-0.0986547085201794</v>
      </c>
      <c r="O48" s="2">
        <f t="shared" si="9"/>
        <v>0.22961104140527</v>
      </c>
      <c r="P48" s="2">
        <f t="shared" si="10"/>
        <v>0.366906474820144</v>
      </c>
      <c r="Q48" s="2">
        <f t="shared" si="11"/>
        <v>0.0986547085201794</v>
      </c>
      <c r="R48" s="2">
        <f t="shared" si="12"/>
        <v>0.396011396011396</v>
      </c>
      <c r="S48" s="2">
        <f t="shared" si="13"/>
        <v>0.309446254071661</v>
      </c>
      <c r="T48" s="2">
        <f t="shared" si="14"/>
        <v>276</v>
      </c>
      <c r="U48" s="2">
        <f t="shared" si="15"/>
        <v>0.423913043478261</v>
      </c>
      <c r="V48" s="2">
        <f t="shared" si="16"/>
        <v>0.129411764705882</v>
      </c>
      <c r="W48" s="2">
        <f t="shared" si="17"/>
        <v>-1.5667188092859</v>
      </c>
      <c r="X48" s="2">
        <f t="shared" si="18"/>
        <v>-1.56787067566981</v>
      </c>
      <c r="Y48" s="2">
        <f t="shared" si="19"/>
        <v>0.43265306122449</v>
      </c>
      <c r="Z48" s="2">
        <f t="shared" si="20"/>
        <v>92</v>
      </c>
      <c r="AA48" s="2">
        <f t="shared" si="21"/>
        <v>107.999</v>
      </c>
      <c r="AB48" s="2">
        <f t="shared" si="22"/>
        <v>4.48529411764706</v>
      </c>
      <c r="AC48" s="2">
        <f t="shared" si="23"/>
        <v>0.472636815920398</v>
      </c>
      <c r="AD48" s="2">
        <f t="shared" si="24"/>
        <v>-2.15827338129496</v>
      </c>
      <c r="AE48" s="2">
        <f t="shared" si="25"/>
        <v>0.000103668780031167</v>
      </c>
      <c r="AF48" s="2">
        <f t="shared" si="26"/>
        <v>47.5</v>
      </c>
      <c r="AG48" s="2">
        <f t="shared" si="27"/>
        <v>153.5</v>
      </c>
      <c r="AH48" s="2">
        <f t="shared" si="28"/>
        <v>223</v>
      </c>
      <c r="AI48" s="2">
        <f t="shared" si="29"/>
        <v>-22</v>
      </c>
      <c r="AJ48" s="2">
        <f t="shared" si="30"/>
        <v>69.5</v>
      </c>
      <c r="AK48" s="2">
        <f t="shared" si="31"/>
        <v>175.5</v>
      </c>
      <c r="AL48" s="2">
        <v>69.8066666666667</v>
      </c>
      <c r="AM48" s="2">
        <v>0.723333333333333</v>
      </c>
      <c r="AN48" s="2">
        <v>20.42</v>
      </c>
      <c r="AO48" s="2">
        <v>20.4366666666667</v>
      </c>
      <c r="AP48" s="2">
        <v>34.315850583156</v>
      </c>
    </row>
    <row r="49" customFormat="1" ht="15" spans="1:42">
      <c r="A49" s="2">
        <v>1</v>
      </c>
      <c r="B49" s="2" t="s">
        <v>89</v>
      </c>
      <c r="C49" s="2">
        <v>100</v>
      </c>
      <c r="D49" s="2">
        <v>123</v>
      </c>
      <c r="E49" s="2">
        <v>54.5</v>
      </c>
      <c r="F49" s="2">
        <f t="shared" si="0"/>
        <v>0.36036036036036</v>
      </c>
      <c r="G49" s="2">
        <f t="shared" si="1"/>
        <v>0.443243243243243</v>
      </c>
      <c r="H49" s="2">
        <f t="shared" si="2"/>
        <v>0.196396396396396</v>
      </c>
      <c r="I49" s="2">
        <f t="shared" si="3"/>
        <v>2.25688073394495</v>
      </c>
      <c r="J49" s="2">
        <f t="shared" si="4"/>
        <v>1.8348623853211</v>
      </c>
      <c r="K49" s="2">
        <f t="shared" si="5"/>
        <v>1.23</v>
      </c>
      <c r="L49" s="2">
        <f t="shared" si="6"/>
        <v>96.7802493624948</v>
      </c>
      <c r="M49" s="2">
        <f t="shared" si="7"/>
        <v>13.6014705087354</v>
      </c>
      <c r="N49" s="2">
        <f t="shared" si="8"/>
        <v>-0.103139013452915</v>
      </c>
      <c r="O49" s="2">
        <f t="shared" si="9"/>
        <v>0.228464419475655</v>
      </c>
      <c r="P49" s="2">
        <f t="shared" si="10"/>
        <v>0.328467153284672</v>
      </c>
      <c r="Q49" s="2">
        <f t="shared" si="11"/>
        <v>0.103139013452915</v>
      </c>
      <c r="R49" s="2">
        <f t="shared" si="12"/>
        <v>0.385915492957746</v>
      </c>
      <c r="S49" s="2">
        <f t="shared" si="13"/>
        <v>0.294498381877023</v>
      </c>
      <c r="T49" s="2">
        <f t="shared" si="14"/>
        <v>277.5</v>
      </c>
      <c r="U49" s="2">
        <f t="shared" si="15"/>
        <v>0.410810810810811</v>
      </c>
      <c r="V49" s="2">
        <f t="shared" si="16"/>
        <v>0.136498516320475</v>
      </c>
      <c r="W49" s="2">
        <f t="shared" si="17"/>
        <v>-1.56686137097237</v>
      </c>
      <c r="X49" s="2">
        <f t="shared" si="18"/>
        <v>-1.56792371873218</v>
      </c>
      <c r="Y49" s="2">
        <f t="shared" si="19"/>
        <v>0.443089430894309</v>
      </c>
      <c r="Z49" s="2">
        <f t="shared" si="20"/>
        <v>92.5</v>
      </c>
      <c r="AA49" s="2">
        <f t="shared" si="21"/>
        <v>108.314</v>
      </c>
      <c r="AB49" s="2">
        <f t="shared" si="22"/>
        <v>4.66246290801187</v>
      </c>
      <c r="AC49" s="2">
        <f t="shared" si="23"/>
        <v>0.455</v>
      </c>
      <c r="AD49" s="2">
        <f t="shared" si="24"/>
        <v>-2.26277372262774</v>
      </c>
      <c r="AE49" s="2">
        <f t="shared" si="25"/>
        <v>9.86025538268506e-5</v>
      </c>
      <c r="AF49" s="2">
        <f t="shared" si="26"/>
        <v>45.5</v>
      </c>
      <c r="AG49" s="2">
        <f t="shared" si="27"/>
        <v>154.5</v>
      </c>
      <c r="AH49" s="2">
        <f t="shared" si="28"/>
        <v>223</v>
      </c>
      <c r="AI49" s="2">
        <f t="shared" si="29"/>
        <v>-23</v>
      </c>
      <c r="AJ49" s="2">
        <f t="shared" si="30"/>
        <v>68.5</v>
      </c>
      <c r="AK49" s="2">
        <f t="shared" si="31"/>
        <v>177.5</v>
      </c>
      <c r="AL49" s="2">
        <v>66.4033333333333</v>
      </c>
      <c r="AM49" s="2">
        <v>1.60666666666667</v>
      </c>
      <c r="AN49" s="2">
        <v>20.7166666666667</v>
      </c>
      <c r="AO49" s="2">
        <v>20.7866666666667</v>
      </c>
      <c r="AP49" s="2">
        <v>39.1442995902716</v>
      </c>
    </row>
    <row r="50" customFormat="1" ht="15" spans="1:42">
      <c r="A50" s="2">
        <v>1</v>
      </c>
      <c r="B50" s="2" t="s">
        <v>90</v>
      </c>
      <c r="C50" s="2">
        <v>103</v>
      </c>
      <c r="D50" s="2">
        <v>123</v>
      </c>
      <c r="E50" s="2">
        <v>55.5</v>
      </c>
      <c r="F50" s="2">
        <f t="shared" si="0"/>
        <v>0.365896980461812</v>
      </c>
      <c r="G50" s="2">
        <f t="shared" si="1"/>
        <v>0.436944937833037</v>
      </c>
      <c r="H50" s="2">
        <f t="shared" si="2"/>
        <v>0.197158081705151</v>
      </c>
      <c r="I50" s="2">
        <f t="shared" si="3"/>
        <v>2.21621621621622</v>
      </c>
      <c r="J50" s="2">
        <f t="shared" si="4"/>
        <v>1.85585585585586</v>
      </c>
      <c r="K50" s="2">
        <f t="shared" si="5"/>
        <v>1.19417475728155</v>
      </c>
      <c r="L50" s="2">
        <f t="shared" si="6"/>
        <v>98.0106286753296</v>
      </c>
      <c r="M50" s="2">
        <f t="shared" si="7"/>
        <v>13.699148392023</v>
      </c>
      <c r="N50" s="2">
        <f t="shared" si="8"/>
        <v>-0.0884955752212389</v>
      </c>
      <c r="O50" s="2">
        <f t="shared" si="9"/>
        <v>0.216316440049444</v>
      </c>
      <c r="P50" s="2">
        <f t="shared" si="10"/>
        <v>0.407407407407407</v>
      </c>
      <c r="Q50" s="2">
        <f t="shared" si="11"/>
        <v>0.0884955752212389</v>
      </c>
      <c r="R50" s="2">
        <f t="shared" si="12"/>
        <v>0.378151260504202</v>
      </c>
      <c r="S50" s="2">
        <f t="shared" si="13"/>
        <v>0.299684542586751</v>
      </c>
      <c r="T50" s="2">
        <f t="shared" si="14"/>
        <v>281.5</v>
      </c>
      <c r="U50" s="2">
        <f t="shared" si="15"/>
        <v>0.408525754884547</v>
      </c>
      <c r="V50" s="2">
        <f t="shared" si="16"/>
        <v>0.117302052785924</v>
      </c>
      <c r="W50" s="2">
        <f t="shared" si="17"/>
        <v>-1.56632421584641</v>
      </c>
      <c r="X50" s="2">
        <f t="shared" si="18"/>
        <v>-1.56780393935671</v>
      </c>
      <c r="Y50" s="2">
        <f t="shared" si="19"/>
        <v>0.451219512195122</v>
      </c>
      <c r="Z50" s="2">
        <f t="shared" si="20"/>
        <v>93.8333333333333</v>
      </c>
      <c r="AA50" s="2">
        <f t="shared" si="21"/>
        <v>109.325</v>
      </c>
      <c r="AB50" s="2">
        <f t="shared" si="22"/>
        <v>4.18255131964809</v>
      </c>
      <c r="AC50" s="2">
        <f t="shared" si="23"/>
        <v>0.461165048543689</v>
      </c>
      <c r="AD50" s="2">
        <f t="shared" si="24"/>
        <v>-2.23703703703704</v>
      </c>
      <c r="AE50" s="2">
        <f t="shared" si="25"/>
        <v>0.00010272263044761</v>
      </c>
      <c r="AF50" s="2">
        <f t="shared" si="26"/>
        <v>47.5</v>
      </c>
      <c r="AG50" s="2">
        <f t="shared" si="27"/>
        <v>158.5</v>
      </c>
      <c r="AH50" s="2">
        <f t="shared" si="28"/>
        <v>226</v>
      </c>
      <c r="AI50" s="2">
        <f t="shared" si="29"/>
        <v>-20</v>
      </c>
      <c r="AJ50" s="2">
        <f t="shared" si="30"/>
        <v>67.5</v>
      </c>
      <c r="AK50" s="2">
        <f t="shared" si="31"/>
        <v>178.5</v>
      </c>
      <c r="AL50" s="2">
        <v>65.7366666666667</v>
      </c>
      <c r="AM50" s="2">
        <v>1.73333333333333</v>
      </c>
      <c r="AN50" s="2">
        <v>20.9166666666667</v>
      </c>
      <c r="AO50" s="2">
        <v>20.99</v>
      </c>
      <c r="AP50" s="2">
        <v>41.6922974511552</v>
      </c>
    </row>
    <row r="51" customFormat="1" ht="15" spans="1:42">
      <c r="A51" s="2">
        <v>1</v>
      </c>
      <c r="B51" s="2" t="s">
        <v>91</v>
      </c>
      <c r="C51" s="2">
        <v>103.5</v>
      </c>
      <c r="D51" s="2">
        <v>126</v>
      </c>
      <c r="E51" s="2">
        <v>55.5</v>
      </c>
      <c r="F51" s="2">
        <f t="shared" si="0"/>
        <v>0.363157894736842</v>
      </c>
      <c r="G51" s="2">
        <f t="shared" si="1"/>
        <v>0.442105263157895</v>
      </c>
      <c r="H51" s="2">
        <f t="shared" si="2"/>
        <v>0.194736842105263</v>
      </c>
      <c r="I51" s="2">
        <f t="shared" si="3"/>
        <v>2.27027027027027</v>
      </c>
      <c r="J51" s="2">
        <f t="shared" si="4"/>
        <v>1.86486486486486</v>
      </c>
      <c r="K51" s="2">
        <f t="shared" si="5"/>
        <v>1.21739130434783</v>
      </c>
      <c r="L51" s="2">
        <f t="shared" si="6"/>
        <v>99.4459652273535</v>
      </c>
      <c r="M51" s="2">
        <f t="shared" si="7"/>
        <v>13.7840487520902</v>
      </c>
      <c r="N51" s="2">
        <f t="shared" si="8"/>
        <v>-0.0980392156862745</v>
      </c>
      <c r="O51" s="2">
        <f t="shared" si="9"/>
        <v>0.226277372262774</v>
      </c>
      <c r="P51" s="2">
        <f t="shared" si="10"/>
        <v>0.361702127659574</v>
      </c>
      <c r="Q51" s="2">
        <f t="shared" si="11"/>
        <v>0.0980392156862745</v>
      </c>
      <c r="R51" s="2">
        <f t="shared" si="12"/>
        <v>0.388429752066116</v>
      </c>
      <c r="S51" s="2">
        <f t="shared" si="13"/>
        <v>0.30188679245283</v>
      </c>
      <c r="T51" s="2">
        <f t="shared" si="14"/>
        <v>285</v>
      </c>
      <c r="U51" s="2">
        <f t="shared" si="15"/>
        <v>0.415789473684211</v>
      </c>
      <c r="V51" s="2">
        <f t="shared" si="16"/>
        <v>0.129310344827586</v>
      </c>
      <c r="W51" s="2">
        <f t="shared" si="17"/>
        <v>-1.566901071911</v>
      </c>
      <c r="X51" s="2">
        <f t="shared" si="18"/>
        <v>-1.5680231024077</v>
      </c>
      <c r="Y51" s="2">
        <f t="shared" si="19"/>
        <v>0.44047619047619</v>
      </c>
      <c r="Z51" s="2">
        <f t="shared" si="20"/>
        <v>95</v>
      </c>
      <c r="AA51" s="2">
        <f t="shared" si="21"/>
        <v>111.2355</v>
      </c>
      <c r="AB51" s="2">
        <f t="shared" si="22"/>
        <v>4.48275862068965</v>
      </c>
      <c r="AC51" s="2">
        <f t="shared" si="23"/>
        <v>0.463768115942029</v>
      </c>
      <c r="AD51" s="2">
        <f t="shared" si="24"/>
        <v>-2.21276595744681</v>
      </c>
      <c r="AE51" s="2">
        <f t="shared" si="25"/>
        <v>9.64886168967802e-5</v>
      </c>
      <c r="AF51" s="2">
        <f t="shared" si="26"/>
        <v>48</v>
      </c>
      <c r="AG51" s="2">
        <f t="shared" si="27"/>
        <v>159</v>
      </c>
      <c r="AH51" s="2">
        <f t="shared" si="28"/>
        <v>229.5</v>
      </c>
      <c r="AI51" s="2">
        <f t="shared" si="29"/>
        <v>-22.5</v>
      </c>
      <c r="AJ51" s="2">
        <f t="shared" si="30"/>
        <v>70.5</v>
      </c>
      <c r="AK51" s="2">
        <f t="shared" si="31"/>
        <v>181.5</v>
      </c>
      <c r="AL51" s="2">
        <v>68.2</v>
      </c>
      <c r="AM51" s="2">
        <v>2.09666666666667</v>
      </c>
      <c r="AN51" s="2">
        <v>23.23</v>
      </c>
      <c r="AO51" s="2">
        <v>23.3233333333333</v>
      </c>
      <c r="AP51" s="2">
        <v>39.404454402298</v>
      </c>
    </row>
    <row r="52" customFormat="1" ht="15" spans="1:42">
      <c r="A52" s="2">
        <v>1</v>
      </c>
      <c r="B52" s="2" t="s">
        <v>92</v>
      </c>
      <c r="C52" s="2">
        <v>102</v>
      </c>
      <c r="D52" s="2">
        <v>125</v>
      </c>
      <c r="E52" s="2">
        <v>56</v>
      </c>
      <c r="F52" s="2">
        <f t="shared" si="0"/>
        <v>0.360424028268551</v>
      </c>
      <c r="G52" s="2">
        <f t="shared" si="1"/>
        <v>0.441696113074205</v>
      </c>
      <c r="H52" s="2">
        <f t="shared" si="2"/>
        <v>0.197879858657244</v>
      </c>
      <c r="I52" s="2">
        <f t="shared" si="3"/>
        <v>2.23214285714286</v>
      </c>
      <c r="J52" s="2">
        <f t="shared" si="4"/>
        <v>1.82142857142857</v>
      </c>
      <c r="K52" s="2">
        <f t="shared" si="5"/>
        <v>1.22549019607843</v>
      </c>
      <c r="L52" s="2">
        <f t="shared" si="6"/>
        <v>98.5985124972312</v>
      </c>
      <c r="M52" s="2">
        <f t="shared" si="7"/>
        <v>13.735598518691</v>
      </c>
      <c r="N52" s="2">
        <f t="shared" si="8"/>
        <v>-0.101321585903084</v>
      </c>
      <c r="O52" s="2">
        <f t="shared" si="9"/>
        <v>0.225490196078431</v>
      </c>
      <c r="P52" s="2">
        <f t="shared" si="10"/>
        <v>0.333333333333333</v>
      </c>
      <c r="Q52" s="2">
        <f t="shared" si="11"/>
        <v>0.101321585903084</v>
      </c>
      <c r="R52" s="2">
        <f t="shared" si="12"/>
        <v>0.38121546961326</v>
      </c>
      <c r="S52" s="2">
        <f t="shared" si="13"/>
        <v>0.291139240506329</v>
      </c>
      <c r="T52" s="2">
        <f t="shared" si="14"/>
        <v>283</v>
      </c>
      <c r="U52" s="2">
        <f t="shared" si="15"/>
        <v>0.406360424028269</v>
      </c>
      <c r="V52" s="2">
        <f t="shared" si="16"/>
        <v>0.134502923976608</v>
      </c>
      <c r="W52" s="2">
        <f t="shared" si="17"/>
        <v>-1.56691889898538</v>
      </c>
      <c r="X52" s="2">
        <f t="shared" si="18"/>
        <v>-1.56799868228679</v>
      </c>
      <c r="Y52" s="2">
        <f t="shared" si="19"/>
        <v>0.448</v>
      </c>
      <c r="Z52" s="2">
        <f t="shared" si="20"/>
        <v>94.3333333333333</v>
      </c>
      <c r="AA52" s="2">
        <f t="shared" si="21"/>
        <v>110.257</v>
      </c>
      <c r="AB52" s="2">
        <f t="shared" si="22"/>
        <v>4.6125730994152</v>
      </c>
      <c r="AC52" s="2">
        <f t="shared" si="23"/>
        <v>0.450980392156863</v>
      </c>
      <c r="AD52" s="2">
        <f t="shared" si="24"/>
        <v>-2.28985507246377</v>
      </c>
      <c r="AE52" s="2">
        <f t="shared" si="25"/>
        <v>9.51222857142857e-5</v>
      </c>
      <c r="AF52" s="2">
        <f t="shared" si="26"/>
        <v>46</v>
      </c>
      <c r="AG52" s="2">
        <f t="shared" si="27"/>
        <v>158</v>
      </c>
      <c r="AH52" s="2">
        <f t="shared" si="28"/>
        <v>227</v>
      </c>
      <c r="AI52" s="2">
        <f t="shared" si="29"/>
        <v>-23</v>
      </c>
      <c r="AJ52" s="2">
        <f t="shared" si="30"/>
        <v>69</v>
      </c>
      <c r="AK52" s="2">
        <f t="shared" si="31"/>
        <v>181</v>
      </c>
      <c r="AL52" s="2">
        <v>64.9666666666667</v>
      </c>
      <c r="AM52" s="2">
        <v>1.32</v>
      </c>
      <c r="AN52" s="2">
        <v>21.4433333333333</v>
      </c>
      <c r="AO52" s="2">
        <v>21.4833333333333</v>
      </c>
      <c r="AP52" s="2">
        <v>41.8297218642913</v>
      </c>
    </row>
    <row r="53" customFormat="1" ht="15" spans="1:42">
      <c r="A53" s="2">
        <v>1</v>
      </c>
      <c r="B53" s="2" t="s">
        <v>93</v>
      </c>
      <c r="C53" s="2">
        <v>96</v>
      </c>
      <c r="D53" s="2">
        <v>118.5</v>
      </c>
      <c r="E53" s="2">
        <v>52.5</v>
      </c>
      <c r="F53" s="2">
        <f t="shared" si="0"/>
        <v>0.359550561797753</v>
      </c>
      <c r="G53" s="2">
        <f t="shared" si="1"/>
        <v>0.443820224719101</v>
      </c>
      <c r="H53" s="2">
        <f t="shared" si="2"/>
        <v>0.196629213483146</v>
      </c>
      <c r="I53" s="2">
        <f t="shared" si="3"/>
        <v>2.25714285714286</v>
      </c>
      <c r="J53" s="2">
        <f t="shared" si="4"/>
        <v>1.82857142857143</v>
      </c>
      <c r="K53" s="2">
        <f t="shared" si="5"/>
        <v>1.234375</v>
      </c>
      <c r="L53" s="2">
        <f t="shared" si="6"/>
        <v>93.1208891710125</v>
      </c>
      <c r="M53" s="2">
        <f t="shared" si="7"/>
        <v>13.3416640641263</v>
      </c>
      <c r="N53" s="2">
        <f t="shared" si="8"/>
        <v>-0.104895104895105</v>
      </c>
      <c r="O53" s="2">
        <f t="shared" si="9"/>
        <v>0.229571984435798</v>
      </c>
      <c r="P53" s="2">
        <f t="shared" si="10"/>
        <v>0.318181818181818</v>
      </c>
      <c r="Q53" s="2">
        <f t="shared" si="11"/>
        <v>0.104895104895105</v>
      </c>
      <c r="R53" s="2">
        <f t="shared" si="12"/>
        <v>0.385964912280702</v>
      </c>
      <c r="S53" s="2">
        <f t="shared" si="13"/>
        <v>0.292929292929293</v>
      </c>
      <c r="T53" s="2">
        <f t="shared" si="14"/>
        <v>267</v>
      </c>
      <c r="U53" s="2">
        <f t="shared" si="15"/>
        <v>0.410112359550562</v>
      </c>
      <c r="V53" s="2">
        <f t="shared" si="16"/>
        <v>0.138888888888889</v>
      </c>
      <c r="W53" s="2">
        <f t="shared" si="17"/>
        <v>-1.56661253776314</v>
      </c>
      <c r="X53" s="2">
        <f t="shared" si="18"/>
        <v>-1.56771552846107</v>
      </c>
      <c r="Y53" s="2">
        <f t="shared" si="19"/>
        <v>0.443037974683544</v>
      </c>
      <c r="Z53" s="2">
        <f t="shared" si="20"/>
        <v>89</v>
      </c>
      <c r="AA53" s="2">
        <f t="shared" si="21"/>
        <v>104.2485</v>
      </c>
      <c r="AB53" s="2">
        <f t="shared" si="22"/>
        <v>4.72222222222222</v>
      </c>
      <c r="AC53" s="2">
        <f t="shared" si="23"/>
        <v>0.453125</v>
      </c>
      <c r="AD53" s="2">
        <f t="shared" si="24"/>
        <v>-2.27272727272727</v>
      </c>
      <c r="AE53" s="2">
        <f t="shared" si="25"/>
        <v>0.000105494085483498</v>
      </c>
      <c r="AF53" s="2">
        <f t="shared" si="26"/>
        <v>43.5</v>
      </c>
      <c r="AG53" s="2">
        <f t="shared" si="27"/>
        <v>148.5</v>
      </c>
      <c r="AH53" s="2">
        <f t="shared" si="28"/>
        <v>214.5</v>
      </c>
      <c r="AI53" s="2">
        <f t="shared" si="29"/>
        <v>-22.5</v>
      </c>
      <c r="AJ53" s="2">
        <f t="shared" si="30"/>
        <v>66</v>
      </c>
      <c r="AK53" s="2">
        <f t="shared" si="31"/>
        <v>171</v>
      </c>
      <c r="AL53" s="2">
        <v>66.1933333333333</v>
      </c>
      <c r="AM53" s="2">
        <v>1.59666666666667</v>
      </c>
      <c r="AN53" s="2">
        <v>21.9666666666667</v>
      </c>
      <c r="AO53" s="2">
        <v>22.0266666666667</v>
      </c>
      <c r="AP53" s="2">
        <v>39.404454402298</v>
      </c>
    </row>
    <row r="54" customFormat="1" ht="15" spans="1:42">
      <c r="A54" s="2">
        <v>1</v>
      </c>
      <c r="B54" s="2" t="s">
        <v>94</v>
      </c>
      <c r="C54" s="2">
        <v>102</v>
      </c>
      <c r="D54" s="2">
        <v>126</v>
      </c>
      <c r="E54" s="2">
        <v>59</v>
      </c>
      <c r="F54" s="2">
        <f t="shared" si="0"/>
        <v>0.355400696864112</v>
      </c>
      <c r="G54" s="2">
        <f t="shared" si="1"/>
        <v>0.439024390243902</v>
      </c>
      <c r="H54" s="2">
        <f t="shared" si="2"/>
        <v>0.205574912891986</v>
      </c>
      <c r="I54" s="2">
        <f t="shared" si="3"/>
        <v>2.13559322033898</v>
      </c>
      <c r="J54" s="2">
        <f t="shared" si="4"/>
        <v>1.72881355932203</v>
      </c>
      <c r="K54" s="2">
        <f t="shared" si="5"/>
        <v>1.23529411764706</v>
      </c>
      <c r="L54" s="2">
        <f t="shared" si="6"/>
        <v>99.6008701434547</v>
      </c>
      <c r="M54" s="2">
        <f t="shared" si="7"/>
        <v>13.832329280831</v>
      </c>
      <c r="N54" s="2">
        <f t="shared" si="8"/>
        <v>-0.105263157894737</v>
      </c>
      <c r="O54" s="2">
        <f t="shared" si="9"/>
        <v>0.220338983050847</v>
      </c>
      <c r="P54" s="2">
        <f t="shared" si="10"/>
        <v>0.283582089552239</v>
      </c>
      <c r="Q54" s="2">
        <f t="shared" si="11"/>
        <v>0.105263157894737</v>
      </c>
      <c r="R54" s="2">
        <f t="shared" si="12"/>
        <v>0.362162162162162</v>
      </c>
      <c r="S54" s="2">
        <f t="shared" si="13"/>
        <v>0.267080745341615</v>
      </c>
      <c r="T54" s="2">
        <f t="shared" si="14"/>
        <v>287</v>
      </c>
      <c r="U54" s="2">
        <f t="shared" si="15"/>
        <v>0.383275261324042</v>
      </c>
      <c r="V54" s="2">
        <f t="shared" si="16"/>
        <v>0.142011834319527</v>
      </c>
      <c r="W54" s="2">
        <f t="shared" si="17"/>
        <v>-1.56703648257898</v>
      </c>
      <c r="X54" s="2">
        <f t="shared" si="18"/>
        <v>-1.56805402113547</v>
      </c>
      <c r="Y54" s="2">
        <f t="shared" si="19"/>
        <v>0.468253968253968</v>
      </c>
      <c r="Z54" s="2">
        <f t="shared" si="20"/>
        <v>95.6666666666667</v>
      </c>
      <c r="AA54" s="2">
        <f t="shared" si="21"/>
        <v>111.186</v>
      </c>
      <c r="AB54" s="2">
        <f t="shared" si="22"/>
        <v>4.80029585798817</v>
      </c>
      <c r="AC54" s="2">
        <f t="shared" si="23"/>
        <v>0.42156862745098</v>
      </c>
      <c r="AD54" s="2">
        <f t="shared" si="24"/>
        <v>-2.47761194029851</v>
      </c>
      <c r="AE54" s="2">
        <f t="shared" si="25"/>
        <v>8.81529187766937e-5</v>
      </c>
      <c r="AF54" s="2">
        <f t="shared" si="26"/>
        <v>43</v>
      </c>
      <c r="AG54" s="2">
        <f t="shared" si="27"/>
        <v>161</v>
      </c>
      <c r="AH54" s="2">
        <f t="shared" si="28"/>
        <v>228</v>
      </c>
      <c r="AI54" s="2">
        <f t="shared" si="29"/>
        <v>-24</v>
      </c>
      <c r="AJ54" s="2">
        <f t="shared" si="30"/>
        <v>67</v>
      </c>
      <c r="AK54" s="2">
        <f t="shared" si="31"/>
        <v>185</v>
      </c>
      <c r="AL54" s="2">
        <v>66.8466666666667</v>
      </c>
      <c r="AM54" s="2">
        <v>1.39333333333333</v>
      </c>
      <c r="AN54" s="2">
        <v>21.67</v>
      </c>
      <c r="AO54" s="2">
        <v>21.72</v>
      </c>
      <c r="AP54" s="2">
        <v>42.4807102260784</v>
      </c>
    </row>
    <row r="55" customFormat="1" ht="15" spans="1:42">
      <c r="A55" s="2">
        <v>1</v>
      </c>
      <c r="B55" s="2" t="s">
        <v>95</v>
      </c>
      <c r="C55" s="2">
        <v>105.5</v>
      </c>
      <c r="D55" s="2">
        <v>126.5</v>
      </c>
      <c r="E55" s="2">
        <v>54</v>
      </c>
      <c r="F55" s="2">
        <f t="shared" si="0"/>
        <v>0.368881118881119</v>
      </c>
      <c r="G55" s="2">
        <f t="shared" si="1"/>
        <v>0.442307692307692</v>
      </c>
      <c r="H55" s="2">
        <f t="shared" si="2"/>
        <v>0.188811188811189</v>
      </c>
      <c r="I55" s="2">
        <f t="shared" si="3"/>
        <v>2.34259259259259</v>
      </c>
      <c r="J55" s="2">
        <f t="shared" si="4"/>
        <v>1.9537037037037</v>
      </c>
      <c r="K55" s="2">
        <f t="shared" si="5"/>
        <v>1.19905213270142</v>
      </c>
      <c r="L55" s="2">
        <f t="shared" si="6"/>
        <v>100.080800689576</v>
      </c>
      <c r="M55" s="2">
        <f t="shared" si="7"/>
        <v>13.8082101181387</v>
      </c>
      <c r="N55" s="2">
        <f t="shared" si="8"/>
        <v>-0.0905172413793103</v>
      </c>
      <c r="O55" s="2">
        <f t="shared" si="9"/>
        <v>0.226666666666667</v>
      </c>
      <c r="P55" s="2">
        <f t="shared" si="10"/>
        <v>0.420689655172414</v>
      </c>
      <c r="Q55" s="2">
        <f t="shared" si="11"/>
        <v>0.0905172413793103</v>
      </c>
      <c r="R55" s="2">
        <f t="shared" si="12"/>
        <v>0.401662049861496</v>
      </c>
      <c r="S55" s="2">
        <f t="shared" si="13"/>
        <v>0.322884012539185</v>
      </c>
      <c r="T55" s="2">
        <f t="shared" si="14"/>
        <v>286</v>
      </c>
      <c r="U55" s="2">
        <f t="shared" si="15"/>
        <v>0.433566433566434</v>
      </c>
      <c r="V55" s="2">
        <f t="shared" si="16"/>
        <v>0.117977528089888</v>
      </c>
      <c r="W55" s="2">
        <f t="shared" si="17"/>
        <v>-1.56671662765279</v>
      </c>
      <c r="X55" s="2">
        <f t="shared" si="18"/>
        <v>-1.56799173644715</v>
      </c>
      <c r="Y55" s="2">
        <f t="shared" si="19"/>
        <v>0.426877470355731</v>
      </c>
      <c r="Z55" s="2">
        <f t="shared" si="20"/>
        <v>95.3333333333333</v>
      </c>
      <c r="AA55" s="2">
        <f t="shared" si="21"/>
        <v>111.956</v>
      </c>
      <c r="AB55" s="2">
        <f t="shared" si="22"/>
        <v>4.19943820224719</v>
      </c>
      <c r="AC55" s="2">
        <f t="shared" si="23"/>
        <v>0.488151658767773</v>
      </c>
      <c r="AD55" s="2">
        <f t="shared" si="24"/>
        <v>-2.06896551724138</v>
      </c>
      <c r="AE55" s="2">
        <f t="shared" si="25"/>
        <v>0.000101821521635447</v>
      </c>
      <c r="AF55" s="2">
        <f t="shared" si="26"/>
        <v>51.5</v>
      </c>
      <c r="AG55" s="2">
        <f t="shared" si="27"/>
        <v>159.5</v>
      </c>
      <c r="AH55" s="2">
        <f t="shared" si="28"/>
        <v>232</v>
      </c>
      <c r="AI55" s="2">
        <f t="shared" si="29"/>
        <v>-21</v>
      </c>
      <c r="AJ55" s="2">
        <f t="shared" si="30"/>
        <v>72.5</v>
      </c>
      <c r="AK55" s="2">
        <f t="shared" si="31"/>
        <v>180.5</v>
      </c>
      <c r="AL55" s="2">
        <v>66.92</v>
      </c>
      <c r="AM55" s="2">
        <v>0.88</v>
      </c>
      <c r="AN55" s="2">
        <v>19.51</v>
      </c>
      <c r="AO55" s="2">
        <v>19.53</v>
      </c>
      <c r="AP55" s="2">
        <v>34.1774326093642</v>
      </c>
    </row>
    <row r="56" customFormat="1" ht="15" spans="1:42">
      <c r="A56" s="2">
        <v>1</v>
      </c>
      <c r="B56" s="2" t="s">
        <v>96</v>
      </c>
      <c r="C56" s="2">
        <v>103.5</v>
      </c>
      <c r="D56" s="2">
        <v>124.5</v>
      </c>
      <c r="E56" s="2">
        <v>55</v>
      </c>
      <c r="F56" s="2">
        <f t="shared" si="0"/>
        <v>0.365724381625442</v>
      </c>
      <c r="G56" s="2">
        <f t="shared" si="1"/>
        <v>0.439929328621908</v>
      </c>
      <c r="H56" s="2">
        <f t="shared" si="2"/>
        <v>0.19434628975265</v>
      </c>
      <c r="I56" s="2">
        <f t="shared" si="3"/>
        <v>2.26363636363636</v>
      </c>
      <c r="J56" s="2">
        <f t="shared" si="4"/>
        <v>1.88181818181818</v>
      </c>
      <c r="K56" s="2">
        <f t="shared" si="5"/>
        <v>1.20289855072464</v>
      </c>
      <c r="L56" s="2">
        <f t="shared" si="6"/>
        <v>98.7209872992229</v>
      </c>
      <c r="M56" s="2">
        <f t="shared" si="7"/>
        <v>13.735598518691</v>
      </c>
      <c r="N56" s="2">
        <f t="shared" si="8"/>
        <v>-0.0921052631578947</v>
      </c>
      <c r="O56" s="2">
        <f t="shared" si="9"/>
        <v>0.222085889570552</v>
      </c>
      <c r="P56" s="2">
        <f t="shared" si="10"/>
        <v>0.39568345323741</v>
      </c>
      <c r="Q56" s="2">
        <f t="shared" si="11"/>
        <v>0.0921052631578947</v>
      </c>
      <c r="R56" s="2">
        <f t="shared" si="12"/>
        <v>0.387186629526462</v>
      </c>
      <c r="S56" s="2">
        <f t="shared" si="13"/>
        <v>0.305993690851735</v>
      </c>
      <c r="T56" s="2">
        <f t="shared" si="14"/>
        <v>283</v>
      </c>
      <c r="U56" s="2">
        <f t="shared" si="15"/>
        <v>0.416961130742049</v>
      </c>
      <c r="V56" s="2">
        <f t="shared" si="16"/>
        <v>0.121387283236994</v>
      </c>
      <c r="W56" s="2">
        <f t="shared" si="17"/>
        <v>-1.56659871863855</v>
      </c>
      <c r="X56" s="2">
        <f t="shared" si="18"/>
        <v>-1.567909170864</v>
      </c>
      <c r="Y56" s="2">
        <f t="shared" si="19"/>
        <v>0.441767068273092</v>
      </c>
      <c r="Z56" s="2">
        <f t="shared" si="20"/>
        <v>94.3333333333333</v>
      </c>
      <c r="AA56" s="2">
        <f t="shared" si="21"/>
        <v>110.298</v>
      </c>
      <c r="AB56" s="2">
        <f t="shared" si="22"/>
        <v>4.28468208092486</v>
      </c>
      <c r="AC56" s="2">
        <f t="shared" si="23"/>
        <v>0.468599033816425</v>
      </c>
      <c r="AD56" s="2">
        <f t="shared" si="24"/>
        <v>-2.18705035971223</v>
      </c>
      <c r="AE56" s="2">
        <f t="shared" si="25"/>
        <v>0.000100927602252396</v>
      </c>
      <c r="AF56" s="2">
        <f t="shared" si="26"/>
        <v>48.5</v>
      </c>
      <c r="AG56" s="2">
        <f t="shared" si="27"/>
        <v>158.5</v>
      </c>
      <c r="AH56" s="2">
        <f t="shared" si="28"/>
        <v>228</v>
      </c>
      <c r="AI56" s="2">
        <f t="shared" si="29"/>
        <v>-21</v>
      </c>
      <c r="AJ56" s="2">
        <f t="shared" si="30"/>
        <v>69.5</v>
      </c>
      <c r="AK56" s="2">
        <f t="shared" si="31"/>
        <v>179.5</v>
      </c>
      <c r="AL56" s="2">
        <v>66.88</v>
      </c>
      <c r="AM56" s="2">
        <v>1.7</v>
      </c>
      <c r="AN56" s="2">
        <v>20.1566666666667</v>
      </c>
      <c r="AO56" s="2">
        <v>20.23</v>
      </c>
      <c r="AP56" s="2">
        <v>43.9193289847711</v>
      </c>
    </row>
    <row r="57" customFormat="1" ht="15" spans="1:42">
      <c r="A57" s="2">
        <v>1</v>
      </c>
      <c r="B57" s="2" t="s">
        <v>97</v>
      </c>
      <c r="C57" s="2">
        <v>101</v>
      </c>
      <c r="D57" s="2">
        <v>123</v>
      </c>
      <c r="E57" s="2">
        <v>56</v>
      </c>
      <c r="F57" s="2">
        <f t="shared" si="0"/>
        <v>0.360714285714286</v>
      </c>
      <c r="G57" s="2">
        <f t="shared" si="1"/>
        <v>0.439285714285714</v>
      </c>
      <c r="H57" s="2">
        <f t="shared" si="2"/>
        <v>0.2</v>
      </c>
      <c r="I57" s="2">
        <f t="shared" si="3"/>
        <v>2.19642857142857</v>
      </c>
      <c r="J57" s="2">
        <f t="shared" si="4"/>
        <v>1.80357142857143</v>
      </c>
      <c r="K57" s="2">
        <f t="shared" si="5"/>
        <v>1.21782178217822</v>
      </c>
      <c r="L57" s="2">
        <f t="shared" si="6"/>
        <v>97.40978732482</v>
      </c>
      <c r="M57" s="2">
        <f t="shared" si="7"/>
        <v>13.6626010212795</v>
      </c>
      <c r="N57" s="2">
        <f t="shared" si="8"/>
        <v>-0.0982142857142857</v>
      </c>
      <c r="O57" s="2">
        <f t="shared" si="9"/>
        <v>0.220843672456576</v>
      </c>
      <c r="P57" s="2">
        <f t="shared" si="10"/>
        <v>0.343283582089552</v>
      </c>
      <c r="Q57" s="2">
        <f t="shared" si="11"/>
        <v>0.0982142857142857</v>
      </c>
      <c r="R57" s="2">
        <f t="shared" si="12"/>
        <v>0.374301675977654</v>
      </c>
      <c r="S57" s="2">
        <f t="shared" si="13"/>
        <v>0.286624203821656</v>
      </c>
      <c r="T57" s="2">
        <f t="shared" si="14"/>
        <v>280</v>
      </c>
      <c r="U57" s="2">
        <f t="shared" si="15"/>
        <v>0.4</v>
      </c>
      <c r="V57" s="2">
        <f t="shared" si="16"/>
        <v>0.130952380952381</v>
      </c>
      <c r="W57" s="2">
        <f t="shared" si="17"/>
        <v>-1.56667026795848</v>
      </c>
      <c r="X57" s="2">
        <f t="shared" si="18"/>
        <v>-1.56787823327901</v>
      </c>
      <c r="Y57" s="2">
        <f t="shared" si="19"/>
        <v>0.455284552845528</v>
      </c>
      <c r="Z57" s="2">
        <f t="shared" si="20"/>
        <v>93.3333333333333</v>
      </c>
      <c r="AA57" s="2">
        <f t="shared" si="21"/>
        <v>108.784</v>
      </c>
      <c r="AB57" s="2">
        <f t="shared" si="22"/>
        <v>4.52380952380952</v>
      </c>
      <c r="AC57" s="2">
        <f t="shared" si="23"/>
        <v>0.445544554455446</v>
      </c>
      <c r="AD57" s="2">
        <f t="shared" si="24"/>
        <v>-2.32835820895522</v>
      </c>
      <c r="AE57" s="2">
        <f t="shared" si="25"/>
        <v>9.78902384134461e-5</v>
      </c>
      <c r="AF57" s="2">
        <f t="shared" si="26"/>
        <v>45</v>
      </c>
      <c r="AG57" s="2">
        <f t="shared" si="27"/>
        <v>157</v>
      </c>
      <c r="AH57" s="2">
        <f t="shared" si="28"/>
        <v>224</v>
      </c>
      <c r="AI57" s="2">
        <f t="shared" si="29"/>
        <v>-22</v>
      </c>
      <c r="AJ57" s="2">
        <f t="shared" si="30"/>
        <v>67</v>
      </c>
      <c r="AK57" s="2">
        <f t="shared" si="31"/>
        <v>179</v>
      </c>
      <c r="AL57" s="2">
        <v>67.23</v>
      </c>
      <c r="AM57" s="2">
        <v>1.64666666666667</v>
      </c>
      <c r="AN57" s="2">
        <v>21.0633333333333</v>
      </c>
      <c r="AO57" s="2">
        <v>21.13</v>
      </c>
      <c r="AP57" s="2">
        <v>39.404454402298</v>
      </c>
    </row>
    <row r="58" customFormat="1" ht="15" spans="1:42">
      <c r="A58" s="2">
        <v>1</v>
      </c>
      <c r="B58" s="2" t="s">
        <v>98</v>
      </c>
      <c r="C58" s="2">
        <v>101.5</v>
      </c>
      <c r="D58" s="2">
        <v>125</v>
      </c>
      <c r="E58" s="2">
        <v>54</v>
      </c>
      <c r="F58" s="2">
        <f t="shared" si="0"/>
        <v>0.361853832442068</v>
      </c>
      <c r="G58" s="2">
        <f t="shared" si="1"/>
        <v>0.445632798573975</v>
      </c>
      <c r="H58" s="2">
        <f t="shared" si="2"/>
        <v>0.192513368983957</v>
      </c>
      <c r="I58" s="2">
        <f t="shared" si="3"/>
        <v>2.31481481481481</v>
      </c>
      <c r="J58" s="2">
        <f t="shared" si="4"/>
        <v>1.87962962962963</v>
      </c>
      <c r="K58" s="2">
        <f t="shared" si="5"/>
        <v>1.23152709359606</v>
      </c>
      <c r="L58" s="2">
        <f t="shared" si="6"/>
        <v>98.0531318554724</v>
      </c>
      <c r="M58" s="2">
        <f t="shared" si="7"/>
        <v>13.6747943311773</v>
      </c>
      <c r="N58" s="2">
        <f t="shared" si="8"/>
        <v>-0.103752759381898</v>
      </c>
      <c r="O58" s="2">
        <f t="shared" si="9"/>
        <v>0.233045622688039</v>
      </c>
      <c r="P58" s="2">
        <f t="shared" si="10"/>
        <v>0.338028169014085</v>
      </c>
      <c r="Q58" s="2">
        <f t="shared" si="11"/>
        <v>0.103752759381898</v>
      </c>
      <c r="R58" s="2">
        <f t="shared" si="12"/>
        <v>0.396648044692737</v>
      </c>
      <c r="S58" s="2">
        <f t="shared" si="13"/>
        <v>0.305466237942122</v>
      </c>
      <c r="T58" s="2">
        <f t="shared" si="14"/>
        <v>280.5</v>
      </c>
      <c r="U58" s="2">
        <f t="shared" si="15"/>
        <v>0.422459893048128</v>
      </c>
      <c r="V58" s="2">
        <f t="shared" si="16"/>
        <v>0.136231884057971</v>
      </c>
      <c r="W58" s="2">
        <f t="shared" si="17"/>
        <v>-1.56703439572861</v>
      </c>
      <c r="X58" s="2">
        <f t="shared" si="18"/>
        <v>-1.56802486637601</v>
      </c>
      <c r="Y58" s="2">
        <f t="shared" si="19"/>
        <v>0.432</v>
      </c>
      <c r="Z58" s="2">
        <f t="shared" si="20"/>
        <v>93.5</v>
      </c>
      <c r="AA58" s="2">
        <f t="shared" si="21"/>
        <v>109.8795</v>
      </c>
      <c r="AB58" s="2">
        <f t="shared" si="22"/>
        <v>4.65579710144928</v>
      </c>
      <c r="AC58" s="2">
        <f t="shared" si="23"/>
        <v>0.467980295566502</v>
      </c>
      <c r="AD58" s="2">
        <f t="shared" si="24"/>
        <v>-2.1830985915493</v>
      </c>
      <c r="AE58" s="2">
        <f t="shared" si="25"/>
        <v>9.76805925925926e-5</v>
      </c>
      <c r="AF58" s="2">
        <f t="shared" si="26"/>
        <v>47.5</v>
      </c>
      <c r="AG58" s="2">
        <f t="shared" si="27"/>
        <v>155.5</v>
      </c>
      <c r="AH58" s="2">
        <f t="shared" si="28"/>
        <v>226.5</v>
      </c>
      <c r="AI58" s="2">
        <f t="shared" si="29"/>
        <v>-23.5</v>
      </c>
      <c r="AJ58" s="2">
        <f t="shared" si="30"/>
        <v>71</v>
      </c>
      <c r="AK58" s="2">
        <f t="shared" si="31"/>
        <v>179</v>
      </c>
      <c r="AL58" s="2">
        <v>69.7666666666667</v>
      </c>
      <c r="AM58" s="2">
        <v>1.13</v>
      </c>
      <c r="AN58" s="2">
        <v>20.52</v>
      </c>
      <c r="AO58" s="2">
        <v>20.55</v>
      </c>
      <c r="AP58" s="2">
        <v>44.834164298664</v>
      </c>
    </row>
    <row r="59" customFormat="1" ht="15" spans="1:42">
      <c r="A59" s="2">
        <v>1</v>
      </c>
      <c r="B59" s="2" t="s">
        <v>99</v>
      </c>
      <c r="C59" s="2">
        <v>106.5</v>
      </c>
      <c r="D59" s="2">
        <v>129.5</v>
      </c>
      <c r="E59" s="2">
        <v>56</v>
      </c>
      <c r="F59" s="2">
        <f t="shared" si="0"/>
        <v>0.36472602739726</v>
      </c>
      <c r="G59" s="2">
        <f t="shared" si="1"/>
        <v>0.443493150684932</v>
      </c>
      <c r="H59" s="2">
        <f t="shared" si="2"/>
        <v>0.191780821917808</v>
      </c>
      <c r="I59" s="2">
        <f t="shared" si="3"/>
        <v>2.3125</v>
      </c>
      <c r="J59" s="2">
        <f t="shared" si="4"/>
        <v>1.90178571428571</v>
      </c>
      <c r="K59" s="2">
        <f t="shared" si="5"/>
        <v>1.21596244131455</v>
      </c>
      <c r="L59" s="2">
        <f t="shared" si="6"/>
        <v>102.059623096828</v>
      </c>
      <c r="M59" s="2">
        <f t="shared" si="7"/>
        <v>13.9522996909709</v>
      </c>
      <c r="N59" s="2">
        <f t="shared" si="8"/>
        <v>-0.0974576271186441</v>
      </c>
      <c r="O59" s="2">
        <f t="shared" si="9"/>
        <v>0.228944246737841</v>
      </c>
      <c r="P59" s="2">
        <f t="shared" si="10"/>
        <v>0.374149659863946</v>
      </c>
      <c r="Q59" s="2">
        <f t="shared" si="11"/>
        <v>0.0974576271186441</v>
      </c>
      <c r="R59" s="2">
        <f t="shared" si="12"/>
        <v>0.39622641509434</v>
      </c>
      <c r="S59" s="2">
        <f t="shared" si="13"/>
        <v>0.310769230769231</v>
      </c>
      <c r="T59" s="2">
        <f t="shared" si="14"/>
        <v>292</v>
      </c>
      <c r="U59" s="2">
        <f t="shared" si="15"/>
        <v>0.424657534246575</v>
      </c>
      <c r="V59" s="2">
        <f t="shared" si="16"/>
        <v>0.127777777777778</v>
      </c>
      <c r="W59" s="2">
        <f t="shared" si="17"/>
        <v>-1.567112768576</v>
      </c>
      <c r="X59" s="2">
        <f t="shared" si="18"/>
        <v>-1.5681699658311</v>
      </c>
      <c r="Y59" s="2">
        <f t="shared" si="19"/>
        <v>0.432432432432432</v>
      </c>
      <c r="Z59" s="2">
        <f t="shared" si="20"/>
        <v>97.3333333333333</v>
      </c>
      <c r="AA59" s="2">
        <f t="shared" si="21"/>
        <v>114.244</v>
      </c>
      <c r="AB59" s="2">
        <f t="shared" si="22"/>
        <v>4.44444444444444</v>
      </c>
      <c r="AC59" s="2">
        <f t="shared" si="23"/>
        <v>0.474178403755869</v>
      </c>
      <c r="AD59" s="2">
        <f t="shared" si="24"/>
        <v>-2.14965986394558</v>
      </c>
      <c r="AE59" s="2">
        <f t="shared" si="25"/>
        <v>9.3261389838875e-5</v>
      </c>
      <c r="AF59" s="2">
        <f t="shared" si="26"/>
        <v>50.5</v>
      </c>
      <c r="AG59" s="2">
        <f t="shared" si="27"/>
        <v>162.5</v>
      </c>
      <c r="AH59" s="2">
        <f t="shared" si="28"/>
        <v>236</v>
      </c>
      <c r="AI59" s="2">
        <f t="shared" si="29"/>
        <v>-23</v>
      </c>
      <c r="AJ59" s="2">
        <f t="shared" si="30"/>
        <v>73.5</v>
      </c>
      <c r="AK59" s="2">
        <f t="shared" si="31"/>
        <v>185.5</v>
      </c>
      <c r="AL59" s="2">
        <v>70.5</v>
      </c>
      <c r="AM59" s="2">
        <v>0.863333333333333</v>
      </c>
      <c r="AN59" s="2">
        <v>20.95</v>
      </c>
      <c r="AO59" s="2">
        <v>20.9666666666667</v>
      </c>
      <c r="AP59" s="2">
        <v>23.5337664314231</v>
      </c>
    </row>
    <row r="60" customFormat="1" ht="15" spans="1:42">
      <c r="A60" s="2">
        <v>1</v>
      </c>
      <c r="B60" s="2" t="s">
        <v>100</v>
      </c>
      <c r="C60" s="2">
        <v>104</v>
      </c>
      <c r="D60" s="2">
        <v>128</v>
      </c>
      <c r="E60" s="2">
        <v>57</v>
      </c>
      <c r="F60" s="2">
        <f t="shared" si="0"/>
        <v>0.359861591695502</v>
      </c>
      <c r="G60" s="2">
        <f t="shared" si="1"/>
        <v>0.442906574394464</v>
      </c>
      <c r="H60" s="2">
        <f t="shared" si="2"/>
        <v>0.197231833910035</v>
      </c>
      <c r="I60" s="2">
        <f t="shared" si="3"/>
        <v>2.24561403508772</v>
      </c>
      <c r="J60" s="2">
        <f t="shared" si="4"/>
        <v>1.82456140350877</v>
      </c>
      <c r="K60" s="2">
        <f t="shared" si="5"/>
        <v>1.23076923076923</v>
      </c>
      <c r="L60" s="2">
        <f t="shared" si="6"/>
        <v>100.74555407891</v>
      </c>
      <c r="M60" s="2">
        <f t="shared" si="7"/>
        <v>13.8804418757713</v>
      </c>
      <c r="N60" s="2">
        <f t="shared" si="8"/>
        <v>-0.103448275862069</v>
      </c>
      <c r="O60" s="2">
        <f t="shared" si="9"/>
        <v>0.227817745803357</v>
      </c>
      <c r="P60" s="2">
        <f t="shared" si="10"/>
        <v>0.323943661971831</v>
      </c>
      <c r="Q60" s="2">
        <f t="shared" si="11"/>
        <v>0.103448275862069</v>
      </c>
      <c r="R60" s="2">
        <f t="shared" si="12"/>
        <v>0.383783783783784</v>
      </c>
      <c r="S60" s="2">
        <f t="shared" si="13"/>
        <v>0.291925465838509</v>
      </c>
      <c r="T60" s="2">
        <f t="shared" si="14"/>
        <v>289</v>
      </c>
      <c r="U60" s="2">
        <f t="shared" si="15"/>
        <v>0.408304498269896</v>
      </c>
      <c r="V60" s="2">
        <f t="shared" si="16"/>
        <v>0.137142857142857</v>
      </c>
      <c r="W60" s="2">
        <f t="shared" si="17"/>
        <v>-1.56716539037042</v>
      </c>
      <c r="X60" s="2">
        <f t="shared" si="18"/>
        <v>-1.5681446202645</v>
      </c>
      <c r="Y60" s="2">
        <f t="shared" si="19"/>
        <v>0.4453125</v>
      </c>
      <c r="Z60" s="2">
        <f t="shared" si="20"/>
        <v>96.3333333333333</v>
      </c>
      <c r="AA60" s="2">
        <f t="shared" si="21"/>
        <v>112.73</v>
      </c>
      <c r="AB60" s="2">
        <f t="shared" si="22"/>
        <v>4.67857142857143</v>
      </c>
      <c r="AC60" s="2">
        <f t="shared" si="23"/>
        <v>0.451923076923077</v>
      </c>
      <c r="AD60" s="2">
        <f t="shared" si="24"/>
        <v>-2.28169014084507</v>
      </c>
      <c r="AE60" s="2">
        <f t="shared" si="25"/>
        <v>9.04819421600877e-5</v>
      </c>
      <c r="AF60" s="2">
        <f t="shared" si="26"/>
        <v>47</v>
      </c>
      <c r="AG60" s="2">
        <f t="shared" si="27"/>
        <v>161</v>
      </c>
      <c r="AH60" s="2">
        <f t="shared" si="28"/>
        <v>232</v>
      </c>
      <c r="AI60" s="2">
        <f t="shared" si="29"/>
        <v>-24</v>
      </c>
      <c r="AJ60" s="2">
        <f t="shared" si="30"/>
        <v>71</v>
      </c>
      <c r="AK60" s="2">
        <f t="shared" si="31"/>
        <v>185</v>
      </c>
      <c r="AL60" s="2">
        <v>67.2966666666667</v>
      </c>
      <c r="AM60" s="2">
        <v>1.31</v>
      </c>
      <c r="AN60" s="2">
        <v>20.5133333333333</v>
      </c>
      <c r="AO60" s="2">
        <v>20.5533333333333</v>
      </c>
      <c r="AP60" s="2">
        <v>41.3790080591991</v>
      </c>
    </row>
    <row r="61" customFormat="1" ht="15" spans="1:42">
      <c r="A61" s="2">
        <v>1</v>
      </c>
      <c r="B61" s="2" t="s">
        <v>101</v>
      </c>
      <c r="C61" s="2">
        <v>103.5</v>
      </c>
      <c r="D61" s="2">
        <v>125</v>
      </c>
      <c r="E61" s="2">
        <v>53.5</v>
      </c>
      <c r="F61" s="2">
        <f t="shared" si="0"/>
        <v>0.367021276595745</v>
      </c>
      <c r="G61" s="2">
        <f t="shared" si="1"/>
        <v>0.443262411347518</v>
      </c>
      <c r="H61" s="2">
        <f t="shared" si="2"/>
        <v>0.189716312056738</v>
      </c>
      <c r="I61" s="2">
        <f t="shared" si="3"/>
        <v>2.33644859813084</v>
      </c>
      <c r="J61" s="2">
        <f t="shared" si="4"/>
        <v>1.93457943925234</v>
      </c>
      <c r="K61" s="2">
        <f t="shared" si="5"/>
        <v>1.20772946859903</v>
      </c>
      <c r="L61" s="2">
        <f t="shared" si="6"/>
        <v>98.656812570986</v>
      </c>
      <c r="M61" s="2">
        <f t="shared" si="7"/>
        <v>13.7113092008021</v>
      </c>
      <c r="N61" s="2">
        <f t="shared" si="8"/>
        <v>-0.0940919037199125</v>
      </c>
      <c r="O61" s="2">
        <f t="shared" si="9"/>
        <v>0.228501228501229</v>
      </c>
      <c r="P61" s="2">
        <f t="shared" si="10"/>
        <v>0.398601398601399</v>
      </c>
      <c r="Q61" s="2">
        <f t="shared" si="11"/>
        <v>0.0940919037199125</v>
      </c>
      <c r="R61" s="2">
        <f t="shared" si="12"/>
        <v>0.400560224089636</v>
      </c>
      <c r="S61" s="2">
        <f t="shared" si="13"/>
        <v>0.318471337579618</v>
      </c>
      <c r="T61" s="2">
        <f t="shared" si="14"/>
        <v>282</v>
      </c>
      <c r="U61" s="2">
        <f t="shared" si="15"/>
        <v>0.430851063829787</v>
      </c>
      <c r="V61" s="2">
        <f t="shared" si="16"/>
        <v>0.122857142857143</v>
      </c>
      <c r="W61" s="2">
        <f t="shared" si="17"/>
        <v>-1.56674319284368</v>
      </c>
      <c r="X61" s="2">
        <f t="shared" si="18"/>
        <v>-1.56795251161735</v>
      </c>
      <c r="Y61" s="2">
        <f t="shared" si="19"/>
        <v>0.428</v>
      </c>
      <c r="Z61" s="2">
        <f t="shared" si="20"/>
        <v>94</v>
      </c>
      <c r="AA61" s="2">
        <f t="shared" si="21"/>
        <v>110.4205</v>
      </c>
      <c r="AB61" s="2">
        <f t="shared" si="22"/>
        <v>4.32142857142857</v>
      </c>
      <c r="AC61" s="2">
        <f t="shared" si="23"/>
        <v>0.483091787439614</v>
      </c>
      <c r="AD61" s="2">
        <f t="shared" si="24"/>
        <v>-2.0979020979021</v>
      </c>
      <c r="AE61" s="2">
        <f t="shared" si="25"/>
        <v>0.00010251723364486</v>
      </c>
      <c r="AF61" s="2">
        <f t="shared" si="26"/>
        <v>50</v>
      </c>
      <c r="AG61" s="2">
        <f t="shared" si="27"/>
        <v>157</v>
      </c>
      <c r="AH61" s="2">
        <f t="shared" si="28"/>
        <v>228.5</v>
      </c>
      <c r="AI61" s="2">
        <f t="shared" si="29"/>
        <v>-21.5</v>
      </c>
      <c r="AJ61" s="2">
        <f t="shared" si="30"/>
        <v>71.5</v>
      </c>
      <c r="AK61" s="2">
        <f t="shared" si="31"/>
        <v>178.5</v>
      </c>
      <c r="AL61" s="2">
        <v>67.7633333333333</v>
      </c>
      <c r="AM61" s="2">
        <v>1.20333333333333</v>
      </c>
      <c r="AN61" s="2">
        <v>20.0366666666667</v>
      </c>
      <c r="AO61" s="2">
        <v>20.0733333333333</v>
      </c>
      <c r="AP61" s="2">
        <v>39.404454402298</v>
      </c>
    </row>
    <row r="62" customFormat="1" ht="15" spans="1:42">
      <c r="A62" s="2">
        <v>1</v>
      </c>
      <c r="B62" s="2" t="s">
        <v>102</v>
      </c>
      <c r="C62" s="2">
        <v>101.5</v>
      </c>
      <c r="D62" s="2">
        <v>124.5</v>
      </c>
      <c r="E62" s="2">
        <v>54.5</v>
      </c>
      <c r="F62" s="2">
        <f t="shared" si="0"/>
        <v>0.361853832442068</v>
      </c>
      <c r="G62" s="2">
        <f t="shared" si="1"/>
        <v>0.443850267379679</v>
      </c>
      <c r="H62" s="2">
        <f t="shared" si="2"/>
        <v>0.194295900178253</v>
      </c>
      <c r="I62" s="2">
        <f t="shared" si="3"/>
        <v>2.28440366972477</v>
      </c>
      <c r="J62" s="2">
        <f t="shared" si="4"/>
        <v>1.86238532110092</v>
      </c>
      <c r="K62" s="2">
        <f t="shared" si="5"/>
        <v>1.22660098522167</v>
      </c>
      <c r="L62" s="2">
        <f t="shared" si="6"/>
        <v>97.9332255502016</v>
      </c>
      <c r="M62" s="2">
        <f t="shared" si="7"/>
        <v>13.6747943311773</v>
      </c>
      <c r="N62" s="2">
        <f t="shared" si="8"/>
        <v>-0.101769911504425</v>
      </c>
      <c r="O62" s="2">
        <f t="shared" si="9"/>
        <v>0.22962962962963</v>
      </c>
      <c r="P62" s="2">
        <f t="shared" si="10"/>
        <v>0.342857142857143</v>
      </c>
      <c r="Q62" s="2">
        <f t="shared" si="11"/>
        <v>0.101769911504425</v>
      </c>
      <c r="R62" s="2">
        <f t="shared" si="12"/>
        <v>0.391061452513966</v>
      </c>
      <c r="S62" s="2">
        <f t="shared" si="13"/>
        <v>0.301282051282051</v>
      </c>
      <c r="T62" s="2">
        <f t="shared" si="14"/>
        <v>280.5</v>
      </c>
      <c r="U62" s="2">
        <f t="shared" si="15"/>
        <v>0.417112299465241</v>
      </c>
      <c r="V62" s="2">
        <f t="shared" si="16"/>
        <v>0.134110787172012</v>
      </c>
      <c r="W62" s="2">
        <f t="shared" si="17"/>
        <v>-1.56693020332683</v>
      </c>
      <c r="X62" s="2">
        <f t="shared" si="18"/>
        <v>-1.56798527429141</v>
      </c>
      <c r="Y62" s="2">
        <f t="shared" si="19"/>
        <v>0.437751004016064</v>
      </c>
      <c r="Z62" s="2">
        <f t="shared" si="20"/>
        <v>93.5</v>
      </c>
      <c r="AA62" s="2">
        <f t="shared" si="21"/>
        <v>109.643</v>
      </c>
      <c r="AB62" s="2">
        <f t="shared" si="22"/>
        <v>4.60276967930029</v>
      </c>
      <c r="AC62" s="2">
        <f t="shared" si="23"/>
        <v>0.463054187192118</v>
      </c>
      <c r="AD62" s="2">
        <f t="shared" si="24"/>
        <v>-2.21428571428571</v>
      </c>
      <c r="AE62" s="2">
        <f t="shared" si="25"/>
        <v>9.79552072734379e-5</v>
      </c>
      <c r="AF62" s="2">
        <f t="shared" si="26"/>
        <v>47</v>
      </c>
      <c r="AG62" s="2">
        <f t="shared" si="27"/>
        <v>156</v>
      </c>
      <c r="AH62" s="2">
        <f t="shared" si="28"/>
        <v>226</v>
      </c>
      <c r="AI62" s="2">
        <f t="shared" si="29"/>
        <v>-23</v>
      </c>
      <c r="AJ62" s="2">
        <f t="shared" si="30"/>
        <v>70</v>
      </c>
      <c r="AK62" s="2">
        <f t="shared" si="31"/>
        <v>179</v>
      </c>
      <c r="AL62" s="2">
        <v>66.7533333333333</v>
      </c>
      <c r="AM62" s="2">
        <v>2.07333333333333</v>
      </c>
      <c r="AN62" s="2">
        <v>22.6</v>
      </c>
      <c r="AO62" s="2">
        <v>22.6966666666667</v>
      </c>
      <c r="AP62" s="2">
        <v>43.7792762016622</v>
      </c>
    </row>
    <row r="63" customFormat="1" ht="15" spans="1:42">
      <c r="A63" s="2">
        <v>1</v>
      </c>
      <c r="B63" s="2" t="s">
        <v>103</v>
      </c>
      <c r="C63" s="2">
        <v>102.5</v>
      </c>
      <c r="D63" s="2">
        <v>123.5</v>
      </c>
      <c r="E63" s="2">
        <v>55</v>
      </c>
      <c r="F63" s="2">
        <f t="shared" si="0"/>
        <v>0.364768683274021</v>
      </c>
      <c r="G63" s="2">
        <f t="shared" si="1"/>
        <v>0.439501779359431</v>
      </c>
      <c r="H63" s="2">
        <f t="shared" si="2"/>
        <v>0.195729537366548</v>
      </c>
      <c r="I63" s="2">
        <f t="shared" si="3"/>
        <v>2.24545454545455</v>
      </c>
      <c r="J63" s="2">
        <f t="shared" si="4"/>
        <v>1.86363636363636</v>
      </c>
      <c r="K63" s="2">
        <f t="shared" si="5"/>
        <v>1.20487804878049</v>
      </c>
      <c r="L63" s="2">
        <f t="shared" si="6"/>
        <v>97.9515186201827</v>
      </c>
      <c r="M63" s="2">
        <f t="shared" si="7"/>
        <v>13.6869767784319</v>
      </c>
      <c r="N63" s="2">
        <f t="shared" si="8"/>
        <v>-0.0929203539823009</v>
      </c>
      <c r="O63" s="2">
        <f t="shared" si="9"/>
        <v>0.221260815822002</v>
      </c>
      <c r="P63" s="2">
        <f t="shared" si="10"/>
        <v>0.386861313868613</v>
      </c>
      <c r="Q63" s="2">
        <f t="shared" si="11"/>
        <v>0.0929203539823009</v>
      </c>
      <c r="R63" s="2">
        <f t="shared" si="12"/>
        <v>0.38375350140056</v>
      </c>
      <c r="S63" s="2">
        <f t="shared" si="13"/>
        <v>0.301587301587302</v>
      </c>
      <c r="T63" s="2">
        <f t="shared" si="14"/>
        <v>281</v>
      </c>
      <c r="U63" s="2">
        <f t="shared" si="15"/>
        <v>0.412811387900356</v>
      </c>
      <c r="V63" s="2">
        <f t="shared" si="16"/>
        <v>0.12280701754386</v>
      </c>
      <c r="W63" s="2">
        <f t="shared" si="17"/>
        <v>-1.56654962439317</v>
      </c>
      <c r="X63" s="2">
        <f t="shared" si="18"/>
        <v>-1.56786702284161</v>
      </c>
      <c r="Y63" s="2">
        <f t="shared" si="19"/>
        <v>0.445344129554656</v>
      </c>
      <c r="Z63" s="2">
        <f t="shared" si="20"/>
        <v>93.6666666666667</v>
      </c>
      <c r="AA63" s="2">
        <f t="shared" si="21"/>
        <v>109.412</v>
      </c>
      <c r="AB63" s="2">
        <f t="shared" si="22"/>
        <v>4.32017543859649</v>
      </c>
      <c r="AC63" s="2">
        <f t="shared" si="23"/>
        <v>0.463414634146341</v>
      </c>
      <c r="AD63" s="2">
        <f t="shared" si="24"/>
        <v>-2.21897810218978</v>
      </c>
      <c r="AE63" s="2">
        <f t="shared" si="25"/>
        <v>0.0001014107906016</v>
      </c>
      <c r="AF63" s="2">
        <f t="shared" si="26"/>
        <v>47.5</v>
      </c>
      <c r="AG63" s="2">
        <f t="shared" si="27"/>
        <v>157.5</v>
      </c>
      <c r="AH63" s="2">
        <f t="shared" si="28"/>
        <v>226</v>
      </c>
      <c r="AI63" s="2">
        <f t="shared" si="29"/>
        <v>-21</v>
      </c>
      <c r="AJ63" s="2">
        <f t="shared" si="30"/>
        <v>68.5</v>
      </c>
      <c r="AK63" s="2">
        <f t="shared" si="31"/>
        <v>178.5</v>
      </c>
      <c r="AL63" s="2">
        <v>68.86</v>
      </c>
      <c r="AM63" s="2">
        <v>1.49666666666667</v>
      </c>
      <c r="AN63" s="2">
        <v>20.4</v>
      </c>
      <c r="AO63" s="2">
        <v>20.4533333333333</v>
      </c>
      <c r="AP63" s="2">
        <v>39.404454402298</v>
      </c>
    </row>
    <row r="64" customFormat="1" ht="15" spans="1:42">
      <c r="A64" s="2">
        <v>1</v>
      </c>
      <c r="B64" s="2" t="s">
        <v>104</v>
      </c>
      <c r="C64" s="2">
        <v>102</v>
      </c>
      <c r="D64" s="2">
        <v>121.5</v>
      </c>
      <c r="E64" s="2">
        <v>54</v>
      </c>
      <c r="F64" s="2">
        <f t="shared" si="0"/>
        <v>0.367567567567568</v>
      </c>
      <c r="G64" s="2">
        <f t="shared" si="1"/>
        <v>0.437837837837838</v>
      </c>
      <c r="H64" s="2">
        <f t="shared" si="2"/>
        <v>0.194594594594595</v>
      </c>
      <c r="I64" s="2">
        <f t="shared" si="3"/>
        <v>2.25</v>
      </c>
      <c r="J64" s="2">
        <f t="shared" si="4"/>
        <v>1.88888888888889</v>
      </c>
      <c r="K64" s="2">
        <f t="shared" si="5"/>
        <v>1.19117647058824</v>
      </c>
      <c r="L64" s="2">
        <f t="shared" si="6"/>
        <v>96.7509689873957</v>
      </c>
      <c r="M64" s="2">
        <f t="shared" si="7"/>
        <v>13.6014705087354</v>
      </c>
      <c r="N64" s="2">
        <f t="shared" si="8"/>
        <v>-0.087248322147651</v>
      </c>
      <c r="O64" s="2">
        <f t="shared" si="9"/>
        <v>0.218045112781955</v>
      </c>
      <c r="P64" s="2">
        <f t="shared" si="10"/>
        <v>0.422222222222222</v>
      </c>
      <c r="Q64" s="2">
        <f t="shared" si="11"/>
        <v>0.087248322147651</v>
      </c>
      <c r="R64" s="2">
        <f t="shared" si="12"/>
        <v>0.384615384615385</v>
      </c>
      <c r="S64" s="2">
        <f t="shared" si="13"/>
        <v>0.307692307692308</v>
      </c>
      <c r="T64" s="2">
        <f t="shared" si="14"/>
        <v>277.5</v>
      </c>
      <c r="U64" s="2">
        <f t="shared" si="15"/>
        <v>0.416216216216216</v>
      </c>
      <c r="V64" s="2">
        <f t="shared" si="16"/>
        <v>0.115044247787611</v>
      </c>
      <c r="W64" s="2">
        <f t="shared" si="17"/>
        <v>-1.56618248766372</v>
      </c>
      <c r="X64" s="2">
        <f t="shared" si="18"/>
        <v>-1.56772251435428</v>
      </c>
      <c r="Y64" s="2">
        <f t="shared" si="19"/>
        <v>0.444444444444444</v>
      </c>
      <c r="Z64" s="2">
        <f t="shared" si="20"/>
        <v>92.5</v>
      </c>
      <c r="AA64" s="2">
        <f t="shared" si="21"/>
        <v>107.9745</v>
      </c>
      <c r="AB64" s="2">
        <f t="shared" si="22"/>
        <v>4.12610619469027</v>
      </c>
      <c r="AC64" s="2">
        <f t="shared" si="23"/>
        <v>0.470588235294118</v>
      </c>
      <c r="AD64" s="2">
        <f t="shared" si="24"/>
        <v>-2.17777777777778</v>
      </c>
      <c r="AE64" s="2">
        <f t="shared" si="25"/>
        <v>0.000107418170131936</v>
      </c>
      <c r="AF64" s="2">
        <f t="shared" si="26"/>
        <v>48</v>
      </c>
      <c r="AG64" s="2">
        <f t="shared" si="27"/>
        <v>156</v>
      </c>
      <c r="AH64" s="2">
        <f t="shared" si="28"/>
        <v>223.5</v>
      </c>
      <c r="AI64" s="2">
        <f t="shared" si="29"/>
        <v>-19.5</v>
      </c>
      <c r="AJ64" s="2">
        <f t="shared" si="30"/>
        <v>67.5</v>
      </c>
      <c r="AK64" s="2">
        <f t="shared" si="31"/>
        <v>175.5</v>
      </c>
      <c r="AL64" s="2">
        <v>66.5666666666667</v>
      </c>
      <c r="AM64" s="2">
        <v>1.72</v>
      </c>
      <c r="AN64" s="2">
        <v>19.9933333333333</v>
      </c>
      <c r="AO64" s="2">
        <v>20.0666666666667</v>
      </c>
      <c r="AP64" s="2">
        <v>37.3961346111933</v>
      </c>
    </row>
    <row r="65" customFormat="1" ht="15" spans="1:42">
      <c r="A65" s="2">
        <v>1</v>
      </c>
      <c r="B65" s="2" t="s">
        <v>105</v>
      </c>
      <c r="C65" s="2">
        <v>102.5</v>
      </c>
      <c r="D65" s="2">
        <v>125.5</v>
      </c>
      <c r="E65" s="2">
        <v>52.5</v>
      </c>
      <c r="F65" s="2">
        <f t="shared" si="0"/>
        <v>0.36541889483066</v>
      </c>
      <c r="G65" s="2">
        <f t="shared" si="1"/>
        <v>0.447415329768271</v>
      </c>
      <c r="H65" s="2">
        <f t="shared" si="2"/>
        <v>0.18716577540107</v>
      </c>
      <c r="I65" s="2">
        <f t="shared" si="3"/>
        <v>2.39047619047619</v>
      </c>
      <c r="J65" s="2">
        <f t="shared" si="4"/>
        <v>1.95238095238095</v>
      </c>
      <c r="K65" s="2">
        <f t="shared" si="5"/>
        <v>1.22439024390244</v>
      </c>
      <c r="L65" s="2">
        <f t="shared" si="6"/>
        <v>98.3408189241206</v>
      </c>
      <c r="M65" s="2">
        <f t="shared" si="7"/>
        <v>13.6747943311773</v>
      </c>
      <c r="N65" s="2">
        <f t="shared" si="8"/>
        <v>-0.100877192982456</v>
      </c>
      <c r="O65" s="2">
        <f t="shared" si="9"/>
        <v>0.236453201970443</v>
      </c>
      <c r="P65" s="2">
        <f t="shared" si="10"/>
        <v>0.36986301369863</v>
      </c>
      <c r="Q65" s="2">
        <f t="shared" si="11"/>
        <v>0.100877192982456</v>
      </c>
      <c r="R65" s="2">
        <f t="shared" si="12"/>
        <v>0.410112359550562</v>
      </c>
      <c r="S65" s="2">
        <f t="shared" si="13"/>
        <v>0.32258064516129</v>
      </c>
      <c r="T65" s="2">
        <f t="shared" si="14"/>
        <v>280.5</v>
      </c>
      <c r="U65" s="2">
        <f t="shared" si="15"/>
        <v>0.438502673796791</v>
      </c>
      <c r="V65" s="2">
        <f t="shared" si="16"/>
        <v>0.131054131054131</v>
      </c>
      <c r="W65" s="2">
        <f t="shared" si="17"/>
        <v>-1.56701831925277</v>
      </c>
      <c r="X65" s="2">
        <f t="shared" si="18"/>
        <v>-1.56802939200721</v>
      </c>
      <c r="Y65" s="2">
        <f t="shared" si="19"/>
        <v>0.418326693227092</v>
      </c>
      <c r="Z65" s="2">
        <f t="shared" si="20"/>
        <v>93.5</v>
      </c>
      <c r="AA65" s="2">
        <f t="shared" si="21"/>
        <v>110.301</v>
      </c>
      <c r="AB65" s="2">
        <f t="shared" si="22"/>
        <v>4.52635327635328</v>
      </c>
      <c r="AC65" s="2">
        <f t="shared" si="23"/>
        <v>0.48780487804878</v>
      </c>
      <c r="AD65" s="2">
        <f t="shared" si="24"/>
        <v>-2.06849315068493</v>
      </c>
      <c r="AE65" s="2">
        <f t="shared" si="25"/>
        <v>0.000101241192020058</v>
      </c>
      <c r="AF65" s="2">
        <f t="shared" si="26"/>
        <v>50</v>
      </c>
      <c r="AG65" s="2">
        <f t="shared" si="27"/>
        <v>155</v>
      </c>
      <c r="AH65" s="2">
        <f t="shared" si="28"/>
        <v>228</v>
      </c>
      <c r="AI65" s="2">
        <f t="shared" si="29"/>
        <v>-23</v>
      </c>
      <c r="AJ65" s="2">
        <f t="shared" si="30"/>
        <v>73</v>
      </c>
      <c r="AK65" s="2">
        <f t="shared" si="31"/>
        <v>178</v>
      </c>
      <c r="AL65" s="2">
        <v>68.62</v>
      </c>
      <c r="AM65" s="2">
        <v>1.17</v>
      </c>
      <c r="AN65" s="2">
        <v>20.0466666666667</v>
      </c>
      <c r="AO65" s="2">
        <v>20.0833333333333</v>
      </c>
      <c r="AP65" s="2">
        <v>38.0334341103756</v>
      </c>
    </row>
    <row r="66" customFormat="1" ht="15" spans="1:42">
      <c r="A66" s="2">
        <v>1</v>
      </c>
      <c r="B66" s="2" t="s">
        <v>106</v>
      </c>
      <c r="C66" s="2">
        <v>102</v>
      </c>
      <c r="D66" s="2">
        <v>122.5</v>
      </c>
      <c r="E66" s="2">
        <v>49.5</v>
      </c>
      <c r="F66" s="2">
        <f t="shared" ref="F66:F129" si="32">C66/(C66+D66+E66)</f>
        <v>0.372262773722628</v>
      </c>
      <c r="G66" s="2">
        <f t="shared" ref="G66:G129" si="33">D66/(C66+D66+E66)</f>
        <v>0.447080291970803</v>
      </c>
      <c r="H66" s="2">
        <f t="shared" ref="H66:H129" si="34">E66/(C66+D66+E66)</f>
        <v>0.180656934306569</v>
      </c>
      <c r="I66" s="2">
        <f t="shared" ref="I66:I129" si="35">D66/E66</f>
        <v>2.47474747474747</v>
      </c>
      <c r="J66" s="2">
        <f t="shared" ref="J66:J129" si="36">C66/E66</f>
        <v>2.06060606060606</v>
      </c>
      <c r="K66" s="2">
        <f t="shared" ref="K66:K129" si="37">D66/C66</f>
        <v>1.20098039215686</v>
      </c>
      <c r="L66" s="2">
        <f t="shared" ref="L66:L129" si="38">SQRT((C66*C66+D66*D66+E66*E66)/3)</f>
        <v>96.3682174439962</v>
      </c>
      <c r="M66" s="2">
        <f t="shared" ref="M66:M129" si="39">SQRT((C66*2+D66*2+E66*2)/3)</f>
        <v>13.5154232884755</v>
      </c>
      <c r="N66" s="2">
        <f t="shared" ref="N66:N129" si="40">(C66-D66)/(C66+D66)</f>
        <v>-0.0913140311804009</v>
      </c>
      <c r="O66" s="2">
        <f t="shared" ref="O66:O129" si="41">(2*D66-C66-E66)/(2*D66+C66+E66)</f>
        <v>0.235813366960908</v>
      </c>
      <c r="P66" s="2">
        <f t="shared" ref="P66:P129" si="42">(2*C66-D66-E66)/(D66-E66)</f>
        <v>0.438356164383562</v>
      </c>
      <c r="Q66" s="2">
        <f t="shared" ref="Q66:Q129" si="43">(D66-C66)/(D66+C66)</f>
        <v>0.0913140311804009</v>
      </c>
      <c r="R66" s="2">
        <f t="shared" ref="R66:R129" si="44">(D66-E66)/(D66+E66)</f>
        <v>0.424418604651163</v>
      </c>
      <c r="S66" s="2">
        <f t="shared" ref="S66:S129" si="45">(C66-E66)/(C66+E66)</f>
        <v>0.346534653465347</v>
      </c>
      <c r="T66" s="2">
        <f t="shared" ref="T66:T129" si="46">C66+E66+D66</f>
        <v>274</v>
      </c>
      <c r="U66" s="2">
        <f t="shared" ref="U66:U129" si="47">((C66+D66+E66)-3*E66)/(C66+D66+E66)</f>
        <v>0.458029197080292</v>
      </c>
      <c r="V66" s="2">
        <f t="shared" ref="V66:V129" si="48">(D66-C66)/(D66+C66-E66)</f>
        <v>0.117142857142857</v>
      </c>
      <c r="W66" s="2">
        <f t="shared" ref="W66:W129" si="49">ATAN(2*(E66-D66-C66)/30.5*(D66-C66))</f>
        <v>-1.56654548131876</v>
      </c>
      <c r="X66" s="2">
        <f t="shared" ref="X66:X129" si="50">ATAN(2*(C66-D66-E66)/30.5*(D66-E66))</f>
        <v>-1.56781199123198</v>
      </c>
      <c r="Y66" s="2">
        <f t="shared" ref="Y66:Y129" si="51">E66/D66</f>
        <v>0.404081632653061</v>
      </c>
      <c r="Z66" s="2">
        <f t="shared" ref="Z66:Z129" si="52">(C66+D66+E66)/3</f>
        <v>91.3333333333333</v>
      </c>
      <c r="AA66" s="2">
        <f t="shared" ref="AA66:AA129" si="53">0.299*C66+0.587*D66+0.114*E66</f>
        <v>108.0485</v>
      </c>
      <c r="AB66" s="2">
        <f t="shared" ref="AB66:AB129" si="54">(25*(D66-C66)/(D66+C66-E66)+1.25)</f>
        <v>4.17857142857143</v>
      </c>
      <c r="AC66" s="2">
        <f t="shared" ref="AC66:AC129" si="55">(C66-E66)/C66</f>
        <v>0.514705882352941</v>
      </c>
      <c r="AD66" s="2">
        <f t="shared" ref="AD66:AD129" si="56">2*(C66-D66-E66)/(D66-E66)</f>
        <v>-1.91780821917808</v>
      </c>
      <c r="AE66" s="2">
        <f t="shared" ref="AE66:AE129" si="57">C66*C66/(E66*D66*D66*D66)</f>
        <v>0.000114337022530037</v>
      </c>
      <c r="AF66" s="2">
        <f t="shared" ref="AF66:AF129" si="58">C66-E66</f>
        <v>52.5</v>
      </c>
      <c r="AG66" s="2">
        <f t="shared" ref="AG66:AG129" si="59">C66+E66</f>
        <v>151.5</v>
      </c>
      <c r="AH66" s="2">
        <f t="shared" ref="AH66:AH129" si="60">C66+D66</f>
        <v>224.5</v>
      </c>
      <c r="AI66" s="2">
        <f t="shared" ref="AI66:AI129" si="61">C66-D66</f>
        <v>-20.5</v>
      </c>
      <c r="AJ66" s="2">
        <f t="shared" ref="AJ66:AJ129" si="62">D66-E66</f>
        <v>73</v>
      </c>
      <c r="AK66" s="2">
        <f t="shared" ref="AK66:AK129" si="63">E66+D66</f>
        <v>172</v>
      </c>
      <c r="AL66" s="2">
        <v>69.8266666666667</v>
      </c>
      <c r="AM66" s="2">
        <v>1.55333333333333</v>
      </c>
      <c r="AN66" s="2">
        <v>20.5733333333333</v>
      </c>
      <c r="AO66" s="2">
        <v>20.6333333333333</v>
      </c>
      <c r="AP66" s="2">
        <v>41.1306149846543</v>
      </c>
    </row>
    <row r="67" customFormat="1" ht="15" spans="1:42">
      <c r="A67" s="2">
        <v>1</v>
      </c>
      <c r="B67" s="2" t="s">
        <v>107</v>
      </c>
      <c r="C67" s="2">
        <v>98</v>
      </c>
      <c r="D67" s="2">
        <v>120.5</v>
      </c>
      <c r="E67" s="2">
        <v>56</v>
      </c>
      <c r="F67" s="2">
        <f t="shared" si="32"/>
        <v>0.357012750455373</v>
      </c>
      <c r="G67" s="2">
        <f t="shared" si="33"/>
        <v>0.438979963570128</v>
      </c>
      <c r="H67" s="2">
        <f t="shared" si="34"/>
        <v>0.204007285974499</v>
      </c>
      <c r="I67" s="2">
        <f t="shared" si="35"/>
        <v>2.15178571428571</v>
      </c>
      <c r="J67" s="2">
        <f t="shared" si="36"/>
        <v>1.75</v>
      </c>
      <c r="K67" s="2">
        <f t="shared" si="37"/>
        <v>1.22959183673469</v>
      </c>
      <c r="L67" s="2">
        <f t="shared" si="38"/>
        <v>95.3244459726885</v>
      </c>
      <c r="M67" s="2">
        <f t="shared" si="39"/>
        <v>13.5277492584687</v>
      </c>
      <c r="N67" s="2">
        <f t="shared" si="40"/>
        <v>-0.102974828375286</v>
      </c>
      <c r="O67" s="2">
        <f t="shared" si="41"/>
        <v>0.220253164556962</v>
      </c>
      <c r="P67" s="2">
        <f t="shared" si="42"/>
        <v>0.302325581395349</v>
      </c>
      <c r="Q67" s="2">
        <f t="shared" si="43"/>
        <v>0.102974828375286</v>
      </c>
      <c r="R67" s="2">
        <f t="shared" si="44"/>
        <v>0.365439093484419</v>
      </c>
      <c r="S67" s="2">
        <f t="shared" si="45"/>
        <v>0.272727272727273</v>
      </c>
      <c r="T67" s="2">
        <f t="shared" si="46"/>
        <v>274.5</v>
      </c>
      <c r="U67" s="2">
        <f t="shared" si="47"/>
        <v>0.387978142076503</v>
      </c>
      <c r="V67" s="2">
        <f t="shared" si="48"/>
        <v>0.138461538461538</v>
      </c>
      <c r="W67" s="2">
        <f t="shared" si="49"/>
        <v>-1.56662541081063</v>
      </c>
      <c r="X67" s="2">
        <f t="shared" si="50"/>
        <v>-1.56778443643068</v>
      </c>
      <c r="Y67" s="2">
        <f t="shared" si="51"/>
        <v>0.464730290456432</v>
      </c>
      <c r="Z67" s="2">
        <f t="shared" si="52"/>
        <v>91.5</v>
      </c>
      <c r="AA67" s="2">
        <f t="shared" si="53"/>
        <v>106.4195</v>
      </c>
      <c r="AB67" s="2">
        <f t="shared" si="54"/>
        <v>4.71153846153846</v>
      </c>
      <c r="AC67" s="2">
        <f t="shared" si="55"/>
        <v>0.428571428571429</v>
      </c>
      <c r="AD67" s="2">
        <f t="shared" si="56"/>
        <v>-2.43410852713178</v>
      </c>
      <c r="AE67" s="2">
        <f t="shared" si="57"/>
        <v>9.80173560732647e-5</v>
      </c>
      <c r="AF67" s="2">
        <f t="shared" si="58"/>
        <v>42</v>
      </c>
      <c r="AG67" s="2">
        <f t="shared" si="59"/>
        <v>154</v>
      </c>
      <c r="AH67" s="2">
        <f t="shared" si="60"/>
        <v>218.5</v>
      </c>
      <c r="AI67" s="2">
        <f t="shared" si="61"/>
        <v>-22.5</v>
      </c>
      <c r="AJ67" s="2">
        <f t="shared" si="62"/>
        <v>64.5</v>
      </c>
      <c r="AK67" s="2">
        <f t="shared" si="63"/>
        <v>176.5</v>
      </c>
      <c r="AL67" s="2">
        <v>68.3633333333333</v>
      </c>
      <c r="AM67" s="2">
        <v>0.886666666666667</v>
      </c>
      <c r="AN67" s="2">
        <v>20.1766666666667</v>
      </c>
      <c r="AO67" s="2">
        <v>20.1966666666667</v>
      </c>
      <c r="AP67" s="2">
        <v>37.3178117344144</v>
      </c>
    </row>
    <row r="68" customFormat="1" ht="15" spans="1:42">
      <c r="A68" s="2">
        <v>1</v>
      </c>
      <c r="B68" s="2" t="s">
        <v>108</v>
      </c>
      <c r="C68" s="2">
        <v>109.5</v>
      </c>
      <c r="D68" s="2">
        <v>127</v>
      </c>
      <c r="E68" s="2">
        <v>51.5</v>
      </c>
      <c r="F68" s="2">
        <f t="shared" si="32"/>
        <v>0.380208333333333</v>
      </c>
      <c r="G68" s="2">
        <f t="shared" si="33"/>
        <v>0.440972222222222</v>
      </c>
      <c r="H68" s="2">
        <f t="shared" si="34"/>
        <v>0.178819444444444</v>
      </c>
      <c r="I68" s="2">
        <f t="shared" si="35"/>
        <v>2.46601941747573</v>
      </c>
      <c r="J68" s="2">
        <f t="shared" si="36"/>
        <v>2.12621359223301</v>
      </c>
      <c r="K68" s="2">
        <f t="shared" si="37"/>
        <v>1.15981735159817</v>
      </c>
      <c r="L68" s="2">
        <f t="shared" si="38"/>
        <v>101.277671115931</v>
      </c>
      <c r="M68" s="2">
        <f t="shared" si="39"/>
        <v>13.856406460551</v>
      </c>
      <c r="N68" s="2">
        <f t="shared" si="40"/>
        <v>-0.0739957716701903</v>
      </c>
      <c r="O68" s="2">
        <f t="shared" si="41"/>
        <v>0.224096385542169</v>
      </c>
      <c r="P68" s="2">
        <f t="shared" si="42"/>
        <v>0.536423841059603</v>
      </c>
      <c r="Q68" s="2">
        <f t="shared" si="43"/>
        <v>0.0739957716701903</v>
      </c>
      <c r="R68" s="2">
        <f t="shared" si="44"/>
        <v>0.42296918767507</v>
      </c>
      <c r="S68" s="2">
        <f t="shared" si="45"/>
        <v>0.360248447204969</v>
      </c>
      <c r="T68" s="2">
        <f t="shared" si="46"/>
        <v>288</v>
      </c>
      <c r="U68" s="2">
        <f t="shared" si="47"/>
        <v>0.463541666666667</v>
      </c>
      <c r="V68" s="2">
        <f t="shared" si="48"/>
        <v>0.0945945945945946</v>
      </c>
      <c r="W68" s="2">
        <f t="shared" si="49"/>
        <v>-1.56608593692247</v>
      </c>
      <c r="X68" s="2">
        <f t="shared" si="50"/>
        <v>-1.56786899088178</v>
      </c>
      <c r="Y68" s="2">
        <f t="shared" si="51"/>
        <v>0.405511811023622</v>
      </c>
      <c r="Z68" s="2">
        <f t="shared" si="52"/>
        <v>96</v>
      </c>
      <c r="AA68" s="2">
        <f t="shared" si="53"/>
        <v>113.1605</v>
      </c>
      <c r="AB68" s="2">
        <f t="shared" si="54"/>
        <v>3.61486486486486</v>
      </c>
      <c r="AC68" s="2">
        <f t="shared" si="55"/>
        <v>0.529680365296804</v>
      </c>
      <c r="AD68" s="2">
        <f t="shared" si="56"/>
        <v>-1.82781456953642</v>
      </c>
      <c r="AE68" s="2">
        <f t="shared" si="57"/>
        <v>0.000113660574389416</v>
      </c>
      <c r="AF68" s="2">
        <f t="shared" si="58"/>
        <v>58</v>
      </c>
      <c r="AG68" s="2">
        <f t="shared" si="59"/>
        <v>161</v>
      </c>
      <c r="AH68" s="2">
        <f t="shared" si="60"/>
        <v>236.5</v>
      </c>
      <c r="AI68" s="2">
        <f t="shared" si="61"/>
        <v>-17.5</v>
      </c>
      <c r="AJ68" s="2">
        <f t="shared" si="62"/>
        <v>75.5</v>
      </c>
      <c r="AK68" s="2">
        <f t="shared" si="63"/>
        <v>178.5</v>
      </c>
      <c r="AL68" s="2">
        <v>66.41</v>
      </c>
      <c r="AM68" s="2">
        <v>0.916666666666667</v>
      </c>
      <c r="AN68" s="2">
        <v>18.2566666666667</v>
      </c>
      <c r="AO68" s="2">
        <v>18.2866666666667</v>
      </c>
      <c r="AP68" s="2">
        <v>34.9921683130993</v>
      </c>
    </row>
    <row r="69" customFormat="1" ht="15" spans="1:42">
      <c r="A69" s="5">
        <v>2</v>
      </c>
      <c r="B69" s="5" t="s">
        <v>109</v>
      </c>
      <c r="C69" s="5">
        <v>106.5</v>
      </c>
      <c r="D69" s="5">
        <v>123</v>
      </c>
      <c r="E69" s="5">
        <v>47.5</v>
      </c>
      <c r="F69" s="5">
        <f t="shared" si="32"/>
        <v>0.384476534296029</v>
      </c>
      <c r="G69" s="5">
        <f t="shared" si="33"/>
        <v>0.444043321299639</v>
      </c>
      <c r="H69" s="5">
        <f t="shared" si="34"/>
        <v>0.171480144404332</v>
      </c>
      <c r="I69" s="5">
        <f t="shared" si="35"/>
        <v>2.58947368421053</v>
      </c>
      <c r="J69" s="5">
        <f t="shared" si="36"/>
        <v>2.24210526315789</v>
      </c>
      <c r="K69" s="5">
        <f t="shared" si="37"/>
        <v>1.15492957746479</v>
      </c>
      <c r="L69" s="5">
        <f t="shared" si="38"/>
        <v>97.8561869956792</v>
      </c>
      <c r="M69" s="5">
        <f t="shared" si="39"/>
        <v>13.589211407093</v>
      </c>
      <c r="N69" s="5">
        <f t="shared" si="40"/>
        <v>-0.0718954248366013</v>
      </c>
      <c r="O69" s="5">
        <f t="shared" si="41"/>
        <v>0.23</v>
      </c>
      <c r="P69" s="5">
        <f t="shared" si="42"/>
        <v>0.562913907284768</v>
      </c>
      <c r="Q69" s="5">
        <f t="shared" si="43"/>
        <v>0.0718954248366013</v>
      </c>
      <c r="R69" s="5">
        <f t="shared" si="44"/>
        <v>0.442815249266862</v>
      </c>
      <c r="S69" s="5">
        <f t="shared" si="45"/>
        <v>0.383116883116883</v>
      </c>
      <c r="T69" s="5">
        <f t="shared" si="46"/>
        <v>277</v>
      </c>
      <c r="U69" s="5">
        <f t="shared" si="47"/>
        <v>0.485559566787004</v>
      </c>
      <c r="V69" s="5">
        <f t="shared" si="48"/>
        <v>0.0906593406593407</v>
      </c>
      <c r="W69" s="5">
        <f t="shared" si="49"/>
        <v>-1.56571811536979</v>
      </c>
      <c r="X69" s="5">
        <f t="shared" si="50"/>
        <v>-1.56764029422718</v>
      </c>
      <c r="Y69" s="5">
        <f t="shared" si="51"/>
        <v>0.386178861788618</v>
      </c>
      <c r="Z69" s="5">
        <f t="shared" si="52"/>
        <v>92.3333333333333</v>
      </c>
      <c r="AA69" s="5">
        <f t="shared" si="53"/>
        <v>109.4595</v>
      </c>
      <c r="AB69" s="5">
        <f t="shared" si="54"/>
        <v>3.51648351648352</v>
      </c>
      <c r="AC69" s="5">
        <f t="shared" si="55"/>
        <v>0.553990610328638</v>
      </c>
      <c r="AD69" s="5">
        <f t="shared" si="56"/>
        <v>-1.6953642384106</v>
      </c>
      <c r="AE69" s="5">
        <f t="shared" si="57"/>
        <v>0.000128318794694256</v>
      </c>
      <c r="AF69" s="5">
        <f t="shared" si="58"/>
        <v>59</v>
      </c>
      <c r="AG69" s="5">
        <f t="shared" si="59"/>
        <v>154</v>
      </c>
      <c r="AH69" s="5">
        <f t="shared" si="60"/>
        <v>229.5</v>
      </c>
      <c r="AI69" s="5">
        <f t="shared" si="61"/>
        <v>-16.5</v>
      </c>
      <c r="AJ69" s="5">
        <f t="shared" si="62"/>
        <v>75.5</v>
      </c>
      <c r="AK69" s="5">
        <f t="shared" si="63"/>
        <v>170.5</v>
      </c>
      <c r="AL69" s="5">
        <v>71.85</v>
      </c>
      <c r="AM69" s="5">
        <v>1.01666666666667</v>
      </c>
      <c r="AN69" s="5">
        <v>20.7366666666667</v>
      </c>
      <c r="AO69" s="5">
        <v>40.7633333333333</v>
      </c>
      <c r="AP69" s="7">
        <v>44.1127412257753</v>
      </c>
    </row>
    <row r="70" customFormat="1" ht="15" spans="1:42">
      <c r="A70" s="5">
        <v>2</v>
      </c>
      <c r="B70" s="5" t="s">
        <v>110</v>
      </c>
      <c r="C70" s="5">
        <v>106</v>
      </c>
      <c r="D70" s="5">
        <v>122.5</v>
      </c>
      <c r="E70" s="5">
        <v>47</v>
      </c>
      <c r="F70" s="5">
        <f t="shared" si="32"/>
        <v>0.38475499092559</v>
      </c>
      <c r="G70" s="5">
        <f t="shared" si="33"/>
        <v>0.44464609800363</v>
      </c>
      <c r="H70" s="5">
        <f t="shared" si="34"/>
        <v>0.17059891107078</v>
      </c>
      <c r="I70" s="5">
        <f t="shared" si="35"/>
        <v>2.6063829787234</v>
      </c>
      <c r="J70" s="5">
        <f t="shared" si="36"/>
        <v>2.25531914893617</v>
      </c>
      <c r="K70" s="5">
        <f t="shared" si="37"/>
        <v>1.15566037735849</v>
      </c>
      <c r="L70" s="5">
        <f t="shared" si="38"/>
        <v>97.3845470287766</v>
      </c>
      <c r="M70" s="5">
        <f t="shared" si="39"/>
        <v>13.5523675668374</v>
      </c>
      <c r="N70" s="5">
        <f t="shared" si="40"/>
        <v>-0.0722100656455142</v>
      </c>
      <c r="O70" s="5">
        <f t="shared" si="41"/>
        <v>0.231155778894472</v>
      </c>
      <c r="P70" s="5">
        <f t="shared" si="42"/>
        <v>0.562913907284768</v>
      </c>
      <c r="Q70" s="5">
        <f t="shared" si="43"/>
        <v>0.0722100656455142</v>
      </c>
      <c r="R70" s="5">
        <f t="shared" si="44"/>
        <v>0.445427728613569</v>
      </c>
      <c r="S70" s="5">
        <f t="shared" si="45"/>
        <v>0.38562091503268</v>
      </c>
      <c r="T70" s="5">
        <f t="shared" si="46"/>
        <v>275.5</v>
      </c>
      <c r="U70" s="5">
        <f t="shared" si="47"/>
        <v>0.488203266787659</v>
      </c>
      <c r="V70" s="5">
        <f t="shared" si="48"/>
        <v>0.0909090909090909</v>
      </c>
      <c r="W70" s="5">
        <f t="shared" si="49"/>
        <v>-1.56570412604814</v>
      </c>
      <c r="X70" s="5">
        <f t="shared" si="50"/>
        <v>-1.56761544374401</v>
      </c>
      <c r="Y70" s="5">
        <f t="shared" si="51"/>
        <v>0.383673469387755</v>
      </c>
      <c r="Z70" s="5">
        <f t="shared" si="52"/>
        <v>91.8333333333333</v>
      </c>
      <c r="AA70" s="5">
        <f t="shared" si="53"/>
        <v>108.9595</v>
      </c>
      <c r="AB70" s="5">
        <f t="shared" si="54"/>
        <v>3.52272727272727</v>
      </c>
      <c r="AC70" s="5">
        <f t="shared" si="55"/>
        <v>0.556603773584906</v>
      </c>
      <c r="AD70" s="5">
        <f t="shared" si="56"/>
        <v>-1.68211920529801</v>
      </c>
      <c r="AE70" s="5">
        <f t="shared" si="57"/>
        <v>0.000130048577602725</v>
      </c>
      <c r="AF70" s="5">
        <f t="shared" si="58"/>
        <v>59</v>
      </c>
      <c r="AG70" s="5">
        <f t="shared" si="59"/>
        <v>153</v>
      </c>
      <c r="AH70" s="5">
        <f t="shared" si="60"/>
        <v>228.5</v>
      </c>
      <c r="AI70" s="5">
        <f t="shared" si="61"/>
        <v>-16.5</v>
      </c>
      <c r="AJ70" s="5">
        <f t="shared" si="62"/>
        <v>75.5</v>
      </c>
      <c r="AK70" s="5">
        <f t="shared" si="63"/>
        <v>169.5</v>
      </c>
      <c r="AL70" s="5">
        <v>72.37</v>
      </c>
      <c r="AM70" s="5">
        <v>0.993333333333333</v>
      </c>
      <c r="AN70" s="5">
        <v>19.83</v>
      </c>
      <c r="AO70" s="5">
        <v>19.8533333333333</v>
      </c>
      <c r="AP70" s="7">
        <v>48.8862069410659</v>
      </c>
    </row>
    <row r="71" customFormat="1" ht="15" spans="1:42">
      <c r="A71" s="5">
        <v>2</v>
      </c>
      <c r="B71" s="5" t="s">
        <v>111</v>
      </c>
      <c r="C71" s="5">
        <v>89.5</v>
      </c>
      <c r="D71" s="5">
        <v>110.5</v>
      </c>
      <c r="E71" s="5">
        <v>48</v>
      </c>
      <c r="F71" s="5">
        <f t="shared" si="32"/>
        <v>0.360887096774194</v>
      </c>
      <c r="G71" s="5">
        <f t="shared" si="33"/>
        <v>0.445564516129032</v>
      </c>
      <c r="H71" s="5">
        <f t="shared" si="34"/>
        <v>0.193548387096774</v>
      </c>
      <c r="I71" s="5">
        <f t="shared" si="35"/>
        <v>2.30208333333333</v>
      </c>
      <c r="J71" s="5">
        <f t="shared" si="36"/>
        <v>1.86458333333333</v>
      </c>
      <c r="K71" s="5">
        <f t="shared" si="37"/>
        <v>1.23463687150838</v>
      </c>
      <c r="L71" s="5">
        <f t="shared" si="38"/>
        <v>86.6496778220592</v>
      </c>
      <c r="M71" s="5">
        <f t="shared" si="39"/>
        <v>12.8582010146573</v>
      </c>
      <c r="N71" s="5">
        <f t="shared" si="40"/>
        <v>-0.105</v>
      </c>
      <c r="O71" s="5">
        <f t="shared" si="41"/>
        <v>0.232914923291492</v>
      </c>
      <c r="P71" s="5">
        <f t="shared" si="42"/>
        <v>0.328</v>
      </c>
      <c r="Q71" s="5">
        <f t="shared" si="43"/>
        <v>0.105</v>
      </c>
      <c r="R71" s="5">
        <f t="shared" si="44"/>
        <v>0.394321766561514</v>
      </c>
      <c r="S71" s="5">
        <f t="shared" si="45"/>
        <v>0.301818181818182</v>
      </c>
      <c r="T71" s="5">
        <f t="shared" si="46"/>
        <v>248</v>
      </c>
      <c r="U71" s="5">
        <f t="shared" si="47"/>
        <v>0.419354838709677</v>
      </c>
      <c r="V71" s="5">
        <f t="shared" si="48"/>
        <v>0.138157894736842</v>
      </c>
      <c r="W71" s="5">
        <f t="shared" si="49"/>
        <v>-1.56601879422169</v>
      </c>
      <c r="X71" s="5">
        <f t="shared" si="50"/>
        <v>-1.56726010965085</v>
      </c>
      <c r="Y71" s="5">
        <f t="shared" si="51"/>
        <v>0.434389140271493</v>
      </c>
      <c r="Z71" s="5">
        <f t="shared" si="52"/>
        <v>82.6666666666667</v>
      </c>
      <c r="AA71" s="5">
        <f t="shared" si="53"/>
        <v>97.096</v>
      </c>
      <c r="AB71" s="5">
        <f t="shared" si="54"/>
        <v>4.70394736842105</v>
      </c>
      <c r="AC71" s="5">
        <f t="shared" si="55"/>
        <v>0.463687150837989</v>
      </c>
      <c r="AD71" s="5">
        <f t="shared" si="56"/>
        <v>-2.208</v>
      </c>
      <c r="AE71" s="5">
        <f t="shared" si="57"/>
        <v>0.000123685275052798</v>
      </c>
      <c r="AF71" s="5">
        <f t="shared" si="58"/>
        <v>41.5</v>
      </c>
      <c r="AG71" s="5">
        <f t="shared" si="59"/>
        <v>137.5</v>
      </c>
      <c r="AH71" s="5">
        <f t="shared" si="60"/>
        <v>200</v>
      </c>
      <c r="AI71" s="5">
        <f t="shared" si="61"/>
        <v>-21</v>
      </c>
      <c r="AJ71" s="5">
        <f t="shared" si="62"/>
        <v>62.5</v>
      </c>
      <c r="AK71" s="5">
        <f t="shared" si="63"/>
        <v>158.5</v>
      </c>
      <c r="AL71" s="5">
        <v>67.9933333333333</v>
      </c>
      <c r="AM71" s="5">
        <v>1.18333333333333</v>
      </c>
      <c r="AN71" s="5">
        <v>20.2866666666667</v>
      </c>
      <c r="AO71" s="5">
        <v>20.32</v>
      </c>
      <c r="AP71" s="7">
        <v>41.0096277952722</v>
      </c>
    </row>
    <row r="72" customFormat="1" ht="15" spans="1:42">
      <c r="A72" s="5">
        <v>2</v>
      </c>
      <c r="B72" s="5" t="s">
        <v>112</v>
      </c>
      <c r="C72" s="5">
        <v>103.5</v>
      </c>
      <c r="D72" s="5">
        <v>127</v>
      </c>
      <c r="E72" s="5">
        <v>36.5</v>
      </c>
      <c r="F72" s="5">
        <f t="shared" si="32"/>
        <v>0.387640449438202</v>
      </c>
      <c r="G72" s="5">
        <f t="shared" si="33"/>
        <v>0.47565543071161</v>
      </c>
      <c r="H72" s="5">
        <f t="shared" si="34"/>
        <v>0.136704119850187</v>
      </c>
      <c r="I72" s="5">
        <f t="shared" si="35"/>
        <v>3.47945205479452</v>
      </c>
      <c r="J72" s="5">
        <f t="shared" si="36"/>
        <v>2.83561643835616</v>
      </c>
      <c r="K72" s="5">
        <f t="shared" si="37"/>
        <v>1.22705314009662</v>
      </c>
      <c r="L72" s="5">
        <f t="shared" si="38"/>
        <v>96.9080320028565</v>
      </c>
      <c r="M72" s="5">
        <f t="shared" si="39"/>
        <v>13.3416640641263</v>
      </c>
      <c r="N72" s="5">
        <f t="shared" si="40"/>
        <v>-0.101952277657267</v>
      </c>
      <c r="O72" s="5">
        <f t="shared" si="41"/>
        <v>0.289340101522843</v>
      </c>
      <c r="P72" s="5">
        <f t="shared" si="42"/>
        <v>0.480662983425414</v>
      </c>
      <c r="Q72" s="5">
        <f t="shared" si="43"/>
        <v>0.101952277657267</v>
      </c>
      <c r="R72" s="5">
        <f t="shared" si="44"/>
        <v>0.553516819571865</v>
      </c>
      <c r="S72" s="5">
        <f t="shared" si="45"/>
        <v>0.478571428571429</v>
      </c>
      <c r="T72" s="5">
        <f t="shared" si="46"/>
        <v>267</v>
      </c>
      <c r="U72" s="5">
        <f t="shared" si="47"/>
        <v>0.589887640449438</v>
      </c>
      <c r="V72" s="5">
        <f t="shared" si="48"/>
        <v>0.121134020618557</v>
      </c>
      <c r="W72" s="5">
        <f t="shared" si="49"/>
        <v>-1.56745130746571</v>
      </c>
      <c r="X72" s="5">
        <f t="shared" si="50"/>
        <v>-1.56798786272393</v>
      </c>
      <c r="Y72" s="5">
        <f t="shared" si="51"/>
        <v>0.28740157480315</v>
      </c>
      <c r="Z72" s="5">
        <f t="shared" si="52"/>
        <v>89</v>
      </c>
      <c r="AA72" s="5">
        <f t="shared" si="53"/>
        <v>109.6565</v>
      </c>
      <c r="AB72" s="5">
        <f t="shared" si="54"/>
        <v>4.27835051546392</v>
      </c>
      <c r="AC72" s="5">
        <f t="shared" si="55"/>
        <v>0.647342995169082</v>
      </c>
      <c r="AD72" s="5">
        <f t="shared" si="56"/>
        <v>-1.32596685082873</v>
      </c>
      <c r="AE72" s="5">
        <f t="shared" si="57"/>
        <v>0.000143277063600832</v>
      </c>
      <c r="AF72" s="5">
        <f t="shared" si="58"/>
        <v>67</v>
      </c>
      <c r="AG72" s="5">
        <f t="shared" si="59"/>
        <v>140</v>
      </c>
      <c r="AH72" s="5">
        <f t="shared" si="60"/>
        <v>230.5</v>
      </c>
      <c r="AI72" s="5">
        <f t="shared" si="61"/>
        <v>-23.5</v>
      </c>
      <c r="AJ72" s="5">
        <f t="shared" si="62"/>
        <v>90.5</v>
      </c>
      <c r="AK72" s="5">
        <f t="shared" si="63"/>
        <v>163.5</v>
      </c>
      <c r="AL72" s="5">
        <v>73.1833333333333</v>
      </c>
      <c r="AM72" s="5">
        <v>0.6</v>
      </c>
      <c r="AN72" s="5">
        <v>20.5733333333333</v>
      </c>
      <c r="AO72" s="5">
        <v>20.58</v>
      </c>
      <c r="AP72" s="7">
        <v>47.4490308274434</v>
      </c>
    </row>
    <row r="73" customFormat="1" ht="15" spans="1:42">
      <c r="A73" s="5">
        <v>2</v>
      </c>
      <c r="B73" s="5" t="s">
        <v>113</v>
      </c>
      <c r="C73" s="5">
        <v>95.5</v>
      </c>
      <c r="D73" s="5">
        <v>119</v>
      </c>
      <c r="E73" s="5">
        <v>39</v>
      </c>
      <c r="F73" s="5">
        <f t="shared" si="32"/>
        <v>0.3767258382643</v>
      </c>
      <c r="G73" s="5">
        <f t="shared" si="33"/>
        <v>0.469428007889546</v>
      </c>
      <c r="H73" s="5">
        <f t="shared" si="34"/>
        <v>0.153846153846154</v>
      </c>
      <c r="I73" s="5">
        <f t="shared" si="35"/>
        <v>3.05128205128205</v>
      </c>
      <c r="J73" s="5">
        <f t="shared" si="36"/>
        <v>2.44871794871795</v>
      </c>
      <c r="K73" s="5">
        <f t="shared" si="37"/>
        <v>1.24607329842932</v>
      </c>
      <c r="L73" s="5">
        <f t="shared" si="38"/>
        <v>90.9253356698047</v>
      </c>
      <c r="M73" s="5">
        <f t="shared" si="39"/>
        <v>13</v>
      </c>
      <c r="N73" s="5">
        <f t="shared" si="40"/>
        <v>-0.10955710955711</v>
      </c>
      <c r="O73" s="5">
        <f t="shared" si="41"/>
        <v>0.277852348993289</v>
      </c>
      <c r="P73" s="5">
        <f t="shared" si="42"/>
        <v>0.4125</v>
      </c>
      <c r="Q73" s="5">
        <f t="shared" si="43"/>
        <v>0.10955710955711</v>
      </c>
      <c r="R73" s="5">
        <f t="shared" si="44"/>
        <v>0.506329113924051</v>
      </c>
      <c r="S73" s="5">
        <f t="shared" si="45"/>
        <v>0.420074349442379</v>
      </c>
      <c r="T73" s="5">
        <f t="shared" si="46"/>
        <v>253.5</v>
      </c>
      <c r="U73" s="5">
        <f t="shared" si="47"/>
        <v>0.538461538461538</v>
      </c>
      <c r="V73" s="5">
        <f t="shared" si="48"/>
        <v>0.133903133903134</v>
      </c>
      <c r="W73" s="5">
        <f t="shared" si="49"/>
        <v>-1.56709870165132</v>
      </c>
      <c r="X73" s="5">
        <f t="shared" si="50"/>
        <v>-1.56774633625239</v>
      </c>
      <c r="Y73" s="5">
        <f t="shared" si="51"/>
        <v>0.327731092436975</v>
      </c>
      <c r="Z73" s="5">
        <f t="shared" si="52"/>
        <v>84.5</v>
      </c>
      <c r="AA73" s="5">
        <f t="shared" si="53"/>
        <v>102.8535</v>
      </c>
      <c r="AB73" s="5">
        <f t="shared" si="54"/>
        <v>4.59757834757835</v>
      </c>
      <c r="AC73" s="5">
        <f t="shared" si="55"/>
        <v>0.591623036649215</v>
      </c>
      <c r="AD73" s="5">
        <f t="shared" si="56"/>
        <v>-1.5625</v>
      </c>
      <c r="AE73" s="5">
        <f t="shared" si="57"/>
        <v>0.000138771809723928</v>
      </c>
      <c r="AF73" s="5">
        <f t="shared" si="58"/>
        <v>56.5</v>
      </c>
      <c r="AG73" s="5">
        <f t="shared" si="59"/>
        <v>134.5</v>
      </c>
      <c r="AH73" s="5">
        <f t="shared" si="60"/>
        <v>214.5</v>
      </c>
      <c r="AI73" s="5">
        <f t="shared" si="61"/>
        <v>-23.5</v>
      </c>
      <c r="AJ73" s="5">
        <f t="shared" si="62"/>
        <v>80</v>
      </c>
      <c r="AK73" s="5">
        <f t="shared" si="63"/>
        <v>158</v>
      </c>
      <c r="AL73" s="5">
        <v>70.75</v>
      </c>
      <c r="AM73" s="5">
        <v>1.02666666666667</v>
      </c>
      <c r="AN73" s="5">
        <v>20.5366666666667</v>
      </c>
      <c r="AO73" s="5">
        <v>20.5666666666667</v>
      </c>
      <c r="AP73" s="7">
        <v>41.9971628084468</v>
      </c>
    </row>
    <row r="74" customFormat="1" ht="15" spans="1:42">
      <c r="A74" s="5">
        <v>2</v>
      </c>
      <c r="B74" s="5" t="s">
        <v>114</v>
      </c>
      <c r="C74" s="5">
        <v>93.5</v>
      </c>
      <c r="D74" s="5">
        <v>115</v>
      </c>
      <c r="E74" s="5">
        <v>37.5</v>
      </c>
      <c r="F74" s="5">
        <f t="shared" si="32"/>
        <v>0.380081300813008</v>
      </c>
      <c r="G74" s="5">
        <f t="shared" si="33"/>
        <v>0.467479674796748</v>
      </c>
      <c r="H74" s="5">
        <f t="shared" si="34"/>
        <v>0.152439024390244</v>
      </c>
      <c r="I74" s="5">
        <f t="shared" si="35"/>
        <v>3.06666666666667</v>
      </c>
      <c r="J74" s="5">
        <f t="shared" si="36"/>
        <v>2.49333333333333</v>
      </c>
      <c r="K74" s="5">
        <f t="shared" si="37"/>
        <v>1.22994652406417</v>
      </c>
      <c r="L74" s="5">
        <f t="shared" si="38"/>
        <v>88.267585594411</v>
      </c>
      <c r="M74" s="5">
        <f t="shared" si="39"/>
        <v>12.8062484748657</v>
      </c>
      <c r="N74" s="5">
        <f t="shared" si="40"/>
        <v>-0.103117505995204</v>
      </c>
      <c r="O74" s="5">
        <f t="shared" si="41"/>
        <v>0.274238227146814</v>
      </c>
      <c r="P74" s="5">
        <f t="shared" si="42"/>
        <v>0.445161290322581</v>
      </c>
      <c r="Q74" s="5">
        <f t="shared" si="43"/>
        <v>0.103117505995204</v>
      </c>
      <c r="R74" s="5">
        <f t="shared" si="44"/>
        <v>0.508196721311475</v>
      </c>
      <c r="S74" s="5">
        <f t="shared" si="45"/>
        <v>0.427480916030534</v>
      </c>
      <c r="T74" s="5">
        <f t="shared" si="46"/>
        <v>246</v>
      </c>
      <c r="U74" s="5">
        <f t="shared" si="47"/>
        <v>0.542682926829268</v>
      </c>
      <c r="V74" s="5">
        <f t="shared" si="48"/>
        <v>0.125730994152047</v>
      </c>
      <c r="W74" s="5">
        <f t="shared" si="49"/>
        <v>-1.56664838376784</v>
      </c>
      <c r="X74" s="5">
        <f t="shared" si="50"/>
        <v>-1.5674611833379</v>
      </c>
      <c r="Y74" s="5">
        <f t="shared" si="51"/>
        <v>0.326086956521739</v>
      </c>
      <c r="Z74" s="5">
        <f t="shared" si="52"/>
        <v>82</v>
      </c>
      <c r="AA74" s="5">
        <f t="shared" si="53"/>
        <v>99.7365</v>
      </c>
      <c r="AB74" s="5">
        <f t="shared" si="54"/>
        <v>4.39327485380117</v>
      </c>
      <c r="AC74" s="5">
        <f t="shared" si="55"/>
        <v>0.598930481283422</v>
      </c>
      <c r="AD74" s="5">
        <f t="shared" si="56"/>
        <v>-1.52258064516129</v>
      </c>
      <c r="AE74" s="5">
        <f t="shared" si="57"/>
        <v>0.000153284567546095</v>
      </c>
      <c r="AF74" s="5">
        <f t="shared" si="58"/>
        <v>56</v>
      </c>
      <c r="AG74" s="5">
        <f t="shared" si="59"/>
        <v>131</v>
      </c>
      <c r="AH74" s="5">
        <f t="shared" si="60"/>
        <v>208.5</v>
      </c>
      <c r="AI74" s="5">
        <f t="shared" si="61"/>
        <v>-21.5</v>
      </c>
      <c r="AJ74" s="5">
        <f t="shared" si="62"/>
        <v>77.5</v>
      </c>
      <c r="AK74" s="5">
        <f t="shared" si="63"/>
        <v>152.5</v>
      </c>
      <c r="AL74" s="5">
        <v>71.7</v>
      </c>
      <c r="AM74" s="5">
        <v>0.596666666666667</v>
      </c>
      <c r="AN74" s="5">
        <v>19.4366666666667</v>
      </c>
      <c r="AO74" s="5">
        <v>19.4466666666667</v>
      </c>
      <c r="AP74" s="7">
        <v>39.7256882594833</v>
      </c>
    </row>
    <row r="75" customFormat="1" ht="15" spans="1:42">
      <c r="A75" s="5">
        <v>2</v>
      </c>
      <c r="B75" s="5" t="s">
        <v>115</v>
      </c>
      <c r="C75" s="5">
        <v>94</v>
      </c>
      <c r="D75" s="5">
        <v>117</v>
      </c>
      <c r="E75" s="5">
        <v>41</v>
      </c>
      <c r="F75" s="5">
        <f t="shared" si="32"/>
        <v>0.373015873015873</v>
      </c>
      <c r="G75" s="5">
        <f t="shared" si="33"/>
        <v>0.464285714285714</v>
      </c>
      <c r="H75" s="5">
        <f t="shared" si="34"/>
        <v>0.162698412698413</v>
      </c>
      <c r="I75" s="5">
        <f t="shared" si="35"/>
        <v>2.85365853658537</v>
      </c>
      <c r="J75" s="5">
        <f t="shared" si="36"/>
        <v>2.29268292682927</v>
      </c>
      <c r="K75" s="5">
        <f t="shared" si="37"/>
        <v>1.24468085106383</v>
      </c>
      <c r="L75" s="5">
        <f t="shared" si="38"/>
        <v>89.8257572562941</v>
      </c>
      <c r="M75" s="5">
        <f t="shared" si="39"/>
        <v>12.9614813968157</v>
      </c>
      <c r="N75" s="5">
        <f t="shared" si="40"/>
        <v>-0.109004739336493</v>
      </c>
      <c r="O75" s="5">
        <f t="shared" si="41"/>
        <v>0.268292682926829</v>
      </c>
      <c r="P75" s="5">
        <f t="shared" si="42"/>
        <v>0.394736842105263</v>
      </c>
      <c r="Q75" s="5">
        <f t="shared" si="43"/>
        <v>0.109004739336493</v>
      </c>
      <c r="R75" s="5">
        <f t="shared" si="44"/>
        <v>0.481012658227848</v>
      </c>
      <c r="S75" s="5">
        <f t="shared" si="45"/>
        <v>0.392592592592593</v>
      </c>
      <c r="T75" s="5">
        <f t="shared" si="46"/>
        <v>252</v>
      </c>
      <c r="U75" s="5">
        <f t="shared" si="47"/>
        <v>0.511904761904762</v>
      </c>
      <c r="V75" s="5">
        <f t="shared" si="48"/>
        <v>0.135294117647059</v>
      </c>
      <c r="W75" s="5">
        <f t="shared" si="49"/>
        <v>-1.56689609081713</v>
      </c>
      <c r="X75" s="5">
        <f t="shared" si="50"/>
        <v>-1.56766105746282</v>
      </c>
      <c r="Y75" s="5">
        <f t="shared" si="51"/>
        <v>0.35042735042735</v>
      </c>
      <c r="Z75" s="5">
        <f t="shared" si="52"/>
        <v>84</v>
      </c>
      <c r="AA75" s="5">
        <f t="shared" si="53"/>
        <v>101.459</v>
      </c>
      <c r="AB75" s="5">
        <f t="shared" si="54"/>
        <v>4.63235294117647</v>
      </c>
      <c r="AC75" s="5">
        <f t="shared" si="55"/>
        <v>0.563829787234043</v>
      </c>
      <c r="AD75" s="5">
        <f t="shared" si="56"/>
        <v>-1.68421052631579</v>
      </c>
      <c r="AE75" s="5">
        <f t="shared" si="57"/>
        <v>0.000134559469186346</v>
      </c>
      <c r="AF75" s="5">
        <f t="shared" si="58"/>
        <v>53</v>
      </c>
      <c r="AG75" s="5">
        <f t="shared" si="59"/>
        <v>135</v>
      </c>
      <c r="AH75" s="5">
        <f t="shared" si="60"/>
        <v>211</v>
      </c>
      <c r="AI75" s="5">
        <f t="shared" si="61"/>
        <v>-23</v>
      </c>
      <c r="AJ75" s="5">
        <f t="shared" si="62"/>
        <v>76</v>
      </c>
      <c r="AK75" s="5">
        <f t="shared" si="63"/>
        <v>158</v>
      </c>
      <c r="AL75" s="5">
        <v>69.06</v>
      </c>
      <c r="AM75" s="5">
        <v>1.46</v>
      </c>
      <c r="AN75" s="5">
        <v>20.0933333333333</v>
      </c>
      <c r="AO75" s="5">
        <v>20.15</v>
      </c>
      <c r="AP75" s="7">
        <v>42.4803081585981</v>
      </c>
    </row>
    <row r="76" customFormat="1" ht="15" spans="1:42">
      <c r="A76" s="5">
        <v>2</v>
      </c>
      <c r="B76" s="5" t="s">
        <v>116</v>
      </c>
      <c r="C76" s="5">
        <v>95</v>
      </c>
      <c r="D76" s="5">
        <v>118</v>
      </c>
      <c r="E76" s="5">
        <v>39.5</v>
      </c>
      <c r="F76" s="5">
        <f t="shared" si="32"/>
        <v>0.376237623762376</v>
      </c>
      <c r="G76" s="5">
        <f t="shared" si="33"/>
        <v>0.467326732673267</v>
      </c>
      <c r="H76" s="5">
        <f t="shared" si="34"/>
        <v>0.156435643564356</v>
      </c>
      <c r="I76" s="5">
        <f t="shared" si="35"/>
        <v>2.9873417721519</v>
      </c>
      <c r="J76" s="5">
        <f t="shared" si="36"/>
        <v>2.40506329113924</v>
      </c>
      <c r="K76" s="5">
        <f t="shared" si="37"/>
        <v>1.24210526315789</v>
      </c>
      <c r="L76" s="5">
        <f t="shared" si="38"/>
        <v>90.386669371097</v>
      </c>
      <c r="M76" s="5">
        <f t="shared" si="39"/>
        <v>12.9743336373524</v>
      </c>
      <c r="N76" s="5">
        <f t="shared" si="40"/>
        <v>-0.107981220657277</v>
      </c>
      <c r="O76" s="5">
        <f t="shared" si="41"/>
        <v>0.273954116059379</v>
      </c>
      <c r="P76" s="5">
        <f t="shared" si="42"/>
        <v>0.414012738853503</v>
      </c>
      <c r="Q76" s="5">
        <f t="shared" si="43"/>
        <v>0.107981220657277</v>
      </c>
      <c r="R76" s="5">
        <f t="shared" si="44"/>
        <v>0.498412698412698</v>
      </c>
      <c r="S76" s="5">
        <f t="shared" si="45"/>
        <v>0.412639405204461</v>
      </c>
      <c r="T76" s="5">
        <f t="shared" si="46"/>
        <v>252.5</v>
      </c>
      <c r="U76" s="5">
        <f t="shared" si="47"/>
        <v>0.530693069306931</v>
      </c>
      <c r="V76" s="5">
        <f t="shared" si="48"/>
        <v>0.132564841498559</v>
      </c>
      <c r="W76" s="5">
        <f t="shared" si="49"/>
        <v>-1.56697476915516</v>
      </c>
      <c r="X76" s="5">
        <f t="shared" si="50"/>
        <v>-1.56768805655018</v>
      </c>
      <c r="Y76" s="5">
        <f t="shared" si="51"/>
        <v>0.334745762711864</v>
      </c>
      <c r="Z76" s="5">
        <f t="shared" si="52"/>
        <v>84.1666666666667</v>
      </c>
      <c r="AA76" s="5">
        <f t="shared" si="53"/>
        <v>102.174</v>
      </c>
      <c r="AB76" s="5">
        <f t="shared" si="54"/>
        <v>4.56412103746398</v>
      </c>
      <c r="AC76" s="5">
        <f t="shared" si="55"/>
        <v>0.58421052631579</v>
      </c>
      <c r="AD76" s="5">
        <f t="shared" si="56"/>
        <v>-1.59235668789809</v>
      </c>
      <c r="AE76" s="5">
        <f t="shared" si="57"/>
        <v>0.000139060598124825</v>
      </c>
      <c r="AF76" s="5">
        <f t="shared" si="58"/>
        <v>55.5</v>
      </c>
      <c r="AG76" s="5">
        <f t="shared" si="59"/>
        <v>134.5</v>
      </c>
      <c r="AH76" s="5">
        <f t="shared" si="60"/>
        <v>213</v>
      </c>
      <c r="AI76" s="5">
        <f t="shared" si="61"/>
        <v>-23</v>
      </c>
      <c r="AJ76" s="5">
        <f t="shared" si="62"/>
        <v>78.5</v>
      </c>
      <c r="AK76" s="5">
        <f t="shared" si="63"/>
        <v>157.5</v>
      </c>
      <c r="AL76" s="5">
        <v>71.6166666666667</v>
      </c>
      <c r="AM76" s="5">
        <v>0.9</v>
      </c>
      <c r="AN76" s="5">
        <v>20.3666666666667</v>
      </c>
      <c r="AO76" s="5">
        <v>20.3933333333333</v>
      </c>
      <c r="AP76" s="7">
        <v>48.6247923208383</v>
      </c>
    </row>
    <row r="77" customFormat="1" ht="15" spans="1:42">
      <c r="A77" s="5">
        <v>2</v>
      </c>
      <c r="B77" s="5" t="s">
        <v>117</v>
      </c>
      <c r="C77" s="5">
        <v>94</v>
      </c>
      <c r="D77" s="5">
        <v>118.5</v>
      </c>
      <c r="E77" s="5">
        <v>42</v>
      </c>
      <c r="F77" s="5">
        <f t="shared" si="32"/>
        <v>0.369351669941061</v>
      </c>
      <c r="G77" s="5">
        <f t="shared" si="33"/>
        <v>0.465618860510805</v>
      </c>
      <c r="H77" s="5">
        <f t="shared" si="34"/>
        <v>0.165029469548134</v>
      </c>
      <c r="I77" s="5">
        <f t="shared" si="35"/>
        <v>2.82142857142857</v>
      </c>
      <c r="J77" s="5">
        <f t="shared" si="36"/>
        <v>2.23809523809524</v>
      </c>
      <c r="K77" s="5">
        <f t="shared" si="37"/>
        <v>1.26063829787234</v>
      </c>
      <c r="L77" s="5">
        <f t="shared" si="38"/>
        <v>90.6315802208774</v>
      </c>
      <c r="M77" s="5">
        <f t="shared" si="39"/>
        <v>13.0256157883866</v>
      </c>
      <c r="N77" s="5">
        <f t="shared" si="40"/>
        <v>-0.115294117647059</v>
      </c>
      <c r="O77" s="5">
        <f t="shared" si="41"/>
        <v>0.270777479892761</v>
      </c>
      <c r="P77" s="5">
        <f t="shared" si="42"/>
        <v>0.359477124183007</v>
      </c>
      <c r="Q77" s="5">
        <f t="shared" si="43"/>
        <v>0.115294117647059</v>
      </c>
      <c r="R77" s="5">
        <f t="shared" si="44"/>
        <v>0.476635514018692</v>
      </c>
      <c r="S77" s="5">
        <f t="shared" si="45"/>
        <v>0.382352941176471</v>
      </c>
      <c r="T77" s="5">
        <f t="shared" si="46"/>
        <v>254.5</v>
      </c>
      <c r="U77" s="5">
        <f t="shared" si="47"/>
        <v>0.504911591355599</v>
      </c>
      <c r="V77" s="5">
        <f t="shared" si="48"/>
        <v>0.143695014662757</v>
      </c>
      <c r="W77" s="5">
        <f t="shared" si="49"/>
        <v>-1.56714561586047</v>
      </c>
      <c r="X77" s="5">
        <f t="shared" si="50"/>
        <v>-1.56779864546989</v>
      </c>
      <c r="Y77" s="5">
        <f t="shared" si="51"/>
        <v>0.354430379746835</v>
      </c>
      <c r="Z77" s="5">
        <f t="shared" si="52"/>
        <v>84.8333333333333</v>
      </c>
      <c r="AA77" s="5">
        <f t="shared" si="53"/>
        <v>102.4535</v>
      </c>
      <c r="AB77" s="5">
        <f t="shared" si="54"/>
        <v>4.84237536656891</v>
      </c>
      <c r="AC77" s="5">
        <f t="shared" si="55"/>
        <v>0.553191489361702</v>
      </c>
      <c r="AD77" s="5">
        <f t="shared" si="56"/>
        <v>-1.73856209150327</v>
      </c>
      <c r="AE77" s="5">
        <f t="shared" si="57"/>
        <v>0.000126430357439804</v>
      </c>
      <c r="AF77" s="5">
        <f t="shared" si="58"/>
        <v>52</v>
      </c>
      <c r="AG77" s="5">
        <f t="shared" si="59"/>
        <v>136</v>
      </c>
      <c r="AH77" s="5">
        <f t="shared" si="60"/>
        <v>212.5</v>
      </c>
      <c r="AI77" s="5">
        <f t="shared" si="61"/>
        <v>-24.5</v>
      </c>
      <c r="AJ77" s="5">
        <f t="shared" si="62"/>
        <v>76.5</v>
      </c>
      <c r="AK77" s="5">
        <f t="shared" si="63"/>
        <v>160.5</v>
      </c>
      <c r="AL77" s="5">
        <v>72.3633333333333</v>
      </c>
      <c r="AM77" s="5">
        <v>0.706666666666667</v>
      </c>
      <c r="AN77" s="5">
        <v>21.0933333333333</v>
      </c>
      <c r="AO77" s="5">
        <v>21.11</v>
      </c>
      <c r="AP77" s="7">
        <v>42.1861720859329</v>
      </c>
    </row>
    <row r="78" customFormat="1" ht="15" spans="1:42">
      <c r="A78" s="5">
        <v>2</v>
      </c>
      <c r="B78" s="5" t="s">
        <v>118</v>
      </c>
      <c r="C78" s="5">
        <v>88.5</v>
      </c>
      <c r="D78" s="5">
        <v>114.5</v>
      </c>
      <c r="E78" s="5">
        <v>44</v>
      </c>
      <c r="F78" s="5">
        <f t="shared" si="32"/>
        <v>0.3582995951417</v>
      </c>
      <c r="G78" s="5">
        <f t="shared" si="33"/>
        <v>0.463562753036437</v>
      </c>
      <c r="H78" s="5">
        <f t="shared" si="34"/>
        <v>0.178137651821862</v>
      </c>
      <c r="I78" s="5">
        <f t="shared" si="35"/>
        <v>2.60227272727273</v>
      </c>
      <c r="J78" s="5">
        <f t="shared" si="36"/>
        <v>2.01136363636364</v>
      </c>
      <c r="K78" s="5">
        <f t="shared" si="37"/>
        <v>1.29378531073446</v>
      </c>
      <c r="L78" s="5">
        <f t="shared" si="38"/>
        <v>87.3279260412536</v>
      </c>
      <c r="M78" s="5">
        <f t="shared" si="39"/>
        <v>12.8322510366134</v>
      </c>
      <c r="N78" s="5">
        <f t="shared" si="40"/>
        <v>-0.12807881773399</v>
      </c>
      <c r="O78" s="5">
        <f t="shared" si="41"/>
        <v>0.266943291839557</v>
      </c>
      <c r="P78" s="5">
        <f t="shared" si="42"/>
        <v>0.26241134751773</v>
      </c>
      <c r="Q78" s="5">
        <f t="shared" si="43"/>
        <v>0.12807881773399</v>
      </c>
      <c r="R78" s="5">
        <f t="shared" si="44"/>
        <v>0.444794952681388</v>
      </c>
      <c r="S78" s="5">
        <f t="shared" si="45"/>
        <v>0.335849056603774</v>
      </c>
      <c r="T78" s="5">
        <f t="shared" si="46"/>
        <v>247</v>
      </c>
      <c r="U78" s="5">
        <f t="shared" si="47"/>
        <v>0.465587044534413</v>
      </c>
      <c r="V78" s="5">
        <f t="shared" si="48"/>
        <v>0.163522012578616</v>
      </c>
      <c r="W78" s="5">
        <f t="shared" si="49"/>
        <v>-1.56710742238613</v>
      </c>
      <c r="X78" s="5">
        <f t="shared" si="50"/>
        <v>-1.56770616439192</v>
      </c>
      <c r="Y78" s="5">
        <f t="shared" si="51"/>
        <v>0.384279475982533</v>
      </c>
      <c r="Z78" s="5">
        <f t="shared" si="52"/>
        <v>82.3333333333333</v>
      </c>
      <c r="AA78" s="5">
        <f t="shared" si="53"/>
        <v>98.689</v>
      </c>
      <c r="AB78" s="5">
        <f t="shared" si="54"/>
        <v>5.33805031446541</v>
      </c>
      <c r="AC78" s="5">
        <f t="shared" si="55"/>
        <v>0.502824858757062</v>
      </c>
      <c r="AD78" s="5">
        <f t="shared" si="56"/>
        <v>-1.98581560283688</v>
      </c>
      <c r="AE78" s="5">
        <f t="shared" si="57"/>
        <v>0.000118581627025011</v>
      </c>
      <c r="AF78" s="5">
        <f t="shared" si="58"/>
        <v>44.5</v>
      </c>
      <c r="AG78" s="5">
        <f t="shared" si="59"/>
        <v>132.5</v>
      </c>
      <c r="AH78" s="5">
        <f t="shared" si="60"/>
        <v>203</v>
      </c>
      <c r="AI78" s="5">
        <f t="shared" si="61"/>
        <v>-26</v>
      </c>
      <c r="AJ78" s="5">
        <f t="shared" si="62"/>
        <v>70.5</v>
      </c>
      <c r="AK78" s="5">
        <f t="shared" si="63"/>
        <v>158.5</v>
      </c>
      <c r="AL78" s="5">
        <v>70.41</v>
      </c>
      <c r="AM78" s="5">
        <v>0.64</v>
      </c>
      <c r="AN78" s="5">
        <v>20.44</v>
      </c>
      <c r="AO78" s="5">
        <v>20.45</v>
      </c>
      <c r="AP78" s="7">
        <v>43.186895413887</v>
      </c>
    </row>
    <row r="79" customFormat="1" ht="15" spans="1:42">
      <c r="A79" s="5">
        <v>2</v>
      </c>
      <c r="B79" s="5" t="s">
        <v>119</v>
      </c>
      <c r="C79" s="5">
        <v>95.5</v>
      </c>
      <c r="D79" s="5">
        <v>119.5</v>
      </c>
      <c r="E79" s="5">
        <v>39</v>
      </c>
      <c r="F79" s="5">
        <f t="shared" si="32"/>
        <v>0.375984251968504</v>
      </c>
      <c r="G79" s="5">
        <f t="shared" si="33"/>
        <v>0.470472440944882</v>
      </c>
      <c r="H79" s="5">
        <f t="shared" si="34"/>
        <v>0.153543307086614</v>
      </c>
      <c r="I79" s="5">
        <f t="shared" si="35"/>
        <v>3.06410256410256</v>
      </c>
      <c r="J79" s="5">
        <f t="shared" si="36"/>
        <v>2.44871794871795</v>
      </c>
      <c r="K79" s="5">
        <f t="shared" si="37"/>
        <v>1.25130890052356</v>
      </c>
      <c r="L79" s="5">
        <f t="shared" si="38"/>
        <v>91.1436594978864</v>
      </c>
      <c r="M79" s="5">
        <f t="shared" si="39"/>
        <v>13.0128141972954</v>
      </c>
      <c r="N79" s="5">
        <f t="shared" si="40"/>
        <v>-0.111627906976744</v>
      </c>
      <c r="O79" s="5">
        <f t="shared" si="41"/>
        <v>0.279785809906292</v>
      </c>
      <c r="P79" s="5">
        <f t="shared" si="42"/>
        <v>0.403726708074534</v>
      </c>
      <c r="Q79" s="5">
        <f t="shared" si="43"/>
        <v>0.111627906976744</v>
      </c>
      <c r="R79" s="5">
        <f t="shared" si="44"/>
        <v>0.50788643533123</v>
      </c>
      <c r="S79" s="5">
        <f t="shared" si="45"/>
        <v>0.420074349442379</v>
      </c>
      <c r="T79" s="5">
        <f t="shared" si="46"/>
        <v>254</v>
      </c>
      <c r="U79" s="5">
        <f t="shared" si="47"/>
        <v>0.539370078740158</v>
      </c>
      <c r="V79" s="5">
        <f t="shared" si="48"/>
        <v>0.136363636363636</v>
      </c>
      <c r="W79" s="5">
        <f t="shared" si="49"/>
        <v>-1.56718602051123</v>
      </c>
      <c r="X79" s="5">
        <f t="shared" si="50"/>
        <v>-1.56778933595658</v>
      </c>
      <c r="Y79" s="5">
        <f t="shared" si="51"/>
        <v>0.326359832635983</v>
      </c>
      <c r="Z79" s="5">
        <f t="shared" si="52"/>
        <v>84.6666666666667</v>
      </c>
      <c r="AA79" s="5">
        <f t="shared" si="53"/>
        <v>103.147</v>
      </c>
      <c r="AB79" s="5">
        <f t="shared" si="54"/>
        <v>4.65909090909091</v>
      </c>
      <c r="AC79" s="5">
        <f t="shared" si="55"/>
        <v>0.591623036649215</v>
      </c>
      <c r="AD79" s="5">
        <f t="shared" si="56"/>
        <v>-1.56521739130435</v>
      </c>
      <c r="AE79" s="5">
        <f t="shared" si="57"/>
        <v>0.000137037182305324</v>
      </c>
      <c r="AF79" s="5">
        <f t="shared" si="58"/>
        <v>56.5</v>
      </c>
      <c r="AG79" s="5">
        <f t="shared" si="59"/>
        <v>134.5</v>
      </c>
      <c r="AH79" s="5">
        <f t="shared" si="60"/>
        <v>215</v>
      </c>
      <c r="AI79" s="5">
        <f t="shared" si="61"/>
        <v>-24</v>
      </c>
      <c r="AJ79" s="5">
        <f t="shared" si="62"/>
        <v>80.5</v>
      </c>
      <c r="AK79" s="5">
        <f t="shared" si="63"/>
        <v>158.5</v>
      </c>
      <c r="AL79" s="5">
        <v>73.09</v>
      </c>
      <c r="AM79" s="5">
        <v>0.443333333333333</v>
      </c>
      <c r="AN79" s="5">
        <v>20.8533333333333</v>
      </c>
      <c r="AO79" s="5">
        <v>20.8566666666667</v>
      </c>
      <c r="AP79" s="7">
        <v>46.0650017398694</v>
      </c>
    </row>
    <row r="80" customFormat="1" ht="15" spans="1:42">
      <c r="A80" s="5">
        <v>2</v>
      </c>
      <c r="B80" s="5" t="s">
        <v>120</v>
      </c>
      <c r="C80" s="5">
        <v>94</v>
      </c>
      <c r="D80" s="5">
        <v>118.5</v>
      </c>
      <c r="E80" s="5">
        <v>35.5</v>
      </c>
      <c r="F80" s="5">
        <f t="shared" si="32"/>
        <v>0.379032258064516</v>
      </c>
      <c r="G80" s="5">
        <f t="shared" si="33"/>
        <v>0.477822580645161</v>
      </c>
      <c r="H80" s="5">
        <f t="shared" si="34"/>
        <v>0.143145161290323</v>
      </c>
      <c r="I80" s="5">
        <f t="shared" si="35"/>
        <v>3.33802816901408</v>
      </c>
      <c r="J80" s="5">
        <f t="shared" si="36"/>
        <v>2.64788732394366</v>
      </c>
      <c r="K80" s="5">
        <f t="shared" si="37"/>
        <v>1.26063829787234</v>
      </c>
      <c r="L80" s="5">
        <f t="shared" si="38"/>
        <v>89.7004273494094</v>
      </c>
      <c r="M80" s="5">
        <f t="shared" si="39"/>
        <v>12.8582010146573</v>
      </c>
      <c r="N80" s="5">
        <f t="shared" si="40"/>
        <v>-0.115294117647059</v>
      </c>
      <c r="O80" s="5">
        <f t="shared" si="41"/>
        <v>0.29331514324693</v>
      </c>
      <c r="P80" s="5">
        <f t="shared" si="42"/>
        <v>0.409638554216867</v>
      </c>
      <c r="Q80" s="5">
        <f t="shared" si="43"/>
        <v>0.115294117647059</v>
      </c>
      <c r="R80" s="5">
        <f t="shared" si="44"/>
        <v>0.538961038961039</v>
      </c>
      <c r="S80" s="5">
        <f t="shared" si="45"/>
        <v>0.451737451737452</v>
      </c>
      <c r="T80" s="5">
        <f t="shared" si="46"/>
        <v>248</v>
      </c>
      <c r="U80" s="5">
        <f t="shared" si="47"/>
        <v>0.570564516129032</v>
      </c>
      <c r="V80" s="5">
        <f t="shared" si="48"/>
        <v>0.138418079096045</v>
      </c>
      <c r="W80" s="5">
        <f t="shared" si="49"/>
        <v>-1.56727968038988</v>
      </c>
      <c r="X80" s="5">
        <f t="shared" si="50"/>
        <v>-1.5677340873708</v>
      </c>
      <c r="Y80" s="5">
        <f t="shared" si="51"/>
        <v>0.29957805907173</v>
      </c>
      <c r="Z80" s="5">
        <f t="shared" si="52"/>
        <v>82.6666666666667</v>
      </c>
      <c r="AA80" s="5">
        <f t="shared" si="53"/>
        <v>101.7125</v>
      </c>
      <c r="AB80" s="5">
        <f t="shared" si="54"/>
        <v>4.71045197740113</v>
      </c>
      <c r="AC80" s="5">
        <f t="shared" si="55"/>
        <v>0.622340425531915</v>
      </c>
      <c r="AD80" s="5">
        <f t="shared" si="56"/>
        <v>-1.44578313253012</v>
      </c>
      <c r="AE80" s="5">
        <f t="shared" si="57"/>
        <v>0.000149579577816106</v>
      </c>
      <c r="AF80" s="5">
        <f t="shared" si="58"/>
        <v>58.5</v>
      </c>
      <c r="AG80" s="5">
        <f t="shared" si="59"/>
        <v>129.5</v>
      </c>
      <c r="AH80" s="5">
        <f t="shared" si="60"/>
        <v>212.5</v>
      </c>
      <c r="AI80" s="5">
        <f t="shared" si="61"/>
        <v>-24.5</v>
      </c>
      <c r="AJ80" s="5">
        <f t="shared" si="62"/>
        <v>83</v>
      </c>
      <c r="AK80" s="5">
        <f t="shared" si="63"/>
        <v>154</v>
      </c>
      <c r="AL80" s="5">
        <v>73.2266666666667</v>
      </c>
      <c r="AM80" s="5">
        <v>0.46</v>
      </c>
      <c r="AN80" s="5">
        <v>21.1933333333333</v>
      </c>
      <c r="AO80" s="5">
        <v>21.2033333333333</v>
      </c>
      <c r="AP80" s="7">
        <v>44.3037032103952</v>
      </c>
    </row>
    <row r="81" customFormat="1" ht="15" spans="1:42">
      <c r="A81" s="5">
        <v>2</v>
      </c>
      <c r="B81" s="5" t="s">
        <v>121</v>
      </c>
      <c r="C81" s="5">
        <v>87.5</v>
      </c>
      <c r="D81" s="5">
        <v>114.5</v>
      </c>
      <c r="E81" s="5">
        <v>42</v>
      </c>
      <c r="F81" s="5">
        <f t="shared" si="32"/>
        <v>0.358606557377049</v>
      </c>
      <c r="G81" s="5">
        <f t="shared" si="33"/>
        <v>0.469262295081967</v>
      </c>
      <c r="H81" s="5">
        <f t="shared" si="34"/>
        <v>0.172131147540984</v>
      </c>
      <c r="I81" s="5">
        <f t="shared" si="35"/>
        <v>2.72619047619048</v>
      </c>
      <c r="J81" s="5">
        <f t="shared" si="36"/>
        <v>2.08333333333333</v>
      </c>
      <c r="K81" s="5">
        <f t="shared" si="37"/>
        <v>1.30857142857143</v>
      </c>
      <c r="L81" s="5">
        <f t="shared" si="38"/>
        <v>86.6612177774272</v>
      </c>
      <c r="M81" s="5">
        <f t="shared" si="39"/>
        <v>12.7540843131393</v>
      </c>
      <c r="N81" s="5">
        <f t="shared" si="40"/>
        <v>-0.133663366336634</v>
      </c>
      <c r="O81" s="5">
        <f t="shared" si="41"/>
        <v>0.277545327754533</v>
      </c>
      <c r="P81" s="5">
        <f t="shared" si="42"/>
        <v>0.255172413793103</v>
      </c>
      <c r="Q81" s="5">
        <f t="shared" si="43"/>
        <v>0.133663366336634</v>
      </c>
      <c r="R81" s="5">
        <f t="shared" si="44"/>
        <v>0.463258785942492</v>
      </c>
      <c r="S81" s="5">
        <f t="shared" si="45"/>
        <v>0.351351351351351</v>
      </c>
      <c r="T81" s="5">
        <f t="shared" si="46"/>
        <v>244</v>
      </c>
      <c r="U81" s="5">
        <f t="shared" si="47"/>
        <v>0.483606557377049</v>
      </c>
      <c r="V81" s="5">
        <f t="shared" si="48"/>
        <v>0.16875</v>
      </c>
      <c r="W81" s="5">
        <f t="shared" si="49"/>
        <v>-1.56726624886567</v>
      </c>
      <c r="X81" s="5">
        <f t="shared" si="50"/>
        <v>-1.56774786047609</v>
      </c>
      <c r="Y81" s="5">
        <f t="shared" si="51"/>
        <v>0.366812227074236</v>
      </c>
      <c r="Z81" s="5">
        <f t="shared" si="52"/>
        <v>81.3333333333333</v>
      </c>
      <c r="AA81" s="5">
        <f t="shared" si="53"/>
        <v>98.162</v>
      </c>
      <c r="AB81" s="5">
        <f t="shared" si="54"/>
        <v>5.46875</v>
      </c>
      <c r="AC81" s="5">
        <f t="shared" si="55"/>
        <v>0.52</v>
      </c>
      <c r="AD81" s="5">
        <f t="shared" si="56"/>
        <v>-1.90344827586207</v>
      </c>
      <c r="AE81" s="5">
        <f t="shared" si="57"/>
        <v>0.00012143681148624</v>
      </c>
      <c r="AF81" s="5">
        <f t="shared" si="58"/>
        <v>45.5</v>
      </c>
      <c r="AG81" s="5">
        <f t="shared" si="59"/>
        <v>129.5</v>
      </c>
      <c r="AH81" s="5">
        <f t="shared" si="60"/>
        <v>202</v>
      </c>
      <c r="AI81" s="5">
        <f t="shared" si="61"/>
        <v>-27</v>
      </c>
      <c r="AJ81" s="5">
        <f t="shared" si="62"/>
        <v>72.5</v>
      </c>
      <c r="AK81" s="5">
        <f t="shared" si="63"/>
        <v>156.5</v>
      </c>
      <c r="AL81" s="5">
        <v>72.9933333333333</v>
      </c>
      <c r="AM81" s="5">
        <v>0.0433333333333333</v>
      </c>
      <c r="AN81" s="5">
        <v>21.0133333333333</v>
      </c>
      <c r="AO81" s="5">
        <v>21.0166666666667</v>
      </c>
      <c r="AP81" s="7">
        <v>42.1861720859329</v>
      </c>
    </row>
    <row r="82" customFormat="1" ht="15" spans="1:42">
      <c r="A82" s="5">
        <v>2</v>
      </c>
      <c r="B82" s="5" t="s">
        <v>122</v>
      </c>
      <c r="C82" s="5">
        <v>93.5</v>
      </c>
      <c r="D82" s="5">
        <v>118</v>
      </c>
      <c r="E82" s="5">
        <v>42.5</v>
      </c>
      <c r="F82" s="5">
        <f t="shared" si="32"/>
        <v>0.368110236220472</v>
      </c>
      <c r="G82" s="5">
        <f t="shared" si="33"/>
        <v>0.464566929133858</v>
      </c>
      <c r="H82" s="5">
        <f t="shared" si="34"/>
        <v>0.167322834645669</v>
      </c>
      <c r="I82" s="5">
        <f t="shared" si="35"/>
        <v>2.77647058823529</v>
      </c>
      <c r="J82" s="5">
        <f t="shared" si="36"/>
        <v>2.2</v>
      </c>
      <c r="K82" s="5">
        <f t="shared" si="37"/>
        <v>1.2620320855615</v>
      </c>
      <c r="L82" s="5">
        <f t="shared" si="38"/>
        <v>90.3188795324654</v>
      </c>
      <c r="M82" s="5">
        <f t="shared" si="39"/>
        <v>13.0128141972954</v>
      </c>
      <c r="N82" s="5">
        <f t="shared" si="40"/>
        <v>-0.115839243498818</v>
      </c>
      <c r="O82" s="5">
        <f t="shared" si="41"/>
        <v>0.268817204301075</v>
      </c>
      <c r="P82" s="5">
        <f t="shared" si="42"/>
        <v>0.350993377483444</v>
      </c>
      <c r="Q82" s="5">
        <f t="shared" si="43"/>
        <v>0.115839243498818</v>
      </c>
      <c r="R82" s="5">
        <f t="shared" si="44"/>
        <v>0.470404984423676</v>
      </c>
      <c r="S82" s="5">
        <f t="shared" si="45"/>
        <v>0.375</v>
      </c>
      <c r="T82" s="5">
        <f t="shared" si="46"/>
        <v>254</v>
      </c>
      <c r="U82" s="5">
        <f t="shared" si="47"/>
        <v>0.498031496062992</v>
      </c>
      <c r="V82" s="5">
        <f t="shared" si="48"/>
        <v>0.144970414201183</v>
      </c>
      <c r="W82" s="5">
        <f t="shared" si="49"/>
        <v>-1.56711321339244</v>
      </c>
      <c r="X82" s="5">
        <f t="shared" si="50"/>
        <v>-1.56778160824197</v>
      </c>
      <c r="Y82" s="5">
        <f t="shared" si="51"/>
        <v>0.360169491525424</v>
      </c>
      <c r="Z82" s="5">
        <f t="shared" si="52"/>
        <v>84.6666666666667</v>
      </c>
      <c r="AA82" s="5">
        <f t="shared" si="53"/>
        <v>102.0675</v>
      </c>
      <c r="AB82" s="5">
        <f t="shared" si="54"/>
        <v>4.87426035502959</v>
      </c>
      <c r="AC82" s="5">
        <f t="shared" si="55"/>
        <v>0.545454545454545</v>
      </c>
      <c r="AD82" s="5">
        <f t="shared" si="56"/>
        <v>-1.77483443708609</v>
      </c>
      <c r="AE82" s="5">
        <f t="shared" si="57"/>
        <v>0.00012519537051013</v>
      </c>
      <c r="AF82" s="5">
        <f t="shared" si="58"/>
        <v>51</v>
      </c>
      <c r="AG82" s="5">
        <f t="shared" si="59"/>
        <v>136</v>
      </c>
      <c r="AH82" s="5">
        <f t="shared" si="60"/>
        <v>211.5</v>
      </c>
      <c r="AI82" s="5">
        <f t="shared" si="61"/>
        <v>-24.5</v>
      </c>
      <c r="AJ82" s="5">
        <f t="shared" si="62"/>
        <v>75.5</v>
      </c>
      <c r="AK82" s="5">
        <f t="shared" si="63"/>
        <v>160.5</v>
      </c>
      <c r="AL82" s="5">
        <v>71.9833333333333</v>
      </c>
      <c r="AM82" s="5">
        <v>0.243333333333333</v>
      </c>
      <c r="AN82" s="5">
        <v>20.2766666666667</v>
      </c>
      <c r="AO82" s="5">
        <v>20.28</v>
      </c>
      <c r="AP82" s="7">
        <v>42.0111339204922</v>
      </c>
    </row>
    <row r="83" customFormat="1" ht="15" spans="1:42">
      <c r="A83" s="5">
        <v>2</v>
      </c>
      <c r="B83" s="5" t="s">
        <v>123</v>
      </c>
      <c r="C83" s="5">
        <v>98</v>
      </c>
      <c r="D83" s="5">
        <v>120.5</v>
      </c>
      <c r="E83" s="5">
        <v>36</v>
      </c>
      <c r="F83" s="5">
        <f t="shared" si="32"/>
        <v>0.385068762278978</v>
      </c>
      <c r="G83" s="5">
        <f t="shared" si="33"/>
        <v>0.473477406679764</v>
      </c>
      <c r="H83" s="5">
        <f t="shared" si="34"/>
        <v>0.141453831041257</v>
      </c>
      <c r="I83" s="5">
        <f t="shared" si="35"/>
        <v>3.34722222222222</v>
      </c>
      <c r="J83" s="5">
        <f t="shared" si="36"/>
        <v>2.72222222222222</v>
      </c>
      <c r="K83" s="5">
        <f t="shared" si="37"/>
        <v>1.22959183673469</v>
      </c>
      <c r="L83" s="5">
        <f t="shared" si="38"/>
        <v>92.051163309687</v>
      </c>
      <c r="M83" s="5">
        <f t="shared" si="39"/>
        <v>13.0256157883866</v>
      </c>
      <c r="N83" s="5">
        <f t="shared" si="40"/>
        <v>-0.102974828375286</v>
      </c>
      <c r="O83" s="5">
        <f t="shared" si="41"/>
        <v>0.285333333333333</v>
      </c>
      <c r="P83" s="5">
        <f t="shared" si="42"/>
        <v>0.467455621301775</v>
      </c>
      <c r="Q83" s="5">
        <f t="shared" si="43"/>
        <v>0.102974828375286</v>
      </c>
      <c r="R83" s="5">
        <f t="shared" si="44"/>
        <v>0.539936102236422</v>
      </c>
      <c r="S83" s="5">
        <f t="shared" si="45"/>
        <v>0.462686567164179</v>
      </c>
      <c r="T83" s="5">
        <f t="shared" si="46"/>
        <v>254.5</v>
      </c>
      <c r="U83" s="5">
        <f t="shared" si="47"/>
        <v>0.575638506876228</v>
      </c>
      <c r="V83" s="5">
        <f t="shared" si="48"/>
        <v>0.123287671232877</v>
      </c>
      <c r="W83" s="5">
        <f t="shared" si="49"/>
        <v>-1.56708249303228</v>
      </c>
      <c r="X83" s="5">
        <f t="shared" si="50"/>
        <v>-1.56771132166253</v>
      </c>
      <c r="Y83" s="5">
        <f t="shared" si="51"/>
        <v>0.298755186721992</v>
      </c>
      <c r="Z83" s="5">
        <f t="shared" si="52"/>
        <v>84.8333333333333</v>
      </c>
      <c r="AA83" s="5">
        <f t="shared" si="53"/>
        <v>104.1395</v>
      </c>
      <c r="AB83" s="5">
        <f t="shared" si="54"/>
        <v>4.33219178082192</v>
      </c>
      <c r="AC83" s="5">
        <f t="shared" si="55"/>
        <v>0.63265306122449</v>
      </c>
      <c r="AD83" s="5">
        <f t="shared" si="56"/>
        <v>-1.38461538461538</v>
      </c>
      <c r="AE83" s="5">
        <f t="shared" si="57"/>
        <v>0.000152471442780634</v>
      </c>
      <c r="AF83" s="5">
        <f t="shared" si="58"/>
        <v>62</v>
      </c>
      <c r="AG83" s="5">
        <f t="shared" si="59"/>
        <v>134</v>
      </c>
      <c r="AH83" s="5">
        <f t="shared" si="60"/>
        <v>218.5</v>
      </c>
      <c r="AI83" s="5">
        <f t="shared" si="61"/>
        <v>-22.5</v>
      </c>
      <c r="AJ83" s="5">
        <f t="shared" si="62"/>
        <v>84.5</v>
      </c>
      <c r="AK83" s="5">
        <f t="shared" si="63"/>
        <v>156.5</v>
      </c>
      <c r="AL83" s="5">
        <v>69.0566666666667</v>
      </c>
      <c r="AM83" s="5">
        <v>1.11333333333333</v>
      </c>
      <c r="AN83" s="5">
        <v>20.18</v>
      </c>
      <c r="AO83" s="5">
        <v>20.21</v>
      </c>
      <c r="AP83" s="7">
        <v>43.423053945658</v>
      </c>
    </row>
    <row r="84" customFormat="1" ht="15" spans="1:42">
      <c r="A84" s="5">
        <v>2</v>
      </c>
      <c r="B84" s="5" t="s">
        <v>124</v>
      </c>
      <c r="C84" s="5">
        <v>93</v>
      </c>
      <c r="D84" s="5">
        <v>117</v>
      </c>
      <c r="E84" s="5">
        <v>39</v>
      </c>
      <c r="F84" s="5">
        <f t="shared" si="32"/>
        <v>0.373493975903614</v>
      </c>
      <c r="G84" s="5">
        <f t="shared" si="33"/>
        <v>0.469879518072289</v>
      </c>
      <c r="H84" s="5">
        <f t="shared" si="34"/>
        <v>0.156626506024096</v>
      </c>
      <c r="I84" s="5">
        <f t="shared" si="35"/>
        <v>3</v>
      </c>
      <c r="J84" s="5">
        <f t="shared" si="36"/>
        <v>2.38461538461538</v>
      </c>
      <c r="K84" s="5">
        <f t="shared" si="37"/>
        <v>1.25806451612903</v>
      </c>
      <c r="L84" s="5">
        <f t="shared" si="38"/>
        <v>89.1795940784662</v>
      </c>
      <c r="M84" s="5">
        <f t="shared" si="39"/>
        <v>12.8840987267251</v>
      </c>
      <c r="N84" s="5">
        <f t="shared" si="40"/>
        <v>-0.114285714285714</v>
      </c>
      <c r="O84" s="5">
        <f t="shared" si="41"/>
        <v>0.278688524590164</v>
      </c>
      <c r="P84" s="5">
        <f t="shared" si="42"/>
        <v>0.384615384615385</v>
      </c>
      <c r="Q84" s="5">
        <f t="shared" si="43"/>
        <v>0.114285714285714</v>
      </c>
      <c r="R84" s="5">
        <f t="shared" si="44"/>
        <v>0.5</v>
      </c>
      <c r="S84" s="5">
        <f t="shared" si="45"/>
        <v>0.409090909090909</v>
      </c>
      <c r="T84" s="5">
        <f t="shared" si="46"/>
        <v>249</v>
      </c>
      <c r="U84" s="5">
        <f t="shared" si="47"/>
        <v>0.530120481927711</v>
      </c>
      <c r="V84" s="5">
        <f t="shared" si="48"/>
        <v>0.140350877192982</v>
      </c>
      <c r="W84" s="5">
        <f t="shared" si="49"/>
        <v>-1.56708045695794</v>
      </c>
      <c r="X84" s="5">
        <f t="shared" si="50"/>
        <v>-1.56769295865429</v>
      </c>
      <c r="Y84" s="5">
        <f t="shared" si="51"/>
        <v>0.333333333333333</v>
      </c>
      <c r="Z84" s="5">
        <f t="shared" si="52"/>
        <v>83</v>
      </c>
      <c r="AA84" s="5">
        <f t="shared" si="53"/>
        <v>100.932</v>
      </c>
      <c r="AB84" s="5">
        <f t="shared" si="54"/>
        <v>4.75877192982456</v>
      </c>
      <c r="AC84" s="5">
        <f t="shared" si="55"/>
        <v>0.580645161290323</v>
      </c>
      <c r="AD84" s="5">
        <f t="shared" si="56"/>
        <v>-1.61538461538462</v>
      </c>
      <c r="AE84" s="5">
        <f t="shared" si="57"/>
        <v>0.000138466178015058</v>
      </c>
      <c r="AF84" s="5">
        <f t="shared" si="58"/>
        <v>54</v>
      </c>
      <c r="AG84" s="5">
        <f t="shared" si="59"/>
        <v>132</v>
      </c>
      <c r="AH84" s="5">
        <f t="shared" si="60"/>
        <v>210</v>
      </c>
      <c r="AI84" s="5">
        <f t="shared" si="61"/>
        <v>-24</v>
      </c>
      <c r="AJ84" s="5">
        <f t="shared" si="62"/>
        <v>78</v>
      </c>
      <c r="AK84" s="5">
        <f t="shared" si="63"/>
        <v>156</v>
      </c>
      <c r="AL84" s="5">
        <v>68.8866666666667</v>
      </c>
      <c r="AM84" s="5">
        <v>0.84</v>
      </c>
      <c r="AN84" s="5">
        <v>19.2366666666667</v>
      </c>
      <c r="AO84" s="5">
        <v>19.2566666666667</v>
      </c>
      <c r="AP84" s="7">
        <v>43.9284214416737</v>
      </c>
    </row>
    <row r="85" customFormat="1" ht="15" spans="1:42">
      <c r="A85" s="5">
        <v>2</v>
      </c>
      <c r="B85" s="5" t="s">
        <v>125</v>
      </c>
      <c r="C85" s="5">
        <v>97</v>
      </c>
      <c r="D85" s="5">
        <v>119</v>
      </c>
      <c r="E85" s="5">
        <v>38</v>
      </c>
      <c r="F85" s="5">
        <f t="shared" si="32"/>
        <v>0.381889763779528</v>
      </c>
      <c r="G85" s="5">
        <f t="shared" si="33"/>
        <v>0.468503937007874</v>
      </c>
      <c r="H85" s="5">
        <f t="shared" si="34"/>
        <v>0.149606299212598</v>
      </c>
      <c r="I85" s="5">
        <f t="shared" si="35"/>
        <v>3.13157894736842</v>
      </c>
      <c r="J85" s="5">
        <f t="shared" si="36"/>
        <v>2.55263157894737</v>
      </c>
      <c r="K85" s="5">
        <f t="shared" si="37"/>
        <v>1.22680412371134</v>
      </c>
      <c r="L85" s="5">
        <f t="shared" si="38"/>
        <v>91.3126497260922</v>
      </c>
      <c r="M85" s="5">
        <f t="shared" si="39"/>
        <v>13.0128141972954</v>
      </c>
      <c r="N85" s="5">
        <f t="shared" si="40"/>
        <v>-0.101851851851852</v>
      </c>
      <c r="O85" s="5">
        <f t="shared" si="41"/>
        <v>0.276139410187668</v>
      </c>
      <c r="P85" s="5">
        <f t="shared" si="42"/>
        <v>0.45679012345679</v>
      </c>
      <c r="Q85" s="5">
        <f t="shared" si="43"/>
        <v>0.101851851851852</v>
      </c>
      <c r="R85" s="5">
        <f t="shared" si="44"/>
        <v>0.515923566878981</v>
      </c>
      <c r="S85" s="5">
        <f t="shared" si="45"/>
        <v>0.437037037037037</v>
      </c>
      <c r="T85" s="5">
        <f t="shared" si="46"/>
        <v>254</v>
      </c>
      <c r="U85" s="5">
        <f t="shared" si="47"/>
        <v>0.551181102362205</v>
      </c>
      <c r="V85" s="5">
        <f t="shared" si="48"/>
        <v>0.123595505617978</v>
      </c>
      <c r="W85" s="5">
        <f t="shared" si="49"/>
        <v>-1.56690206660342</v>
      </c>
      <c r="X85" s="5">
        <f t="shared" si="50"/>
        <v>-1.56765847701116</v>
      </c>
      <c r="Y85" s="5">
        <f t="shared" si="51"/>
        <v>0.319327731092437</v>
      </c>
      <c r="Z85" s="5">
        <f t="shared" si="52"/>
        <v>84.6666666666667</v>
      </c>
      <c r="AA85" s="5">
        <f t="shared" si="53"/>
        <v>103.188</v>
      </c>
      <c r="AB85" s="5">
        <f t="shared" si="54"/>
        <v>4.33988764044944</v>
      </c>
      <c r="AC85" s="5">
        <f t="shared" si="55"/>
        <v>0.608247422680412</v>
      </c>
      <c r="AD85" s="5">
        <f t="shared" si="56"/>
        <v>-1.48148148148148</v>
      </c>
      <c r="AE85" s="5">
        <f t="shared" si="57"/>
        <v>0.000146932878830956</v>
      </c>
      <c r="AF85" s="5">
        <f t="shared" si="58"/>
        <v>59</v>
      </c>
      <c r="AG85" s="5">
        <f t="shared" si="59"/>
        <v>135</v>
      </c>
      <c r="AH85" s="5">
        <f t="shared" si="60"/>
        <v>216</v>
      </c>
      <c r="AI85" s="5">
        <f t="shared" si="61"/>
        <v>-22</v>
      </c>
      <c r="AJ85" s="5">
        <f t="shared" si="62"/>
        <v>81</v>
      </c>
      <c r="AK85" s="5">
        <f t="shared" si="63"/>
        <v>157</v>
      </c>
      <c r="AL85" s="5">
        <v>71.6666666666667</v>
      </c>
      <c r="AM85" s="5">
        <v>0.46</v>
      </c>
      <c r="AN85" s="5">
        <v>20.61</v>
      </c>
      <c r="AO85" s="5">
        <v>20.6166666666667</v>
      </c>
      <c r="AP85" s="7">
        <v>43.2204117132147</v>
      </c>
    </row>
    <row r="86" customFormat="1" ht="15" spans="1:42">
      <c r="A86" s="5">
        <v>2</v>
      </c>
      <c r="B86" s="5" t="s">
        <v>126</v>
      </c>
      <c r="C86" s="5">
        <v>94.5</v>
      </c>
      <c r="D86" s="5">
        <v>120</v>
      </c>
      <c r="E86" s="5">
        <v>36.5</v>
      </c>
      <c r="F86" s="5">
        <f t="shared" si="32"/>
        <v>0.376494023904382</v>
      </c>
      <c r="G86" s="5">
        <f t="shared" si="33"/>
        <v>0.47808764940239</v>
      </c>
      <c r="H86" s="5">
        <f t="shared" si="34"/>
        <v>0.145418326693227</v>
      </c>
      <c r="I86" s="5">
        <f t="shared" si="35"/>
        <v>3.28767123287671</v>
      </c>
      <c r="J86" s="5">
        <f t="shared" si="36"/>
        <v>2.58904109589041</v>
      </c>
      <c r="K86" s="5">
        <f t="shared" si="37"/>
        <v>1.26984126984127</v>
      </c>
      <c r="L86" s="5">
        <f t="shared" si="38"/>
        <v>90.6688112491464</v>
      </c>
      <c r="M86" s="5">
        <f t="shared" si="39"/>
        <v>12.9357386079548</v>
      </c>
      <c r="N86" s="5">
        <f t="shared" si="40"/>
        <v>-0.118881118881119</v>
      </c>
      <c r="O86" s="5">
        <f t="shared" si="41"/>
        <v>0.293800539083558</v>
      </c>
      <c r="P86" s="5">
        <f t="shared" si="42"/>
        <v>0.389221556886228</v>
      </c>
      <c r="Q86" s="5">
        <f t="shared" si="43"/>
        <v>0.118881118881119</v>
      </c>
      <c r="R86" s="5">
        <f t="shared" si="44"/>
        <v>0.533546325878594</v>
      </c>
      <c r="S86" s="5">
        <f t="shared" si="45"/>
        <v>0.442748091603053</v>
      </c>
      <c r="T86" s="5">
        <f t="shared" si="46"/>
        <v>251</v>
      </c>
      <c r="U86" s="5">
        <f t="shared" si="47"/>
        <v>0.563745019920319</v>
      </c>
      <c r="V86" s="5">
        <f t="shared" si="48"/>
        <v>0.143258426966292</v>
      </c>
      <c r="W86" s="5">
        <f t="shared" si="49"/>
        <v>-1.56743656856193</v>
      </c>
      <c r="X86" s="5">
        <f t="shared" si="50"/>
        <v>-1.56785061385483</v>
      </c>
      <c r="Y86" s="5">
        <f t="shared" si="51"/>
        <v>0.304166666666667</v>
      </c>
      <c r="Z86" s="5">
        <f t="shared" si="52"/>
        <v>83.6666666666667</v>
      </c>
      <c r="AA86" s="5">
        <f t="shared" si="53"/>
        <v>102.8565</v>
      </c>
      <c r="AB86" s="5">
        <f t="shared" si="54"/>
        <v>4.8314606741573</v>
      </c>
      <c r="AC86" s="5">
        <f t="shared" si="55"/>
        <v>0.613756613756614</v>
      </c>
      <c r="AD86" s="5">
        <f t="shared" si="56"/>
        <v>-1.48502994011976</v>
      </c>
      <c r="AE86" s="5">
        <f t="shared" si="57"/>
        <v>0.000141588184931507</v>
      </c>
      <c r="AF86" s="5">
        <f t="shared" si="58"/>
        <v>58</v>
      </c>
      <c r="AG86" s="5">
        <f t="shared" si="59"/>
        <v>131</v>
      </c>
      <c r="AH86" s="5">
        <f t="shared" si="60"/>
        <v>214.5</v>
      </c>
      <c r="AI86" s="5">
        <f t="shared" si="61"/>
        <v>-25.5</v>
      </c>
      <c r="AJ86" s="5">
        <f t="shared" si="62"/>
        <v>83.5</v>
      </c>
      <c r="AK86" s="5">
        <f t="shared" si="63"/>
        <v>156.5</v>
      </c>
      <c r="AL86" s="5">
        <v>74.2666666666667</v>
      </c>
      <c r="AM86" s="5">
        <v>0.156666666666667</v>
      </c>
      <c r="AN86" s="5">
        <v>20.59</v>
      </c>
      <c r="AO86" s="5">
        <v>20.5933333333333</v>
      </c>
      <c r="AP86" s="7">
        <v>38.6510028124171</v>
      </c>
    </row>
    <row r="87" customFormat="1" ht="15" spans="1:42">
      <c r="A87" s="5">
        <v>2</v>
      </c>
      <c r="B87" s="5" t="s">
        <v>127</v>
      </c>
      <c r="C87" s="5">
        <v>95.5</v>
      </c>
      <c r="D87" s="5">
        <v>118.5</v>
      </c>
      <c r="E87" s="5">
        <v>10.5</v>
      </c>
      <c r="F87" s="5">
        <f t="shared" si="32"/>
        <v>0.425389755011136</v>
      </c>
      <c r="G87" s="5">
        <f t="shared" si="33"/>
        <v>0.527839643652561</v>
      </c>
      <c r="H87" s="5">
        <f t="shared" si="34"/>
        <v>0.0467706013363029</v>
      </c>
      <c r="I87" s="5">
        <f t="shared" si="35"/>
        <v>11.2857142857143</v>
      </c>
      <c r="J87" s="5">
        <f t="shared" si="36"/>
        <v>9.09523809523809</v>
      </c>
      <c r="K87" s="5">
        <f t="shared" si="37"/>
        <v>1.24083769633508</v>
      </c>
      <c r="L87" s="5">
        <f t="shared" si="38"/>
        <v>88.0771442164954</v>
      </c>
      <c r="M87" s="5">
        <f t="shared" si="39"/>
        <v>12.2338328690017</v>
      </c>
      <c r="N87" s="5">
        <f t="shared" si="40"/>
        <v>-0.107476635514019</v>
      </c>
      <c r="O87" s="5">
        <f t="shared" si="41"/>
        <v>0.381924198250729</v>
      </c>
      <c r="P87" s="5">
        <f t="shared" si="42"/>
        <v>0.574074074074074</v>
      </c>
      <c r="Q87" s="5">
        <f t="shared" si="43"/>
        <v>0.107476635514019</v>
      </c>
      <c r="R87" s="5">
        <f t="shared" si="44"/>
        <v>0.837209302325581</v>
      </c>
      <c r="S87" s="5">
        <f t="shared" si="45"/>
        <v>0.80188679245283</v>
      </c>
      <c r="T87" s="5">
        <f t="shared" si="46"/>
        <v>224.5</v>
      </c>
      <c r="U87" s="5">
        <f t="shared" si="47"/>
        <v>0.859688195991091</v>
      </c>
      <c r="V87" s="5">
        <f t="shared" si="48"/>
        <v>0.113022113022113</v>
      </c>
      <c r="W87" s="5">
        <f t="shared" si="49"/>
        <v>-1.56753813941398</v>
      </c>
      <c r="X87" s="5">
        <f t="shared" si="50"/>
        <v>-1.56658131582536</v>
      </c>
      <c r="Y87" s="5">
        <f t="shared" si="51"/>
        <v>0.0886075949367089</v>
      </c>
      <c r="Z87" s="5">
        <f t="shared" si="52"/>
        <v>74.8333333333333</v>
      </c>
      <c r="AA87" s="5">
        <f t="shared" si="53"/>
        <v>99.311</v>
      </c>
      <c r="AB87" s="5">
        <f t="shared" si="54"/>
        <v>4.07555282555283</v>
      </c>
      <c r="AC87" s="5">
        <f t="shared" si="55"/>
        <v>0.890052356020942</v>
      </c>
      <c r="AD87" s="5">
        <f t="shared" si="56"/>
        <v>-0.62037037037037</v>
      </c>
      <c r="AE87" s="5">
        <f t="shared" si="57"/>
        <v>0.000521990252349649</v>
      </c>
      <c r="AF87" s="5">
        <f t="shared" si="58"/>
        <v>85</v>
      </c>
      <c r="AG87" s="5">
        <f t="shared" si="59"/>
        <v>106</v>
      </c>
      <c r="AH87" s="5">
        <f t="shared" si="60"/>
        <v>214</v>
      </c>
      <c r="AI87" s="5">
        <f t="shared" si="61"/>
        <v>-23</v>
      </c>
      <c r="AJ87" s="5">
        <f t="shared" si="62"/>
        <v>108</v>
      </c>
      <c r="AK87" s="5">
        <f t="shared" si="63"/>
        <v>129</v>
      </c>
      <c r="AL87" s="5">
        <v>72.6133333333333</v>
      </c>
      <c r="AM87" s="5">
        <v>0.63</v>
      </c>
      <c r="AN87" s="5">
        <v>20.0866666666667</v>
      </c>
      <c r="AO87" s="5">
        <v>20.1</v>
      </c>
      <c r="AP87" s="7">
        <v>45.3306452009185</v>
      </c>
    </row>
    <row r="88" customFormat="1" ht="15" spans="1:42">
      <c r="A88" s="5">
        <v>2</v>
      </c>
      <c r="B88" s="5" t="s">
        <v>128</v>
      </c>
      <c r="C88" s="5">
        <v>103.5</v>
      </c>
      <c r="D88" s="5">
        <v>125</v>
      </c>
      <c r="E88" s="5">
        <v>36.5</v>
      </c>
      <c r="F88" s="5">
        <f t="shared" si="32"/>
        <v>0.390566037735849</v>
      </c>
      <c r="G88" s="5">
        <f t="shared" si="33"/>
        <v>0.471698113207547</v>
      </c>
      <c r="H88" s="5">
        <f t="shared" si="34"/>
        <v>0.137735849056604</v>
      </c>
      <c r="I88" s="5">
        <f t="shared" si="35"/>
        <v>3.42465753424658</v>
      </c>
      <c r="J88" s="5">
        <f t="shared" si="36"/>
        <v>2.83561643835616</v>
      </c>
      <c r="K88" s="5">
        <f t="shared" si="37"/>
        <v>1.20772946859903</v>
      </c>
      <c r="L88" s="5">
        <f t="shared" si="38"/>
        <v>96.0373191351501</v>
      </c>
      <c r="M88" s="5">
        <f t="shared" si="39"/>
        <v>13.2916013582513</v>
      </c>
      <c r="N88" s="5">
        <f t="shared" si="40"/>
        <v>-0.0940919037199125</v>
      </c>
      <c r="O88" s="5">
        <f t="shared" si="41"/>
        <v>0.282051282051282</v>
      </c>
      <c r="P88" s="5">
        <f t="shared" si="42"/>
        <v>0.514124293785311</v>
      </c>
      <c r="Q88" s="5">
        <f t="shared" si="43"/>
        <v>0.0940919037199125</v>
      </c>
      <c r="R88" s="5">
        <f t="shared" si="44"/>
        <v>0.547987616099071</v>
      </c>
      <c r="S88" s="5">
        <f t="shared" si="45"/>
        <v>0.478571428571429</v>
      </c>
      <c r="T88" s="5">
        <f t="shared" si="46"/>
        <v>265</v>
      </c>
      <c r="U88" s="5">
        <f t="shared" si="47"/>
        <v>0.586792452830189</v>
      </c>
      <c r="V88" s="5">
        <f t="shared" si="48"/>
        <v>0.111979166666667</v>
      </c>
      <c r="W88" s="5">
        <f t="shared" si="49"/>
        <v>-1.56710206065521</v>
      </c>
      <c r="X88" s="5">
        <f t="shared" si="50"/>
        <v>-1.56782536339507</v>
      </c>
      <c r="Y88" s="5">
        <f t="shared" si="51"/>
        <v>0.292</v>
      </c>
      <c r="Z88" s="5">
        <f t="shared" si="52"/>
        <v>88.3333333333333</v>
      </c>
      <c r="AA88" s="5">
        <f t="shared" si="53"/>
        <v>108.4825</v>
      </c>
      <c r="AB88" s="5">
        <f t="shared" si="54"/>
        <v>4.04947916666667</v>
      </c>
      <c r="AC88" s="5">
        <f t="shared" si="55"/>
        <v>0.647342995169082</v>
      </c>
      <c r="AD88" s="5">
        <f t="shared" si="56"/>
        <v>-1.31073446327684</v>
      </c>
      <c r="AE88" s="5">
        <f t="shared" si="57"/>
        <v>0.00015026498630137</v>
      </c>
      <c r="AF88" s="5">
        <f t="shared" si="58"/>
        <v>67</v>
      </c>
      <c r="AG88" s="5">
        <f t="shared" si="59"/>
        <v>140</v>
      </c>
      <c r="AH88" s="5">
        <f t="shared" si="60"/>
        <v>228.5</v>
      </c>
      <c r="AI88" s="5">
        <f t="shared" si="61"/>
        <v>-21.5</v>
      </c>
      <c r="AJ88" s="5">
        <f t="shared" si="62"/>
        <v>88.5</v>
      </c>
      <c r="AK88" s="5">
        <f t="shared" si="63"/>
        <v>161.5</v>
      </c>
      <c r="AL88" s="5">
        <v>71.6766666666667</v>
      </c>
      <c r="AM88" s="5">
        <v>1.24</v>
      </c>
      <c r="AN88" s="5">
        <v>22.5333333333333</v>
      </c>
      <c r="AO88" s="5">
        <v>22.5666666666667</v>
      </c>
      <c r="AP88" s="7">
        <v>38.3045934785713</v>
      </c>
    </row>
    <row r="89" customFormat="1" ht="15" spans="1:42">
      <c r="A89" s="5">
        <v>2</v>
      </c>
      <c r="B89" s="5" t="s">
        <v>129</v>
      </c>
      <c r="C89" s="5">
        <v>108</v>
      </c>
      <c r="D89" s="5">
        <v>125.5</v>
      </c>
      <c r="E89" s="5">
        <v>33</v>
      </c>
      <c r="F89" s="5">
        <f t="shared" si="32"/>
        <v>0.405253283302064</v>
      </c>
      <c r="G89" s="5">
        <f t="shared" si="33"/>
        <v>0.470919324577861</v>
      </c>
      <c r="H89" s="5">
        <f t="shared" si="34"/>
        <v>0.123827392120075</v>
      </c>
      <c r="I89" s="5">
        <f t="shared" si="35"/>
        <v>3.8030303030303</v>
      </c>
      <c r="J89" s="5">
        <f t="shared" si="36"/>
        <v>3.27272727272727</v>
      </c>
      <c r="K89" s="5">
        <f t="shared" si="37"/>
        <v>1.16203703703704</v>
      </c>
      <c r="L89" s="5">
        <f t="shared" si="38"/>
        <v>97.473500672405</v>
      </c>
      <c r="M89" s="5">
        <f t="shared" si="39"/>
        <v>13.3291660154215</v>
      </c>
      <c r="N89" s="5">
        <f t="shared" si="40"/>
        <v>-0.0749464668094218</v>
      </c>
      <c r="O89" s="5">
        <f t="shared" si="41"/>
        <v>0.280612244897959</v>
      </c>
      <c r="P89" s="5">
        <f t="shared" si="42"/>
        <v>0.621621621621622</v>
      </c>
      <c r="Q89" s="5">
        <f t="shared" si="43"/>
        <v>0.0749464668094218</v>
      </c>
      <c r="R89" s="5">
        <f t="shared" si="44"/>
        <v>0.583596214511041</v>
      </c>
      <c r="S89" s="5">
        <f t="shared" si="45"/>
        <v>0.531914893617021</v>
      </c>
      <c r="T89" s="5">
        <f t="shared" si="46"/>
        <v>266.5</v>
      </c>
      <c r="U89" s="5">
        <f t="shared" si="47"/>
        <v>0.628517823639775</v>
      </c>
      <c r="V89" s="5">
        <f t="shared" si="48"/>
        <v>0.0872817955112219</v>
      </c>
      <c r="W89" s="5">
        <f t="shared" si="49"/>
        <v>-1.56645007699759</v>
      </c>
      <c r="X89" s="5">
        <f t="shared" si="50"/>
        <v>-1.56753168760358</v>
      </c>
      <c r="Y89" s="5">
        <f t="shared" si="51"/>
        <v>0.262948207171315</v>
      </c>
      <c r="Z89" s="5">
        <f t="shared" si="52"/>
        <v>88.8333333333333</v>
      </c>
      <c r="AA89" s="5">
        <f t="shared" si="53"/>
        <v>109.7225</v>
      </c>
      <c r="AB89" s="5">
        <f t="shared" si="54"/>
        <v>3.43204488778055</v>
      </c>
      <c r="AC89" s="5">
        <f t="shared" si="55"/>
        <v>0.694444444444444</v>
      </c>
      <c r="AD89" s="5">
        <f t="shared" si="56"/>
        <v>-1.09189189189189</v>
      </c>
      <c r="AE89" s="5">
        <f t="shared" si="57"/>
        <v>0.000178814360414336</v>
      </c>
      <c r="AF89" s="5">
        <f t="shared" si="58"/>
        <v>75</v>
      </c>
      <c r="AG89" s="5">
        <f t="shared" si="59"/>
        <v>141</v>
      </c>
      <c r="AH89" s="5">
        <f t="shared" si="60"/>
        <v>233.5</v>
      </c>
      <c r="AI89" s="5">
        <f t="shared" si="61"/>
        <v>-17.5</v>
      </c>
      <c r="AJ89" s="5">
        <f t="shared" si="62"/>
        <v>92.5</v>
      </c>
      <c r="AK89" s="5">
        <f t="shared" si="63"/>
        <v>158.5</v>
      </c>
      <c r="AL89" s="5">
        <v>70.8066666666667</v>
      </c>
      <c r="AM89" s="5">
        <v>1.22666666666667</v>
      </c>
      <c r="AN89" s="5">
        <v>20.44</v>
      </c>
      <c r="AO89" s="5">
        <v>20.4766666666667</v>
      </c>
      <c r="AP89" s="7">
        <v>42.4977129830809</v>
      </c>
    </row>
    <row r="90" customFormat="1" ht="15" spans="1:42">
      <c r="A90" s="5">
        <v>2</v>
      </c>
      <c r="B90" s="5" t="s">
        <v>130</v>
      </c>
      <c r="C90" s="5">
        <v>90.5</v>
      </c>
      <c r="D90" s="5">
        <v>112.5</v>
      </c>
      <c r="E90" s="5">
        <v>30.5</v>
      </c>
      <c r="F90" s="5">
        <f t="shared" si="32"/>
        <v>0.387580299785867</v>
      </c>
      <c r="G90" s="5">
        <f t="shared" si="33"/>
        <v>0.481798715203426</v>
      </c>
      <c r="H90" s="5">
        <f t="shared" si="34"/>
        <v>0.130620985010707</v>
      </c>
      <c r="I90" s="5">
        <f t="shared" si="35"/>
        <v>3.68852459016393</v>
      </c>
      <c r="J90" s="5">
        <f t="shared" si="36"/>
        <v>2.9672131147541</v>
      </c>
      <c r="K90" s="5">
        <f t="shared" si="37"/>
        <v>1.24309392265193</v>
      </c>
      <c r="L90" s="5">
        <f t="shared" si="38"/>
        <v>85.1992762097582</v>
      </c>
      <c r="M90" s="5">
        <f t="shared" si="39"/>
        <v>12.4766448481419</v>
      </c>
      <c r="N90" s="5">
        <f t="shared" si="40"/>
        <v>-0.108374384236453</v>
      </c>
      <c r="O90" s="5">
        <f t="shared" si="41"/>
        <v>0.300578034682081</v>
      </c>
      <c r="P90" s="5">
        <f t="shared" si="42"/>
        <v>0.463414634146341</v>
      </c>
      <c r="Q90" s="5">
        <f t="shared" si="43"/>
        <v>0.108374384236453</v>
      </c>
      <c r="R90" s="5">
        <f t="shared" si="44"/>
        <v>0.573426573426573</v>
      </c>
      <c r="S90" s="5">
        <f t="shared" si="45"/>
        <v>0.495867768595041</v>
      </c>
      <c r="T90" s="5">
        <f t="shared" si="46"/>
        <v>233.5</v>
      </c>
      <c r="U90" s="5">
        <f t="shared" si="47"/>
        <v>0.60813704496788</v>
      </c>
      <c r="V90" s="5">
        <f t="shared" si="48"/>
        <v>0.127536231884058</v>
      </c>
      <c r="W90" s="5">
        <f t="shared" si="49"/>
        <v>-1.56677790310172</v>
      </c>
      <c r="X90" s="5">
        <f t="shared" si="50"/>
        <v>-1.56725394904529</v>
      </c>
      <c r="Y90" s="5">
        <f t="shared" si="51"/>
        <v>0.271111111111111</v>
      </c>
      <c r="Z90" s="5">
        <f t="shared" si="52"/>
        <v>77.8333333333333</v>
      </c>
      <c r="AA90" s="5">
        <f t="shared" si="53"/>
        <v>96.574</v>
      </c>
      <c r="AB90" s="5">
        <f t="shared" si="54"/>
        <v>4.43840579710145</v>
      </c>
      <c r="AC90" s="5">
        <f t="shared" si="55"/>
        <v>0.662983425414365</v>
      </c>
      <c r="AD90" s="5">
        <f t="shared" si="56"/>
        <v>-1.28048780487805</v>
      </c>
      <c r="AE90" s="5">
        <f t="shared" si="57"/>
        <v>0.000188599158964672</v>
      </c>
      <c r="AF90" s="5">
        <f t="shared" si="58"/>
        <v>60</v>
      </c>
      <c r="AG90" s="5">
        <f t="shared" si="59"/>
        <v>121</v>
      </c>
      <c r="AH90" s="5">
        <f t="shared" si="60"/>
        <v>203</v>
      </c>
      <c r="AI90" s="5">
        <f t="shared" si="61"/>
        <v>-22</v>
      </c>
      <c r="AJ90" s="5">
        <f t="shared" si="62"/>
        <v>82</v>
      </c>
      <c r="AK90" s="5">
        <f t="shared" si="63"/>
        <v>143</v>
      </c>
      <c r="AL90" s="5">
        <v>71.26</v>
      </c>
      <c r="AM90" s="5">
        <v>0.473333333333333</v>
      </c>
      <c r="AN90" s="5">
        <v>20.4666666666667</v>
      </c>
      <c r="AO90" s="5">
        <v>20.4733333333333</v>
      </c>
      <c r="AP90" s="7">
        <v>40.6089785916589</v>
      </c>
    </row>
    <row r="91" customFormat="1" ht="15" spans="1:42">
      <c r="A91" s="5">
        <v>2</v>
      </c>
      <c r="B91" s="5" t="s">
        <v>131</v>
      </c>
      <c r="C91" s="5">
        <v>97</v>
      </c>
      <c r="D91" s="5">
        <v>121</v>
      </c>
      <c r="E91" s="5">
        <v>32.5</v>
      </c>
      <c r="F91" s="5">
        <f t="shared" si="32"/>
        <v>0.387225548902196</v>
      </c>
      <c r="G91" s="5">
        <f t="shared" si="33"/>
        <v>0.483033932135729</v>
      </c>
      <c r="H91" s="5">
        <f t="shared" si="34"/>
        <v>0.129740518962076</v>
      </c>
      <c r="I91" s="5">
        <f t="shared" si="35"/>
        <v>3.72307692307692</v>
      </c>
      <c r="J91" s="5">
        <f t="shared" si="36"/>
        <v>2.98461538461538</v>
      </c>
      <c r="K91" s="5">
        <f t="shared" si="37"/>
        <v>1.24742268041237</v>
      </c>
      <c r="L91" s="5">
        <f t="shared" si="38"/>
        <v>91.4808723176599</v>
      </c>
      <c r="M91" s="5">
        <f t="shared" si="39"/>
        <v>12.9228479833201</v>
      </c>
      <c r="N91" s="5">
        <f t="shared" si="40"/>
        <v>-0.110091743119266</v>
      </c>
      <c r="O91" s="5">
        <f t="shared" si="41"/>
        <v>0.302826379542396</v>
      </c>
      <c r="P91" s="5">
        <f t="shared" si="42"/>
        <v>0.457627118644068</v>
      </c>
      <c r="Q91" s="5">
        <f t="shared" si="43"/>
        <v>0.110091743119266</v>
      </c>
      <c r="R91" s="5">
        <f t="shared" si="44"/>
        <v>0.576547231270358</v>
      </c>
      <c r="S91" s="5">
        <f t="shared" si="45"/>
        <v>0.498069498069498</v>
      </c>
      <c r="T91" s="5">
        <f t="shared" si="46"/>
        <v>250.5</v>
      </c>
      <c r="U91" s="5">
        <f t="shared" si="47"/>
        <v>0.610778443113772</v>
      </c>
      <c r="V91" s="5">
        <f t="shared" si="48"/>
        <v>0.129380053908356</v>
      </c>
      <c r="W91" s="5">
        <f t="shared" si="49"/>
        <v>-1.56737091341779</v>
      </c>
      <c r="X91" s="5">
        <f t="shared" si="50"/>
        <v>-1.56774648874334</v>
      </c>
      <c r="Y91" s="5">
        <f t="shared" si="51"/>
        <v>0.268595041322314</v>
      </c>
      <c r="Z91" s="5">
        <f t="shared" si="52"/>
        <v>83.5</v>
      </c>
      <c r="AA91" s="5">
        <f t="shared" si="53"/>
        <v>103.735</v>
      </c>
      <c r="AB91" s="5">
        <f t="shared" si="54"/>
        <v>4.48450134770889</v>
      </c>
      <c r="AC91" s="5">
        <f t="shared" si="55"/>
        <v>0.664948453608247</v>
      </c>
      <c r="AD91" s="5">
        <f t="shared" si="56"/>
        <v>-1.27683615819209</v>
      </c>
      <c r="AE91" s="5">
        <f t="shared" si="57"/>
        <v>0.000163419544857723</v>
      </c>
      <c r="AF91" s="5">
        <f t="shared" si="58"/>
        <v>64.5</v>
      </c>
      <c r="AG91" s="5">
        <f t="shared" si="59"/>
        <v>129.5</v>
      </c>
      <c r="AH91" s="5">
        <f t="shared" si="60"/>
        <v>218</v>
      </c>
      <c r="AI91" s="5">
        <f t="shared" si="61"/>
        <v>-24</v>
      </c>
      <c r="AJ91" s="5">
        <f t="shared" si="62"/>
        <v>88.5</v>
      </c>
      <c r="AK91" s="5">
        <f t="shared" si="63"/>
        <v>153.5</v>
      </c>
      <c r="AL91" s="5">
        <v>70.1966666666667</v>
      </c>
      <c r="AM91" s="5">
        <v>0.723333333333333</v>
      </c>
      <c r="AN91" s="5">
        <v>20.92</v>
      </c>
      <c r="AO91" s="5">
        <v>20.9366666666667</v>
      </c>
      <c r="AP91" s="7">
        <v>44.355069456208</v>
      </c>
    </row>
    <row r="92" customFormat="1" ht="15" spans="1:42">
      <c r="A92" s="5">
        <v>2</v>
      </c>
      <c r="B92" s="5" t="s">
        <v>132</v>
      </c>
      <c r="C92" s="5">
        <v>90.5</v>
      </c>
      <c r="D92" s="5">
        <v>110.5</v>
      </c>
      <c r="E92" s="5">
        <v>38</v>
      </c>
      <c r="F92" s="5">
        <f t="shared" si="32"/>
        <v>0.378661087866109</v>
      </c>
      <c r="G92" s="5">
        <f t="shared" si="33"/>
        <v>0.46234309623431</v>
      </c>
      <c r="H92" s="5">
        <f t="shared" si="34"/>
        <v>0.158995815899582</v>
      </c>
      <c r="I92" s="5">
        <f t="shared" si="35"/>
        <v>2.90789473684211</v>
      </c>
      <c r="J92" s="5">
        <f t="shared" si="36"/>
        <v>2.38157894736842</v>
      </c>
      <c r="K92" s="5">
        <f t="shared" si="37"/>
        <v>1.22099447513812</v>
      </c>
      <c r="L92" s="5">
        <f t="shared" si="38"/>
        <v>85.3317057136443</v>
      </c>
      <c r="M92" s="5">
        <f t="shared" si="39"/>
        <v>12.6227308191743</v>
      </c>
      <c r="N92" s="5">
        <f t="shared" si="40"/>
        <v>-0.0995024875621891</v>
      </c>
      <c r="O92" s="5">
        <f t="shared" si="41"/>
        <v>0.264663805436338</v>
      </c>
      <c r="P92" s="5">
        <f t="shared" si="42"/>
        <v>0.448275862068966</v>
      </c>
      <c r="Q92" s="5">
        <f t="shared" si="43"/>
        <v>0.0995024875621891</v>
      </c>
      <c r="R92" s="5">
        <f t="shared" si="44"/>
        <v>0.488215488215488</v>
      </c>
      <c r="S92" s="5">
        <f t="shared" si="45"/>
        <v>0.408560311284047</v>
      </c>
      <c r="T92" s="5">
        <f t="shared" si="46"/>
        <v>239</v>
      </c>
      <c r="U92" s="5">
        <f t="shared" si="47"/>
        <v>0.523012552301255</v>
      </c>
      <c r="V92" s="5">
        <f t="shared" si="48"/>
        <v>0.122699386503067</v>
      </c>
      <c r="W92" s="5">
        <f t="shared" si="49"/>
        <v>-1.5661184468061</v>
      </c>
      <c r="X92" s="5">
        <f t="shared" si="50"/>
        <v>-1.56716970773614</v>
      </c>
      <c r="Y92" s="5">
        <f t="shared" si="51"/>
        <v>0.343891402714932</v>
      </c>
      <c r="Z92" s="5">
        <f t="shared" si="52"/>
        <v>79.6666666666667</v>
      </c>
      <c r="AA92" s="5">
        <f t="shared" si="53"/>
        <v>96.255</v>
      </c>
      <c r="AB92" s="5">
        <f t="shared" si="54"/>
        <v>4.31748466257669</v>
      </c>
      <c r="AC92" s="5">
        <f t="shared" si="55"/>
        <v>0.580110497237569</v>
      </c>
      <c r="AD92" s="5">
        <f t="shared" si="56"/>
        <v>-1.6</v>
      </c>
      <c r="AE92" s="5">
        <f t="shared" si="57"/>
        <v>0.000159744799186754</v>
      </c>
      <c r="AF92" s="5">
        <f t="shared" si="58"/>
        <v>52.5</v>
      </c>
      <c r="AG92" s="5">
        <f t="shared" si="59"/>
        <v>128.5</v>
      </c>
      <c r="AH92" s="5">
        <f t="shared" si="60"/>
        <v>201</v>
      </c>
      <c r="AI92" s="5">
        <f t="shared" si="61"/>
        <v>-20</v>
      </c>
      <c r="AJ92" s="5">
        <f t="shared" si="62"/>
        <v>72.5</v>
      </c>
      <c r="AK92" s="5">
        <f t="shared" si="63"/>
        <v>148.5</v>
      </c>
      <c r="AL92" s="5">
        <v>69.8433333333333</v>
      </c>
      <c r="AM92" s="5">
        <v>0.663333333333333</v>
      </c>
      <c r="AN92" s="5">
        <v>19.47</v>
      </c>
      <c r="AO92" s="5">
        <v>19.4866666666667</v>
      </c>
      <c r="AP92" s="7">
        <v>44.355069456208</v>
      </c>
    </row>
    <row r="93" customFormat="1" ht="15" spans="1:42">
      <c r="A93" s="5">
        <v>2</v>
      </c>
      <c r="B93" s="5" t="s">
        <v>133</v>
      </c>
      <c r="C93" s="5">
        <v>95.5</v>
      </c>
      <c r="D93" s="5">
        <v>117.5</v>
      </c>
      <c r="E93" s="5">
        <v>34.5</v>
      </c>
      <c r="F93" s="5">
        <f t="shared" si="32"/>
        <v>0.385858585858586</v>
      </c>
      <c r="G93" s="5">
        <f t="shared" si="33"/>
        <v>0.474747474747475</v>
      </c>
      <c r="H93" s="5">
        <f t="shared" si="34"/>
        <v>0.139393939393939</v>
      </c>
      <c r="I93" s="5">
        <f t="shared" si="35"/>
        <v>3.40579710144928</v>
      </c>
      <c r="J93" s="5">
        <f t="shared" si="36"/>
        <v>2.76811594202899</v>
      </c>
      <c r="K93" s="5">
        <f t="shared" si="37"/>
        <v>1.2303664921466</v>
      </c>
      <c r="L93" s="5">
        <f t="shared" si="38"/>
        <v>89.6600059483975</v>
      </c>
      <c r="M93" s="5">
        <f t="shared" si="39"/>
        <v>12.8452325786651</v>
      </c>
      <c r="N93" s="5">
        <f t="shared" si="40"/>
        <v>-0.103286384976526</v>
      </c>
      <c r="O93" s="5">
        <f t="shared" si="41"/>
        <v>0.287671232876712</v>
      </c>
      <c r="P93" s="5">
        <f t="shared" si="42"/>
        <v>0.469879518072289</v>
      </c>
      <c r="Q93" s="5">
        <f t="shared" si="43"/>
        <v>0.103286384976526</v>
      </c>
      <c r="R93" s="5">
        <f t="shared" si="44"/>
        <v>0.546052631578947</v>
      </c>
      <c r="S93" s="5">
        <f t="shared" si="45"/>
        <v>0.469230769230769</v>
      </c>
      <c r="T93" s="5">
        <f t="shared" si="46"/>
        <v>247.5</v>
      </c>
      <c r="U93" s="5">
        <f t="shared" si="47"/>
        <v>0.581818181818182</v>
      </c>
      <c r="V93" s="5">
        <f t="shared" si="48"/>
        <v>0.123249299719888</v>
      </c>
      <c r="W93" s="5">
        <f t="shared" si="49"/>
        <v>-1.56691297478545</v>
      </c>
      <c r="X93" s="5">
        <f t="shared" si="50"/>
        <v>-1.56754439242165</v>
      </c>
      <c r="Y93" s="5">
        <f t="shared" si="51"/>
        <v>0.293617021276596</v>
      </c>
      <c r="Z93" s="5">
        <f t="shared" si="52"/>
        <v>82.5</v>
      </c>
      <c r="AA93" s="5">
        <f t="shared" si="53"/>
        <v>101.46</v>
      </c>
      <c r="AB93" s="5">
        <f t="shared" si="54"/>
        <v>4.3312324929972</v>
      </c>
      <c r="AC93" s="5">
        <f t="shared" si="55"/>
        <v>0.638743455497382</v>
      </c>
      <c r="AD93" s="5">
        <f t="shared" si="56"/>
        <v>-1.36144578313253</v>
      </c>
      <c r="AE93" s="5">
        <f t="shared" si="57"/>
        <v>0.000162957385528073</v>
      </c>
      <c r="AF93" s="5">
        <f t="shared" si="58"/>
        <v>61</v>
      </c>
      <c r="AG93" s="5">
        <f t="shared" si="59"/>
        <v>130</v>
      </c>
      <c r="AH93" s="5">
        <f t="shared" si="60"/>
        <v>213</v>
      </c>
      <c r="AI93" s="5">
        <f t="shared" si="61"/>
        <v>-22</v>
      </c>
      <c r="AJ93" s="5">
        <f t="shared" si="62"/>
        <v>83</v>
      </c>
      <c r="AK93" s="5">
        <f t="shared" si="63"/>
        <v>152</v>
      </c>
      <c r="AL93" s="5">
        <v>69.32</v>
      </c>
      <c r="AM93" s="5">
        <v>1.09666666666667</v>
      </c>
      <c r="AN93" s="5">
        <v>20.71</v>
      </c>
      <c r="AO93" s="5">
        <v>20.7466666666667</v>
      </c>
      <c r="AP93" s="7">
        <v>44.355069456208</v>
      </c>
    </row>
    <row r="94" customFormat="1" ht="15" spans="1:42">
      <c r="A94" s="5">
        <v>2</v>
      </c>
      <c r="B94" s="5" t="s">
        <v>134</v>
      </c>
      <c r="C94" s="5">
        <v>91</v>
      </c>
      <c r="D94" s="5">
        <v>115.5</v>
      </c>
      <c r="E94" s="5">
        <v>38.5</v>
      </c>
      <c r="F94" s="5">
        <f t="shared" si="32"/>
        <v>0.371428571428571</v>
      </c>
      <c r="G94" s="5">
        <f t="shared" si="33"/>
        <v>0.471428571428571</v>
      </c>
      <c r="H94" s="5">
        <f t="shared" si="34"/>
        <v>0.157142857142857</v>
      </c>
      <c r="I94" s="5">
        <f t="shared" si="35"/>
        <v>3</v>
      </c>
      <c r="J94" s="5">
        <f t="shared" si="36"/>
        <v>2.36363636363636</v>
      </c>
      <c r="K94" s="5">
        <f t="shared" si="37"/>
        <v>1.26923076923077</v>
      </c>
      <c r="L94" s="5">
        <f t="shared" si="38"/>
        <v>87.7562913224269</v>
      </c>
      <c r="M94" s="5">
        <f t="shared" si="39"/>
        <v>12.7801930084539</v>
      </c>
      <c r="N94" s="5">
        <f t="shared" si="40"/>
        <v>-0.11864406779661</v>
      </c>
      <c r="O94" s="5">
        <f t="shared" si="41"/>
        <v>0.281553398058252</v>
      </c>
      <c r="P94" s="5">
        <f t="shared" si="42"/>
        <v>0.363636363636364</v>
      </c>
      <c r="Q94" s="5">
        <f t="shared" si="43"/>
        <v>0.11864406779661</v>
      </c>
      <c r="R94" s="5">
        <f t="shared" si="44"/>
        <v>0.5</v>
      </c>
      <c r="S94" s="5">
        <f t="shared" si="45"/>
        <v>0.405405405405405</v>
      </c>
      <c r="T94" s="5">
        <f t="shared" si="46"/>
        <v>245</v>
      </c>
      <c r="U94" s="5">
        <f t="shared" si="47"/>
        <v>0.528571428571429</v>
      </c>
      <c r="V94" s="5">
        <f t="shared" si="48"/>
        <v>0.145833333333333</v>
      </c>
      <c r="W94" s="5">
        <f t="shared" si="49"/>
        <v>-1.56709129029842</v>
      </c>
      <c r="X94" s="5">
        <f t="shared" si="50"/>
        <v>-1.56765265543578</v>
      </c>
      <c r="Y94" s="5">
        <f t="shared" si="51"/>
        <v>0.333333333333333</v>
      </c>
      <c r="Z94" s="5">
        <f t="shared" si="52"/>
        <v>81.6666666666667</v>
      </c>
      <c r="AA94" s="5">
        <f t="shared" si="53"/>
        <v>99.3965</v>
      </c>
      <c r="AB94" s="5">
        <f t="shared" si="54"/>
        <v>4.89583333333333</v>
      </c>
      <c r="AC94" s="5">
        <f t="shared" si="55"/>
        <v>0.576923076923077</v>
      </c>
      <c r="AD94" s="5">
        <f t="shared" si="56"/>
        <v>-1.63636363636364</v>
      </c>
      <c r="AE94" s="5">
        <f t="shared" si="57"/>
        <v>0.000139597005540979</v>
      </c>
      <c r="AF94" s="5">
        <f t="shared" si="58"/>
        <v>52.5</v>
      </c>
      <c r="AG94" s="5">
        <f t="shared" si="59"/>
        <v>129.5</v>
      </c>
      <c r="AH94" s="5">
        <f t="shared" si="60"/>
        <v>206.5</v>
      </c>
      <c r="AI94" s="5">
        <f t="shared" si="61"/>
        <v>-24.5</v>
      </c>
      <c r="AJ94" s="5">
        <f t="shared" si="62"/>
        <v>77</v>
      </c>
      <c r="AK94" s="5">
        <f t="shared" si="63"/>
        <v>154</v>
      </c>
      <c r="AL94" s="5">
        <v>70.7733333333333</v>
      </c>
      <c r="AM94" s="5">
        <v>0.72</v>
      </c>
      <c r="AN94" s="5">
        <v>20.6066666666667</v>
      </c>
      <c r="AO94" s="5">
        <v>20.6233333333333</v>
      </c>
      <c r="AP94" s="7">
        <v>44.355069456208</v>
      </c>
    </row>
    <row r="95" customFormat="1" ht="15" spans="1:42">
      <c r="A95" s="5">
        <v>2</v>
      </c>
      <c r="B95" s="5" t="s">
        <v>135</v>
      </c>
      <c r="C95" s="5">
        <v>105.5</v>
      </c>
      <c r="D95" s="5">
        <v>126.5</v>
      </c>
      <c r="E95" s="5">
        <v>34.5</v>
      </c>
      <c r="F95" s="5">
        <f t="shared" si="32"/>
        <v>0.395872420262664</v>
      </c>
      <c r="G95" s="5">
        <f t="shared" si="33"/>
        <v>0.474671669793621</v>
      </c>
      <c r="H95" s="5">
        <f t="shared" si="34"/>
        <v>0.129455909943715</v>
      </c>
      <c r="I95" s="5">
        <f t="shared" si="35"/>
        <v>3.66666666666667</v>
      </c>
      <c r="J95" s="5">
        <f t="shared" si="36"/>
        <v>3.05797101449275</v>
      </c>
      <c r="K95" s="5">
        <f t="shared" si="37"/>
        <v>1.19905213270142</v>
      </c>
      <c r="L95" s="5">
        <f t="shared" si="38"/>
        <v>97.1643796185962</v>
      </c>
      <c r="M95" s="5">
        <f t="shared" si="39"/>
        <v>13.3291660154215</v>
      </c>
      <c r="N95" s="5">
        <f t="shared" si="40"/>
        <v>-0.0905172413793103</v>
      </c>
      <c r="O95" s="5">
        <f t="shared" si="41"/>
        <v>0.287531806615776</v>
      </c>
      <c r="P95" s="5">
        <f t="shared" si="42"/>
        <v>0.543478260869565</v>
      </c>
      <c r="Q95" s="5">
        <f t="shared" si="43"/>
        <v>0.0905172413793103</v>
      </c>
      <c r="R95" s="5">
        <f t="shared" si="44"/>
        <v>0.571428571428571</v>
      </c>
      <c r="S95" s="5">
        <f t="shared" si="45"/>
        <v>0.507142857142857</v>
      </c>
      <c r="T95" s="5">
        <f t="shared" si="46"/>
        <v>266.5</v>
      </c>
      <c r="U95" s="5">
        <f t="shared" si="47"/>
        <v>0.611632270168856</v>
      </c>
      <c r="V95" s="5">
        <f t="shared" si="48"/>
        <v>0.106329113924051</v>
      </c>
      <c r="W95" s="5">
        <f t="shared" si="49"/>
        <v>-1.56711942956152</v>
      </c>
      <c r="X95" s="5">
        <f t="shared" si="50"/>
        <v>-1.56780965334101</v>
      </c>
      <c r="Y95" s="5">
        <f t="shared" si="51"/>
        <v>0.272727272727273</v>
      </c>
      <c r="Z95" s="5">
        <f t="shared" si="52"/>
        <v>88.8333333333333</v>
      </c>
      <c r="AA95" s="5">
        <f t="shared" si="53"/>
        <v>109.733</v>
      </c>
      <c r="AB95" s="5">
        <f t="shared" si="54"/>
        <v>3.90822784810127</v>
      </c>
      <c r="AC95" s="5">
        <f t="shared" si="55"/>
        <v>0.672985781990521</v>
      </c>
      <c r="AD95" s="5">
        <f t="shared" si="56"/>
        <v>-1.20652173913043</v>
      </c>
      <c r="AE95" s="5">
        <f t="shared" si="57"/>
        <v>0.000159372816472874</v>
      </c>
      <c r="AF95" s="5">
        <f t="shared" si="58"/>
        <v>71</v>
      </c>
      <c r="AG95" s="5">
        <f t="shared" si="59"/>
        <v>140</v>
      </c>
      <c r="AH95" s="5">
        <f t="shared" si="60"/>
        <v>232</v>
      </c>
      <c r="AI95" s="5">
        <f t="shared" si="61"/>
        <v>-21</v>
      </c>
      <c r="AJ95" s="5">
        <f t="shared" si="62"/>
        <v>92</v>
      </c>
      <c r="AK95" s="5">
        <f t="shared" si="63"/>
        <v>161</v>
      </c>
      <c r="AL95" s="5">
        <v>71.8933333333333</v>
      </c>
      <c r="AM95" s="5">
        <v>0.853333333333333</v>
      </c>
      <c r="AN95" s="5">
        <v>21.2533333333333</v>
      </c>
      <c r="AO95" s="5">
        <v>21.28</v>
      </c>
      <c r="AP95" s="7">
        <v>42.3208674815682</v>
      </c>
    </row>
    <row r="96" customFormat="1" ht="15" spans="1:42">
      <c r="A96" s="5">
        <v>2</v>
      </c>
      <c r="B96" s="5" t="s">
        <v>136</v>
      </c>
      <c r="C96" s="5">
        <v>94.5</v>
      </c>
      <c r="D96" s="5">
        <v>116</v>
      </c>
      <c r="E96" s="5">
        <v>30.5</v>
      </c>
      <c r="F96" s="5">
        <f t="shared" si="32"/>
        <v>0.392116182572614</v>
      </c>
      <c r="G96" s="5">
        <f t="shared" si="33"/>
        <v>0.481327800829876</v>
      </c>
      <c r="H96" s="5">
        <f t="shared" si="34"/>
        <v>0.12655601659751</v>
      </c>
      <c r="I96" s="5">
        <f t="shared" si="35"/>
        <v>3.80327868852459</v>
      </c>
      <c r="J96" s="5">
        <f t="shared" si="36"/>
        <v>3.0983606557377</v>
      </c>
      <c r="K96" s="5">
        <f t="shared" si="37"/>
        <v>1.22751322751323</v>
      </c>
      <c r="L96" s="5">
        <f t="shared" si="38"/>
        <v>88.1598926194143</v>
      </c>
      <c r="M96" s="5">
        <f t="shared" si="39"/>
        <v>12.675435561221</v>
      </c>
      <c r="N96" s="5">
        <f t="shared" si="40"/>
        <v>-0.102137767220903</v>
      </c>
      <c r="O96" s="5">
        <f t="shared" si="41"/>
        <v>0.299719887955182</v>
      </c>
      <c r="P96" s="5">
        <f t="shared" si="42"/>
        <v>0.497076023391813</v>
      </c>
      <c r="Q96" s="5">
        <f t="shared" si="43"/>
        <v>0.102137767220903</v>
      </c>
      <c r="R96" s="5">
        <f t="shared" si="44"/>
        <v>0.583617747440273</v>
      </c>
      <c r="S96" s="5">
        <f t="shared" si="45"/>
        <v>0.512</v>
      </c>
      <c r="T96" s="5">
        <f t="shared" si="46"/>
        <v>241</v>
      </c>
      <c r="U96" s="5">
        <f t="shared" si="47"/>
        <v>0.620331950207469</v>
      </c>
      <c r="V96" s="5">
        <f t="shared" si="48"/>
        <v>0.119444444444444</v>
      </c>
      <c r="W96" s="5">
        <f t="shared" si="49"/>
        <v>-1.56685577871574</v>
      </c>
      <c r="X96" s="5">
        <f t="shared" si="50"/>
        <v>-1.5673662907639</v>
      </c>
      <c r="Y96" s="5">
        <f t="shared" si="51"/>
        <v>0.262931034482759</v>
      </c>
      <c r="Z96" s="5">
        <f t="shared" si="52"/>
        <v>80.3333333333333</v>
      </c>
      <c r="AA96" s="5">
        <f t="shared" si="53"/>
        <v>99.8245</v>
      </c>
      <c r="AB96" s="5">
        <f t="shared" si="54"/>
        <v>4.23611111111111</v>
      </c>
      <c r="AC96" s="5">
        <f t="shared" si="55"/>
        <v>0.677248677248677</v>
      </c>
      <c r="AD96" s="5">
        <f t="shared" si="56"/>
        <v>-1.21637426900585</v>
      </c>
      <c r="AE96" s="5">
        <f t="shared" si="57"/>
        <v>0.000187581416037464</v>
      </c>
      <c r="AF96" s="5">
        <f t="shared" si="58"/>
        <v>64</v>
      </c>
      <c r="AG96" s="5">
        <f t="shared" si="59"/>
        <v>125</v>
      </c>
      <c r="AH96" s="5">
        <f t="shared" si="60"/>
        <v>210.5</v>
      </c>
      <c r="AI96" s="5">
        <f t="shared" si="61"/>
        <v>-21.5</v>
      </c>
      <c r="AJ96" s="5">
        <f t="shared" si="62"/>
        <v>85.5</v>
      </c>
      <c r="AK96" s="5">
        <f t="shared" si="63"/>
        <v>146.5</v>
      </c>
      <c r="AL96" s="5">
        <v>72.6066666666667</v>
      </c>
      <c r="AM96" s="5">
        <v>0.67</v>
      </c>
      <c r="AN96" s="5">
        <v>20.4066666666667</v>
      </c>
      <c r="AO96" s="5">
        <v>20.4133333333333</v>
      </c>
      <c r="AP96" s="7">
        <v>44.355069456208</v>
      </c>
    </row>
    <row r="97" customFormat="1" ht="15" spans="1:42">
      <c r="A97" s="5">
        <v>2</v>
      </c>
      <c r="B97" s="5" t="s">
        <v>137</v>
      </c>
      <c r="C97" s="5">
        <v>102.5</v>
      </c>
      <c r="D97" s="5">
        <v>124.5</v>
      </c>
      <c r="E97" s="5">
        <v>28.5</v>
      </c>
      <c r="F97" s="5">
        <f t="shared" si="32"/>
        <v>0.401174168297456</v>
      </c>
      <c r="G97" s="5">
        <f t="shared" si="33"/>
        <v>0.487279843444227</v>
      </c>
      <c r="H97" s="5">
        <f t="shared" si="34"/>
        <v>0.111545988258317</v>
      </c>
      <c r="I97" s="5">
        <f t="shared" si="35"/>
        <v>4.36842105263158</v>
      </c>
      <c r="J97" s="5">
        <f t="shared" si="36"/>
        <v>3.59649122807018</v>
      </c>
      <c r="K97" s="5">
        <f t="shared" si="37"/>
        <v>1.21463414634146</v>
      </c>
      <c r="L97" s="5">
        <f t="shared" si="38"/>
        <v>94.5493698198636</v>
      </c>
      <c r="M97" s="5">
        <f t="shared" si="39"/>
        <v>13.0511813003013</v>
      </c>
      <c r="N97" s="5">
        <f t="shared" si="40"/>
        <v>-0.0969162995594714</v>
      </c>
      <c r="O97" s="5">
        <f t="shared" si="41"/>
        <v>0.310526315789474</v>
      </c>
      <c r="P97" s="5">
        <f t="shared" si="42"/>
        <v>0.541666666666667</v>
      </c>
      <c r="Q97" s="5">
        <f t="shared" si="43"/>
        <v>0.0969162995594714</v>
      </c>
      <c r="R97" s="5">
        <f t="shared" si="44"/>
        <v>0.627450980392157</v>
      </c>
      <c r="S97" s="5">
        <f t="shared" si="45"/>
        <v>0.564885496183206</v>
      </c>
      <c r="T97" s="5">
        <f t="shared" si="46"/>
        <v>255.5</v>
      </c>
      <c r="U97" s="5">
        <f t="shared" si="47"/>
        <v>0.665362035225049</v>
      </c>
      <c r="V97" s="5">
        <f t="shared" si="48"/>
        <v>0.110831234256927</v>
      </c>
      <c r="W97" s="5">
        <f t="shared" si="49"/>
        <v>-1.56730424115019</v>
      </c>
      <c r="X97" s="5">
        <f t="shared" si="50"/>
        <v>-1.56765071010742</v>
      </c>
      <c r="Y97" s="5">
        <f t="shared" si="51"/>
        <v>0.228915662650602</v>
      </c>
      <c r="Z97" s="5">
        <f t="shared" si="52"/>
        <v>85.1666666666667</v>
      </c>
      <c r="AA97" s="5">
        <f t="shared" si="53"/>
        <v>106.978</v>
      </c>
      <c r="AB97" s="5">
        <f t="shared" si="54"/>
        <v>4.02078085642317</v>
      </c>
      <c r="AC97" s="5">
        <f t="shared" si="55"/>
        <v>0.721951219512195</v>
      </c>
      <c r="AD97" s="5">
        <f t="shared" si="56"/>
        <v>-1.05208333333333</v>
      </c>
      <c r="AE97" s="5">
        <f t="shared" si="57"/>
        <v>0.000191027026900366</v>
      </c>
      <c r="AF97" s="5">
        <f t="shared" si="58"/>
        <v>74</v>
      </c>
      <c r="AG97" s="5">
        <f t="shared" si="59"/>
        <v>131</v>
      </c>
      <c r="AH97" s="5">
        <f t="shared" si="60"/>
        <v>227</v>
      </c>
      <c r="AI97" s="5">
        <f t="shared" si="61"/>
        <v>-22</v>
      </c>
      <c r="AJ97" s="5">
        <f t="shared" si="62"/>
        <v>96</v>
      </c>
      <c r="AK97" s="5">
        <f t="shared" si="63"/>
        <v>153</v>
      </c>
      <c r="AL97" s="5">
        <v>72.7766666666667</v>
      </c>
      <c r="AM97" s="5">
        <v>0.84</v>
      </c>
      <c r="AN97" s="5">
        <v>21.8066666666667</v>
      </c>
      <c r="AO97" s="5">
        <v>21.8233333333333</v>
      </c>
      <c r="AP97" s="7">
        <v>41.2371332214131</v>
      </c>
    </row>
    <row r="98" customFormat="1" ht="15" spans="1:42">
      <c r="A98" s="5">
        <v>2</v>
      </c>
      <c r="B98" s="5" t="s">
        <v>138</v>
      </c>
      <c r="C98" s="5">
        <v>91.5</v>
      </c>
      <c r="D98" s="5">
        <v>117.5</v>
      </c>
      <c r="E98" s="5">
        <v>36.5</v>
      </c>
      <c r="F98" s="5">
        <f t="shared" si="32"/>
        <v>0.372708757637475</v>
      </c>
      <c r="G98" s="5">
        <f t="shared" si="33"/>
        <v>0.478615071283096</v>
      </c>
      <c r="H98" s="5">
        <f t="shared" si="34"/>
        <v>0.14867617107943</v>
      </c>
      <c r="I98" s="5">
        <f t="shared" si="35"/>
        <v>3.21917808219178</v>
      </c>
      <c r="J98" s="5">
        <f t="shared" si="36"/>
        <v>2.50684931506849</v>
      </c>
      <c r="K98" s="5">
        <f t="shared" si="37"/>
        <v>1.28415300546448</v>
      </c>
      <c r="L98" s="5">
        <f t="shared" si="38"/>
        <v>88.5263614222716</v>
      </c>
      <c r="M98" s="5">
        <f t="shared" si="39"/>
        <v>12.7932273749303</v>
      </c>
      <c r="N98" s="5">
        <f t="shared" si="40"/>
        <v>-0.124401913875598</v>
      </c>
      <c r="O98" s="5">
        <f t="shared" si="41"/>
        <v>0.294765840220386</v>
      </c>
      <c r="P98" s="5">
        <f t="shared" si="42"/>
        <v>0.358024691358025</v>
      </c>
      <c r="Q98" s="5">
        <f t="shared" si="43"/>
        <v>0.124401913875598</v>
      </c>
      <c r="R98" s="5">
        <f t="shared" si="44"/>
        <v>0.525974025974026</v>
      </c>
      <c r="S98" s="5">
        <f t="shared" si="45"/>
        <v>0.4296875</v>
      </c>
      <c r="T98" s="5">
        <f t="shared" si="46"/>
        <v>245.5</v>
      </c>
      <c r="U98" s="5">
        <f t="shared" si="47"/>
        <v>0.553971486761711</v>
      </c>
      <c r="V98" s="5">
        <f t="shared" si="48"/>
        <v>0.150724637681159</v>
      </c>
      <c r="W98" s="5">
        <f t="shared" si="49"/>
        <v>-1.56739611693328</v>
      </c>
      <c r="X98" s="5">
        <f t="shared" si="50"/>
        <v>-1.5677839902274</v>
      </c>
      <c r="Y98" s="5">
        <f t="shared" si="51"/>
        <v>0.31063829787234</v>
      </c>
      <c r="Z98" s="5">
        <f t="shared" si="52"/>
        <v>81.8333333333333</v>
      </c>
      <c r="AA98" s="5">
        <f t="shared" si="53"/>
        <v>100.492</v>
      </c>
      <c r="AB98" s="5">
        <f t="shared" si="54"/>
        <v>5.01811594202899</v>
      </c>
      <c r="AC98" s="5">
        <f t="shared" si="55"/>
        <v>0.601092896174863</v>
      </c>
      <c r="AD98" s="5">
        <f t="shared" si="56"/>
        <v>-1.54320987654321</v>
      </c>
      <c r="AE98" s="5">
        <f t="shared" si="57"/>
        <v>0.000141395544234332</v>
      </c>
      <c r="AF98" s="5">
        <f t="shared" si="58"/>
        <v>55</v>
      </c>
      <c r="AG98" s="5">
        <f t="shared" si="59"/>
        <v>128</v>
      </c>
      <c r="AH98" s="5">
        <f t="shared" si="60"/>
        <v>209</v>
      </c>
      <c r="AI98" s="5">
        <f t="shared" si="61"/>
        <v>-26</v>
      </c>
      <c r="AJ98" s="5">
        <f t="shared" si="62"/>
        <v>81</v>
      </c>
      <c r="AK98" s="5">
        <f t="shared" si="63"/>
        <v>154</v>
      </c>
      <c r="AL98" s="5">
        <v>68.58</v>
      </c>
      <c r="AM98" s="5">
        <v>1.26</v>
      </c>
      <c r="AN98" s="5">
        <v>20.8333333333333</v>
      </c>
      <c r="AO98" s="5">
        <v>20.8666666666667</v>
      </c>
      <c r="AP98" s="7">
        <v>38.9430529276899</v>
      </c>
    </row>
    <row r="99" customFormat="1" ht="15" spans="1:42">
      <c r="A99" s="5">
        <v>2</v>
      </c>
      <c r="B99" s="5" t="s">
        <v>139</v>
      </c>
      <c r="C99" s="5">
        <v>91</v>
      </c>
      <c r="D99" s="5">
        <v>113.5</v>
      </c>
      <c r="E99" s="5">
        <v>31.5</v>
      </c>
      <c r="F99" s="5">
        <f t="shared" si="32"/>
        <v>0.385593220338983</v>
      </c>
      <c r="G99" s="5">
        <f t="shared" si="33"/>
        <v>0.480932203389831</v>
      </c>
      <c r="H99" s="5">
        <f t="shared" si="34"/>
        <v>0.133474576271186</v>
      </c>
      <c r="I99" s="5">
        <f t="shared" si="35"/>
        <v>3.6031746031746</v>
      </c>
      <c r="J99" s="5">
        <f t="shared" si="36"/>
        <v>2.88888888888889</v>
      </c>
      <c r="K99" s="5">
        <f t="shared" si="37"/>
        <v>1.24725274725275</v>
      </c>
      <c r="L99" s="5">
        <f t="shared" si="38"/>
        <v>85.9369924227435</v>
      </c>
      <c r="M99" s="5">
        <f t="shared" si="39"/>
        <v>12.5432584814845</v>
      </c>
      <c r="N99" s="5">
        <f t="shared" si="40"/>
        <v>-0.110024449877751</v>
      </c>
      <c r="O99" s="5">
        <f t="shared" si="41"/>
        <v>0.298998569384835</v>
      </c>
      <c r="P99" s="5">
        <f t="shared" si="42"/>
        <v>0.451219512195122</v>
      </c>
      <c r="Q99" s="5">
        <f t="shared" si="43"/>
        <v>0.110024449877751</v>
      </c>
      <c r="R99" s="5">
        <f t="shared" si="44"/>
        <v>0.56551724137931</v>
      </c>
      <c r="S99" s="5">
        <f t="shared" si="45"/>
        <v>0.485714285714286</v>
      </c>
      <c r="T99" s="5">
        <f t="shared" si="46"/>
        <v>236</v>
      </c>
      <c r="U99" s="5">
        <f t="shared" si="47"/>
        <v>0.599576271186441</v>
      </c>
      <c r="V99" s="5">
        <f t="shared" si="48"/>
        <v>0.130057803468208</v>
      </c>
      <c r="W99" s="5">
        <f t="shared" si="49"/>
        <v>-1.56687855621655</v>
      </c>
      <c r="X99" s="5">
        <f t="shared" si="50"/>
        <v>-1.56735234763804</v>
      </c>
      <c r="Y99" s="5">
        <f t="shared" si="51"/>
        <v>0.277533039647577</v>
      </c>
      <c r="Z99" s="5">
        <f t="shared" si="52"/>
        <v>78.6666666666667</v>
      </c>
      <c r="AA99" s="5">
        <f t="shared" si="53"/>
        <v>97.4245</v>
      </c>
      <c r="AB99" s="5">
        <f t="shared" si="54"/>
        <v>4.5014450867052</v>
      </c>
      <c r="AC99" s="5">
        <f t="shared" si="55"/>
        <v>0.653846153846154</v>
      </c>
      <c r="AD99" s="5">
        <f t="shared" si="56"/>
        <v>-1.31707317073171</v>
      </c>
      <c r="AE99" s="5">
        <f t="shared" si="57"/>
        <v>0.000179797912959249</v>
      </c>
      <c r="AF99" s="5">
        <f t="shared" si="58"/>
        <v>59.5</v>
      </c>
      <c r="AG99" s="5">
        <f t="shared" si="59"/>
        <v>122.5</v>
      </c>
      <c r="AH99" s="5">
        <f t="shared" si="60"/>
        <v>204.5</v>
      </c>
      <c r="AI99" s="5">
        <f t="shared" si="61"/>
        <v>-22.5</v>
      </c>
      <c r="AJ99" s="5">
        <f t="shared" si="62"/>
        <v>82</v>
      </c>
      <c r="AK99" s="5">
        <f t="shared" si="63"/>
        <v>145</v>
      </c>
      <c r="AL99" s="5">
        <v>70.58</v>
      </c>
      <c r="AM99" s="5">
        <v>0.823333333333333</v>
      </c>
      <c r="AN99" s="5">
        <v>20.85</v>
      </c>
      <c r="AO99" s="5">
        <v>20.8633333333333</v>
      </c>
      <c r="AP99" s="7">
        <v>42.6784280381884</v>
      </c>
    </row>
    <row r="100" customFormat="1" ht="15" spans="1:42">
      <c r="A100" s="5">
        <v>2</v>
      </c>
      <c r="B100" s="5" t="s">
        <v>140</v>
      </c>
      <c r="C100" s="5">
        <v>96.5</v>
      </c>
      <c r="D100" s="5">
        <v>119.5</v>
      </c>
      <c r="E100" s="5">
        <v>37.5</v>
      </c>
      <c r="F100" s="5">
        <f t="shared" si="32"/>
        <v>0.380670611439842</v>
      </c>
      <c r="G100" s="5">
        <f t="shared" si="33"/>
        <v>0.471400394477318</v>
      </c>
      <c r="H100" s="5">
        <f t="shared" si="34"/>
        <v>0.14792899408284</v>
      </c>
      <c r="I100" s="5">
        <f t="shared" si="35"/>
        <v>3.18666666666667</v>
      </c>
      <c r="J100" s="5">
        <f t="shared" si="36"/>
        <v>2.57333333333333</v>
      </c>
      <c r="K100" s="5">
        <f t="shared" si="37"/>
        <v>1.23834196891192</v>
      </c>
      <c r="L100" s="5">
        <f t="shared" si="38"/>
        <v>91.2848107116768</v>
      </c>
      <c r="M100" s="5">
        <f t="shared" si="39"/>
        <v>13</v>
      </c>
      <c r="N100" s="5">
        <f t="shared" si="40"/>
        <v>-0.106481481481481</v>
      </c>
      <c r="O100" s="5">
        <f t="shared" si="41"/>
        <v>0.281501340482574</v>
      </c>
      <c r="P100" s="5">
        <f t="shared" si="42"/>
        <v>0.439024390243902</v>
      </c>
      <c r="Q100" s="5">
        <f t="shared" si="43"/>
        <v>0.106481481481481</v>
      </c>
      <c r="R100" s="5">
        <f t="shared" si="44"/>
        <v>0.522292993630573</v>
      </c>
      <c r="S100" s="5">
        <f t="shared" si="45"/>
        <v>0.440298507462687</v>
      </c>
      <c r="T100" s="5">
        <f t="shared" si="46"/>
        <v>253.5</v>
      </c>
      <c r="U100" s="5">
        <f t="shared" si="47"/>
        <v>0.556213017751479</v>
      </c>
      <c r="V100" s="5">
        <f t="shared" si="48"/>
        <v>0.128851540616246</v>
      </c>
      <c r="W100" s="5">
        <f t="shared" si="49"/>
        <v>-1.5670818145888</v>
      </c>
      <c r="X100" s="5">
        <f t="shared" si="50"/>
        <v>-1.56772235945643</v>
      </c>
      <c r="Y100" s="5">
        <f t="shared" si="51"/>
        <v>0.313807531380753</v>
      </c>
      <c r="Z100" s="5">
        <f t="shared" si="52"/>
        <v>84.5</v>
      </c>
      <c r="AA100" s="5">
        <f t="shared" si="53"/>
        <v>103.275</v>
      </c>
      <c r="AB100" s="5">
        <f t="shared" si="54"/>
        <v>4.47128851540616</v>
      </c>
      <c r="AC100" s="5">
        <f t="shared" si="55"/>
        <v>0.61139896373057</v>
      </c>
      <c r="AD100" s="5">
        <f t="shared" si="56"/>
        <v>-1.47560975609756</v>
      </c>
      <c r="AE100" s="5">
        <f t="shared" si="57"/>
        <v>0.000145518980396334</v>
      </c>
      <c r="AF100" s="5">
        <f t="shared" si="58"/>
        <v>59</v>
      </c>
      <c r="AG100" s="5">
        <f t="shared" si="59"/>
        <v>134</v>
      </c>
      <c r="AH100" s="5">
        <f t="shared" si="60"/>
        <v>216</v>
      </c>
      <c r="AI100" s="5">
        <f t="shared" si="61"/>
        <v>-23</v>
      </c>
      <c r="AJ100" s="5">
        <f t="shared" si="62"/>
        <v>82</v>
      </c>
      <c r="AK100" s="5">
        <f t="shared" si="63"/>
        <v>157</v>
      </c>
      <c r="AL100" s="5">
        <v>69.2033333333333</v>
      </c>
      <c r="AM100" s="5">
        <v>0.66</v>
      </c>
      <c r="AN100" s="5">
        <v>18.9333333333333</v>
      </c>
      <c r="AO100" s="5">
        <v>18.9466666666667</v>
      </c>
      <c r="AP100" s="7">
        <v>41.2967523103334</v>
      </c>
    </row>
    <row r="101" customFormat="1" ht="15" spans="1:42">
      <c r="A101" s="5">
        <v>2</v>
      </c>
      <c r="B101" s="5" t="s">
        <v>141</v>
      </c>
      <c r="C101" s="5">
        <v>93.5</v>
      </c>
      <c r="D101" s="5">
        <v>116</v>
      </c>
      <c r="E101" s="5">
        <v>35.5</v>
      </c>
      <c r="F101" s="5">
        <f t="shared" si="32"/>
        <v>0.381632653061225</v>
      </c>
      <c r="G101" s="5">
        <f t="shared" si="33"/>
        <v>0.473469387755102</v>
      </c>
      <c r="H101" s="5">
        <f t="shared" si="34"/>
        <v>0.144897959183673</v>
      </c>
      <c r="I101" s="5">
        <f t="shared" si="35"/>
        <v>3.26760563380282</v>
      </c>
      <c r="J101" s="5">
        <f t="shared" si="36"/>
        <v>2.63380281690141</v>
      </c>
      <c r="K101" s="5">
        <f t="shared" si="37"/>
        <v>1.24064171122995</v>
      </c>
      <c r="L101" s="5">
        <f t="shared" si="38"/>
        <v>88.4279367620889</v>
      </c>
      <c r="M101" s="5">
        <f t="shared" si="39"/>
        <v>12.7801930084539</v>
      </c>
      <c r="N101" s="5">
        <f t="shared" si="40"/>
        <v>-0.107398568019093</v>
      </c>
      <c r="O101" s="5">
        <f t="shared" si="41"/>
        <v>0.285318559556787</v>
      </c>
      <c r="P101" s="5">
        <f t="shared" si="42"/>
        <v>0.440993788819876</v>
      </c>
      <c r="Q101" s="5">
        <f t="shared" si="43"/>
        <v>0.107398568019093</v>
      </c>
      <c r="R101" s="5">
        <f t="shared" si="44"/>
        <v>0.531353135313531</v>
      </c>
      <c r="S101" s="5">
        <f t="shared" si="45"/>
        <v>0.449612403100775</v>
      </c>
      <c r="T101" s="5">
        <f t="shared" si="46"/>
        <v>245</v>
      </c>
      <c r="U101" s="5">
        <f t="shared" si="47"/>
        <v>0.56530612244898</v>
      </c>
      <c r="V101" s="5">
        <f t="shared" si="48"/>
        <v>0.129310344827586</v>
      </c>
      <c r="W101" s="5">
        <f t="shared" si="49"/>
        <v>-1.566901071911</v>
      </c>
      <c r="X101" s="5">
        <f t="shared" si="50"/>
        <v>-1.56753011437891</v>
      </c>
      <c r="Y101" s="5">
        <f t="shared" si="51"/>
        <v>0.306034482758621</v>
      </c>
      <c r="Z101" s="5">
        <f t="shared" si="52"/>
        <v>81.6666666666667</v>
      </c>
      <c r="AA101" s="5">
        <f t="shared" si="53"/>
        <v>100.0955</v>
      </c>
      <c r="AB101" s="5">
        <f t="shared" si="54"/>
        <v>4.48275862068965</v>
      </c>
      <c r="AC101" s="5">
        <f t="shared" si="55"/>
        <v>0.620320855614973</v>
      </c>
      <c r="AD101" s="5">
        <f t="shared" si="56"/>
        <v>-1.44099378881988</v>
      </c>
      <c r="AE101" s="5">
        <f t="shared" si="57"/>
        <v>0.000157768719620194</v>
      </c>
      <c r="AF101" s="5">
        <f t="shared" si="58"/>
        <v>58</v>
      </c>
      <c r="AG101" s="5">
        <f t="shared" si="59"/>
        <v>129</v>
      </c>
      <c r="AH101" s="5">
        <f t="shared" si="60"/>
        <v>209.5</v>
      </c>
      <c r="AI101" s="5">
        <f t="shared" si="61"/>
        <v>-22.5</v>
      </c>
      <c r="AJ101" s="5">
        <f t="shared" si="62"/>
        <v>80.5</v>
      </c>
      <c r="AK101" s="5">
        <f t="shared" si="63"/>
        <v>151.5</v>
      </c>
      <c r="AL101" s="5">
        <v>69.3333333333333</v>
      </c>
      <c r="AM101" s="5">
        <v>1.24666666666667</v>
      </c>
      <c r="AN101" s="5">
        <v>21.16</v>
      </c>
      <c r="AO101" s="5">
        <v>21.1966666666667</v>
      </c>
      <c r="AP101" s="7">
        <v>49.951590493214</v>
      </c>
    </row>
    <row r="102" customFormat="1" ht="15" spans="1:42">
      <c r="A102" s="5">
        <v>2</v>
      </c>
      <c r="B102" s="5" t="s">
        <v>142</v>
      </c>
      <c r="C102" s="5">
        <v>100</v>
      </c>
      <c r="D102" s="5">
        <v>122.5</v>
      </c>
      <c r="E102" s="5">
        <v>31.5</v>
      </c>
      <c r="F102" s="5">
        <f t="shared" si="32"/>
        <v>0.393700787401575</v>
      </c>
      <c r="G102" s="5">
        <f t="shared" si="33"/>
        <v>0.482283464566929</v>
      </c>
      <c r="H102" s="5">
        <f t="shared" si="34"/>
        <v>0.124015748031496</v>
      </c>
      <c r="I102" s="5">
        <f t="shared" si="35"/>
        <v>3.88888888888889</v>
      </c>
      <c r="J102" s="5">
        <f t="shared" si="36"/>
        <v>3.17460317460317</v>
      </c>
      <c r="K102" s="5">
        <f t="shared" si="37"/>
        <v>1.225</v>
      </c>
      <c r="L102" s="5">
        <f t="shared" si="38"/>
        <v>93.0922481556153</v>
      </c>
      <c r="M102" s="5">
        <f t="shared" si="39"/>
        <v>13.0128141972954</v>
      </c>
      <c r="N102" s="5">
        <f t="shared" si="40"/>
        <v>-0.101123595505618</v>
      </c>
      <c r="O102" s="5">
        <f t="shared" si="41"/>
        <v>0.301460823373174</v>
      </c>
      <c r="P102" s="5">
        <f t="shared" si="42"/>
        <v>0.505494505494505</v>
      </c>
      <c r="Q102" s="5">
        <f t="shared" si="43"/>
        <v>0.101123595505618</v>
      </c>
      <c r="R102" s="5">
        <f t="shared" si="44"/>
        <v>0.590909090909091</v>
      </c>
      <c r="S102" s="5">
        <f t="shared" si="45"/>
        <v>0.520912547528517</v>
      </c>
      <c r="T102" s="5">
        <f t="shared" si="46"/>
        <v>254</v>
      </c>
      <c r="U102" s="5">
        <f t="shared" si="47"/>
        <v>0.627952755905512</v>
      </c>
      <c r="V102" s="5">
        <f t="shared" si="48"/>
        <v>0.117801047120419</v>
      </c>
      <c r="W102" s="5">
        <f t="shared" si="49"/>
        <v>-1.56724776693702</v>
      </c>
      <c r="X102" s="5">
        <f t="shared" si="50"/>
        <v>-1.56769295865429</v>
      </c>
      <c r="Y102" s="5">
        <f t="shared" si="51"/>
        <v>0.257142857142857</v>
      </c>
      <c r="Z102" s="5">
        <f t="shared" si="52"/>
        <v>84.6666666666667</v>
      </c>
      <c r="AA102" s="5">
        <f t="shared" si="53"/>
        <v>105.3985</v>
      </c>
      <c r="AB102" s="5">
        <f t="shared" si="54"/>
        <v>4.19502617801047</v>
      </c>
      <c r="AC102" s="5">
        <f t="shared" si="55"/>
        <v>0.685</v>
      </c>
      <c r="AD102" s="5">
        <f t="shared" si="56"/>
        <v>-1.18681318681319</v>
      </c>
      <c r="AE102" s="5">
        <f t="shared" si="57"/>
        <v>0.00017269556322162</v>
      </c>
      <c r="AF102" s="5">
        <f t="shared" si="58"/>
        <v>68.5</v>
      </c>
      <c r="AG102" s="5">
        <f t="shared" si="59"/>
        <v>131.5</v>
      </c>
      <c r="AH102" s="5">
        <f t="shared" si="60"/>
        <v>222.5</v>
      </c>
      <c r="AI102" s="5">
        <f t="shared" si="61"/>
        <v>-22.5</v>
      </c>
      <c r="AJ102" s="5">
        <f t="shared" si="62"/>
        <v>91</v>
      </c>
      <c r="AK102" s="5">
        <f t="shared" si="63"/>
        <v>154</v>
      </c>
      <c r="AL102" s="5">
        <v>71.65</v>
      </c>
      <c r="AM102" s="5">
        <v>0.93</v>
      </c>
      <c r="AN102" s="5">
        <v>22.0566666666667</v>
      </c>
      <c r="AO102" s="5">
        <v>22.0766666666667</v>
      </c>
      <c r="AP102" s="7">
        <v>47.5601610102144</v>
      </c>
    </row>
    <row r="103" customFormat="1" ht="15" spans="1:42">
      <c r="A103" s="5">
        <v>2</v>
      </c>
      <c r="B103" s="5" t="s">
        <v>143</v>
      </c>
      <c r="C103" s="5">
        <v>99</v>
      </c>
      <c r="D103" s="5">
        <v>119.5</v>
      </c>
      <c r="E103" s="5">
        <v>34.5</v>
      </c>
      <c r="F103" s="5">
        <f t="shared" si="32"/>
        <v>0.391304347826087</v>
      </c>
      <c r="G103" s="5">
        <f t="shared" si="33"/>
        <v>0.472332015810277</v>
      </c>
      <c r="H103" s="5">
        <f t="shared" si="34"/>
        <v>0.136363636363636</v>
      </c>
      <c r="I103" s="5">
        <f t="shared" si="35"/>
        <v>3.46376811594203</v>
      </c>
      <c r="J103" s="5">
        <f t="shared" si="36"/>
        <v>2.8695652173913</v>
      </c>
      <c r="K103" s="5">
        <f t="shared" si="37"/>
        <v>1.20707070707071</v>
      </c>
      <c r="L103" s="5">
        <f t="shared" si="38"/>
        <v>91.7814432951091</v>
      </c>
      <c r="M103" s="5">
        <f t="shared" si="39"/>
        <v>12.9871731591854</v>
      </c>
      <c r="N103" s="5">
        <f t="shared" si="40"/>
        <v>-0.0938215102974828</v>
      </c>
      <c r="O103" s="5">
        <f t="shared" si="41"/>
        <v>0.283221476510067</v>
      </c>
      <c r="P103" s="5">
        <f t="shared" si="42"/>
        <v>0.517647058823529</v>
      </c>
      <c r="Q103" s="5">
        <f t="shared" si="43"/>
        <v>0.0938215102974828</v>
      </c>
      <c r="R103" s="5">
        <f t="shared" si="44"/>
        <v>0.551948051948052</v>
      </c>
      <c r="S103" s="5">
        <f t="shared" si="45"/>
        <v>0.48314606741573</v>
      </c>
      <c r="T103" s="5">
        <f t="shared" si="46"/>
        <v>253</v>
      </c>
      <c r="U103" s="5">
        <f t="shared" si="47"/>
        <v>0.590909090909091</v>
      </c>
      <c r="V103" s="5">
        <f t="shared" si="48"/>
        <v>0.111413043478261</v>
      </c>
      <c r="W103" s="5">
        <f t="shared" si="49"/>
        <v>-1.56675340078441</v>
      </c>
      <c r="X103" s="5">
        <f t="shared" si="50"/>
        <v>-1.56753430627953</v>
      </c>
      <c r="Y103" s="5">
        <f t="shared" si="51"/>
        <v>0.288702928870293</v>
      </c>
      <c r="Z103" s="5">
        <f t="shared" si="52"/>
        <v>84.3333333333333</v>
      </c>
      <c r="AA103" s="5">
        <f t="shared" si="53"/>
        <v>103.6805</v>
      </c>
      <c r="AB103" s="5">
        <f t="shared" si="54"/>
        <v>4.03532608695652</v>
      </c>
      <c r="AC103" s="5">
        <f t="shared" si="55"/>
        <v>0.651515151515151</v>
      </c>
      <c r="AD103" s="5">
        <f t="shared" si="56"/>
        <v>-1.29411764705882</v>
      </c>
      <c r="AE103" s="5">
        <f t="shared" si="57"/>
        <v>0.000166474445986232</v>
      </c>
      <c r="AF103" s="5">
        <f t="shared" si="58"/>
        <v>64.5</v>
      </c>
      <c r="AG103" s="5">
        <f t="shared" si="59"/>
        <v>133.5</v>
      </c>
      <c r="AH103" s="5">
        <f t="shared" si="60"/>
        <v>218.5</v>
      </c>
      <c r="AI103" s="5">
        <f t="shared" si="61"/>
        <v>-20.5</v>
      </c>
      <c r="AJ103" s="5">
        <f t="shared" si="62"/>
        <v>85</v>
      </c>
      <c r="AK103" s="5">
        <f t="shared" si="63"/>
        <v>154</v>
      </c>
      <c r="AL103" s="5">
        <v>70.3266666666667</v>
      </c>
      <c r="AM103" s="5">
        <v>0.806666666666667</v>
      </c>
      <c r="AN103" s="5">
        <v>20.7933333333333</v>
      </c>
      <c r="AO103" s="5">
        <v>20.8133333333333</v>
      </c>
      <c r="AP103" s="7">
        <v>44.257512354489</v>
      </c>
    </row>
    <row r="104" customFormat="1" ht="15" spans="1:42">
      <c r="A104" s="5">
        <v>2</v>
      </c>
      <c r="B104" s="5" t="s">
        <v>144</v>
      </c>
      <c r="C104" s="5">
        <v>101.5</v>
      </c>
      <c r="D104" s="5">
        <v>121.5</v>
      </c>
      <c r="E104" s="5">
        <v>31.5</v>
      </c>
      <c r="F104" s="5">
        <f t="shared" si="32"/>
        <v>0.398821218074656</v>
      </c>
      <c r="G104" s="5">
        <f t="shared" si="33"/>
        <v>0.477406679764244</v>
      </c>
      <c r="H104" s="5">
        <f t="shared" si="34"/>
        <v>0.1237721021611</v>
      </c>
      <c r="I104" s="5">
        <f t="shared" si="35"/>
        <v>3.85714285714286</v>
      </c>
      <c r="J104" s="5">
        <f t="shared" si="36"/>
        <v>3.22222222222222</v>
      </c>
      <c r="K104" s="5">
        <f t="shared" si="37"/>
        <v>1.19704433497537</v>
      </c>
      <c r="L104" s="5">
        <f t="shared" si="38"/>
        <v>93.1964770435736</v>
      </c>
      <c r="M104" s="5">
        <f t="shared" si="39"/>
        <v>13.0256157883866</v>
      </c>
      <c r="N104" s="5">
        <f t="shared" si="40"/>
        <v>-0.0896860986547085</v>
      </c>
      <c r="O104" s="5">
        <f t="shared" si="41"/>
        <v>0.292553191489362</v>
      </c>
      <c r="P104" s="5">
        <f t="shared" si="42"/>
        <v>0.555555555555556</v>
      </c>
      <c r="Q104" s="5">
        <f t="shared" si="43"/>
        <v>0.0896860986547085</v>
      </c>
      <c r="R104" s="5">
        <f t="shared" si="44"/>
        <v>0.588235294117647</v>
      </c>
      <c r="S104" s="5">
        <f t="shared" si="45"/>
        <v>0.526315789473684</v>
      </c>
      <c r="T104" s="5">
        <f t="shared" si="46"/>
        <v>254.5</v>
      </c>
      <c r="U104" s="5">
        <f t="shared" si="47"/>
        <v>0.628683693516699</v>
      </c>
      <c r="V104" s="5">
        <f t="shared" si="48"/>
        <v>0.10443864229765</v>
      </c>
      <c r="W104" s="5">
        <f t="shared" si="49"/>
        <v>-1.56681462459934</v>
      </c>
      <c r="X104" s="5">
        <f t="shared" si="50"/>
        <v>-1.56750615527996</v>
      </c>
      <c r="Y104" s="5">
        <f t="shared" si="51"/>
        <v>0.259259259259259</v>
      </c>
      <c r="Z104" s="5">
        <f t="shared" si="52"/>
        <v>84.8333333333333</v>
      </c>
      <c r="AA104" s="5">
        <f t="shared" si="53"/>
        <v>105.26</v>
      </c>
      <c r="AB104" s="5">
        <f t="shared" si="54"/>
        <v>3.86096605744125</v>
      </c>
      <c r="AC104" s="5">
        <f t="shared" si="55"/>
        <v>0.689655172413793</v>
      </c>
      <c r="AD104" s="5">
        <f t="shared" si="56"/>
        <v>-1.14444444444444</v>
      </c>
      <c r="AE104" s="5">
        <f t="shared" si="57"/>
        <v>0.000182344511985787</v>
      </c>
      <c r="AF104" s="5">
        <f t="shared" si="58"/>
        <v>70</v>
      </c>
      <c r="AG104" s="5">
        <f t="shared" si="59"/>
        <v>133</v>
      </c>
      <c r="AH104" s="5">
        <f t="shared" si="60"/>
        <v>223</v>
      </c>
      <c r="AI104" s="5">
        <f t="shared" si="61"/>
        <v>-20</v>
      </c>
      <c r="AJ104" s="5">
        <f t="shared" si="62"/>
        <v>90</v>
      </c>
      <c r="AK104" s="5">
        <f t="shared" si="63"/>
        <v>153</v>
      </c>
      <c r="AL104" s="5">
        <v>68.71</v>
      </c>
      <c r="AM104" s="5">
        <v>1.03666666666667</v>
      </c>
      <c r="AN104" s="5">
        <v>20.6633333333333</v>
      </c>
      <c r="AO104" s="5">
        <v>20.6933333333333</v>
      </c>
      <c r="AP104" s="7">
        <v>46.9484536147039</v>
      </c>
    </row>
    <row r="105" customFormat="1" ht="15" spans="1:42">
      <c r="A105" s="5">
        <v>2</v>
      </c>
      <c r="B105" s="5" t="s">
        <v>145</v>
      </c>
      <c r="C105" s="5">
        <v>92.5</v>
      </c>
      <c r="D105" s="5">
        <v>115</v>
      </c>
      <c r="E105" s="5">
        <v>31</v>
      </c>
      <c r="F105" s="5">
        <f t="shared" si="32"/>
        <v>0.387840670859539</v>
      </c>
      <c r="G105" s="5">
        <f t="shared" si="33"/>
        <v>0.482180293501048</v>
      </c>
      <c r="H105" s="5">
        <f t="shared" si="34"/>
        <v>0.129979035639413</v>
      </c>
      <c r="I105" s="5">
        <f t="shared" si="35"/>
        <v>3.70967741935484</v>
      </c>
      <c r="J105" s="5">
        <f t="shared" si="36"/>
        <v>2.98387096774194</v>
      </c>
      <c r="K105" s="5">
        <f t="shared" si="37"/>
        <v>1.24324324324324</v>
      </c>
      <c r="L105" s="5">
        <f t="shared" si="38"/>
        <v>87.0675025483102</v>
      </c>
      <c r="M105" s="5">
        <f t="shared" si="39"/>
        <v>12.6095202129185</v>
      </c>
      <c r="N105" s="5">
        <f t="shared" si="40"/>
        <v>-0.108433734939759</v>
      </c>
      <c r="O105" s="5">
        <f t="shared" si="41"/>
        <v>0.301272984441301</v>
      </c>
      <c r="P105" s="5">
        <f t="shared" si="42"/>
        <v>0.464285714285714</v>
      </c>
      <c r="Q105" s="5">
        <f t="shared" si="43"/>
        <v>0.108433734939759</v>
      </c>
      <c r="R105" s="5">
        <f t="shared" si="44"/>
        <v>0.575342465753425</v>
      </c>
      <c r="S105" s="5">
        <f t="shared" si="45"/>
        <v>0.497975708502024</v>
      </c>
      <c r="T105" s="5">
        <f t="shared" si="46"/>
        <v>238.5</v>
      </c>
      <c r="U105" s="5">
        <f t="shared" si="47"/>
        <v>0.610062893081761</v>
      </c>
      <c r="V105" s="5">
        <f t="shared" si="48"/>
        <v>0.127478753541076</v>
      </c>
      <c r="W105" s="5">
        <f t="shared" si="49"/>
        <v>-1.56695624494663</v>
      </c>
      <c r="X105" s="5">
        <f t="shared" si="50"/>
        <v>-1.56740292638</v>
      </c>
      <c r="Y105" s="5">
        <f t="shared" si="51"/>
        <v>0.269565217391304</v>
      </c>
      <c r="Z105" s="5">
        <f t="shared" si="52"/>
        <v>79.5</v>
      </c>
      <c r="AA105" s="5">
        <f t="shared" si="53"/>
        <v>98.6965</v>
      </c>
      <c r="AB105" s="5">
        <f t="shared" si="54"/>
        <v>4.43696883852691</v>
      </c>
      <c r="AC105" s="5">
        <f t="shared" si="55"/>
        <v>0.664864864864865</v>
      </c>
      <c r="AD105" s="5">
        <f t="shared" si="56"/>
        <v>-1.27380952380952</v>
      </c>
      <c r="AE105" s="5">
        <f t="shared" si="57"/>
        <v>0.00018147978270149</v>
      </c>
      <c r="AF105" s="5">
        <f t="shared" si="58"/>
        <v>61.5</v>
      </c>
      <c r="AG105" s="5">
        <f t="shared" si="59"/>
        <v>123.5</v>
      </c>
      <c r="AH105" s="5">
        <f t="shared" si="60"/>
        <v>207.5</v>
      </c>
      <c r="AI105" s="5">
        <f t="shared" si="61"/>
        <v>-22.5</v>
      </c>
      <c r="AJ105" s="5">
        <f t="shared" si="62"/>
        <v>84</v>
      </c>
      <c r="AK105" s="5">
        <f t="shared" si="63"/>
        <v>146</v>
      </c>
      <c r="AL105" s="5">
        <v>70.5033333333333</v>
      </c>
      <c r="AM105" s="5">
        <v>1.21</v>
      </c>
      <c r="AN105" s="5">
        <v>21.7566666666667</v>
      </c>
      <c r="AO105" s="5">
        <v>21.79</v>
      </c>
      <c r="AP105" s="7">
        <v>47.4232860170655</v>
      </c>
    </row>
    <row r="106" customFormat="1" ht="15" spans="1:42">
      <c r="A106" s="5">
        <v>2</v>
      </c>
      <c r="B106" s="5" t="s">
        <v>146</v>
      </c>
      <c r="C106" s="5">
        <v>90.5</v>
      </c>
      <c r="D106" s="5">
        <v>113.5</v>
      </c>
      <c r="E106" s="5">
        <v>30</v>
      </c>
      <c r="F106" s="5">
        <f t="shared" si="32"/>
        <v>0.386752136752137</v>
      </c>
      <c r="G106" s="5">
        <f t="shared" si="33"/>
        <v>0.485042735042735</v>
      </c>
      <c r="H106" s="5">
        <f t="shared" si="34"/>
        <v>0.128205128205128</v>
      </c>
      <c r="I106" s="5">
        <f t="shared" si="35"/>
        <v>3.78333333333333</v>
      </c>
      <c r="J106" s="5">
        <f t="shared" si="36"/>
        <v>3.01666666666667</v>
      </c>
      <c r="K106" s="5">
        <f t="shared" si="37"/>
        <v>1.25414364640884</v>
      </c>
      <c r="L106" s="5">
        <f t="shared" si="38"/>
        <v>85.5813453193315</v>
      </c>
      <c r="M106" s="5">
        <f t="shared" si="39"/>
        <v>12.4899959967968</v>
      </c>
      <c r="N106" s="5">
        <f t="shared" si="40"/>
        <v>-0.112745098039216</v>
      </c>
      <c r="O106" s="5">
        <f t="shared" si="41"/>
        <v>0.306474820143885</v>
      </c>
      <c r="P106" s="5">
        <f t="shared" si="42"/>
        <v>0.449101796407186</v>
      </c>
      <c r="Q106" s="5">
        <f t="shared" si="43"/>
        <v>0.112745098039216</v>
      </c>
      <c r="R106" s="5">
        <f t="shared" si="44"/>
        <v>0.581881533101045</v>
      </c>
      <c r="S106" s="5">
        <f t="shared" si="45"/>
        <v>0.50207468879668</v>
      </c>
      <c r="T106" s="5">
        <f t="shared" si="46"/>
        <v>234</v>
      </c>
      <c r="U106" s="5">
        <f t="shared" si="47"/>
        <v>0.615384615384615</v>
      </c>
      <c r="V106" s="5">
        <f t="shared" si="48"/>
        <v>0.132183908045977</v>
      </c>
      <c r="W106" s="5">
        <f t="shared" si="49"/>
        <v>-1.56698575053617</v>
      </c>
      <c r="X106" s="5">
        <f t="shared" si="50"/>
        <v>-1.56735040212233</v>
      </c>
      <c r="Y106" s="5">
        <f t="shared" si="51"/>
        <v>0.26431718061674</v>
      </c>
      <c r="Z106" s="5">
        <f t="shared" si="52"/>
        <v>78</v>
      </c>
      <c r="AA106" s="5">
        <f t="shared" si="53"/>
        <v>97.104</v>
      </c>
      <c r="AB106" s="5">
        <f t="shared" si="54"/>
        <v>4.55459770114943</v>
      </c>
      <c r="AC106" s="5">
        <f t="shared" si="55"/>
        <v>0.668508287292818</v>
      </c>
      <c r="AD106" s="5">
        <f t="shared" si="56"/>
        <v>-1.26946107784431</v>
      </c>
      <c r="AE106" s="5">
        <f t="shared" si="57"/>
        <v>0.000186718916730493</v>
      </c>
      <c r="AF106" s="5">
        <f t="shared" si="58"/>
        <v>60.5</v>
      </c>
      <c r="AG106" s="5">
        <f t="shared" si="59"/>
        <v>120.5</v>
      </c>
      <c r="AH106" s="5">
        <f t="shared" si="60"/>
        <v>204</v>
      </c>
      <c r="AI106" s="5">
        <f t="shared" si="61"/>
        <v>-23</v>
      </c>
      <c r="AJ106" s="5">
        <f t="shared" si="62"/>
        <v>83.5</v>
      </c>
      <c r="AK106" s="5">
        <f t="shared" si="63"/>
        <v>143.5</v>
      </c>
      <c r="AL106" s="5">
        <v>70.59</v>
      </c>
      <c r="AM106" s="5">
        <v>0.85</v>
      </c>
      <c r="AN106" s="5">
        <v>20.44</v>
      </c>
      <c r="AO106" s="5">
        <v>20.46</v>
      </c>
      <c r="AP106" s="7">
        <v>42.4304885978135</v>
      </c>
    </row>
    <row r="107" customFormat="1" ht="15" spans="1:42">
      <c r="A107" s="5">
        <v>2</v>
      </c>
      <c r="B107" s="5" t="s">
        <v>147</v>
      </c>
      <c r="C107" s="5">
        <v>95.5</v>
      </c>
      <c r="D107" s="5">
        <v>116.5</v>
      </c>
      <c r="E107" s="5">
        <v>34.5</v>
      </c>
      <c r="F107" s="5">
        <f t="shared" si="32"/>
        <v>0.387423935091278</v>
      </c>
      <c r="G107" s="5">
        <f t="shared" si="33"/>
        <v>0.472616632860041</v>
      </c>
      <c r="H107" s="5">
        <f t="shared" si="34"/>
        <v>0.139959432048682</v>
      </c>
      <c r="I107" s="5">
        <f t="shared" si="35"/>
        <v>3.3768115942029</v>
      </c>
      <c r="J107" s="5">
        <f t="shared" si="36"/>
        <v>2.76811594202899</v>
      </c>
      <c r="K107" s="5">
        <f t="shared" si="37"/>
        <v>1.21989528795812</v>
      </c>
      <c r="L107" s="5">
        <f t="shared" si="38"/>
        <v>89.2239691263882</v>
      </c>
      <c r="M107" s="5">
        <f t="shared" si="39"/>
        <v>12.8192563486863</v>
      </c>
      <c r="N107" s="5">
        <f t="shared" si="40"/>
        <v>-0.0990566037735849</v>
      </c>
      <c r="O107" s="5">
        <f t="shared" si="41"/>
        <v>0.283746556473829</v>
      </c>
      <c r="P107" s="5">
        <f t="shared" si="42"/>
        <v>0.48780487804878</v>
      </c>
      <c r="Q107" s="5">
        <f t="shared" si="43"/>
        <v>0.0990566037735849</v>
      </c>
      <c r="R107" s="5">
        <f t="shared" si="44"/>
        <v>0.543046357615894</v>
      </c>
      <c r="S107" s="5">
        <f t="shared" si="45"/>
        <v>0.469230769230769</v>
      </c>
      <c r="T107" s="5">
        <f t="shared" si="46"/>
        <v>246.5</v>
      </c>
      <c r="U107" s="5">
        <f t="shared" si="47"/>
        <v>0.580121703853955</v>
      </c>
      <c r="V107" s="5">
        <f t="shared" si="48"/>
        <v>0.11830985915493</v>
      </c>
      <c r="W107" s="5">
        <f t="shared" si="49"/>
        <v>-1.56670513567059</v>
      </c>
      <c r="X107" s="5">
        <f t="shared" si="50"/>
        <v>-1.56744542744934</v>
      </c>
      <c r="Y107" s="5">
        <f t="shared" si="51"/>
        <v>0.296137339055794</v>
      </c>
      <c r="Z107" s="5">
        <f t="shared" si="52"/>
        <v>82.1666666666667</v>
      </c>
      <c r="AA107" s="5">
        <f t="shared" si="53"/>
        <v>100.873</v>
      </c>
      <c r="AB107" s="5">
        <f t="shared" si="54"/>
        <v>4.20774647887324</v>
      </c>
      <c r="AC107" s="5">
        <f t="shared" si="55"/>
        <v>0.638743455497382</v>
      </c>
      <c r="AD107" s="5">
        <f t="shared" si="56"/>
        <v>-1.35365853658537</v>
      </c>
      <c r="AE107" s="5">
        <f t="shared" si="57"/>
        <v>0.000167189836092607</v>
      </c>
      <c r="AF107" s="5">
        <f t="shared" si="58"/>
        <v>61</v>
      </c>
      <c r="AG107" s="5">
        <f t="shared" si="59"/>
        <v>130</v>
      </c>
      <c r="AH107" s="5">
        <f t="shared" si="60"/>
        <v>212</v>
      </c>
      <c r="AI107" s="5">
        <f t="shared" si="61"/>
        <v>-21</v>
      </c>
      <c r="AJ107" s="5">
        <f t="shared" si="62"/>
        <v>82</v>
      </c>
      <c r="AK107" s="5">
        <f t="shared" si="63"/>
        <v>151</v>
      </c>
      <c r="AL107" s="5">
        <v>69.9</v>
      </c>
      <c r="AM107" s="5">
        <v>1.52333333333333</v>
      </c>
      <c r="AN107" s="5">
        <v>21.4</v>
      </c>
      <c r="AO107" s="5">
        <v>21.4533333333333</v>
      </c>
      <c r="AP107" s="7">
        <v>45.8299036428131</v>
      </c>
    </row>
    <row r="108" customFormat="1" ht="15" spans="1:42">
      <c r="A108" s="5">
        <v>2</v>
      </c>
      <c r="B108" s="5" t="s">
        <v>148</v>
      </c>
      <c r="C108" s="5">
        <v>98.5</v>
      </c>
      <c r="D108" s="5">
        <v>119.5</v>
      </c>
      <c r="E108" s="5">
        <v>33</v>
      </c>
      <c r="F108" s="5">
        <f t="shared" si="32"/>
        <v>0.392430278884462</v>
      </c>
      <c r="G108" s="5">
        <f t="shared" si="33"/>
        <v>0.47609561752988</v>
      </c>
      <c r="H108" s="5">
        <f t="shared" si="34"/>
        <v>0.131474103585657</v>
      </c>
      <c r="I108" s="5">
        <f t="shared" si="35"/>
        <v>3.62121212121212</v>
      </c>
      <c r="J108" s="5">
        <f t="shared" si="36"/>
        <v>2.98484848484848</v>
      </c>
      <c r="K108" s="5">
        <f t="shared" si="37"/>
        <v>1.21319796954315</v>
      </c>
      <c r="L108" s="5">
        <f t="shared" si="38"/>
        <v>91.4175402571447</v>
      </c>
      <c r="M108" s="5">
        <f t="shared" si="39"/>
        <v>12.9357386079548</v>
      </c>
      <c r="N108" s="5">
        <f t="shared" si="40"/>
        <v>-0.0963302752293578</v>
      </c>
      <c r="O108" s="5">
        <f t="shared" si="41"/>
        <v>0.290148448043185</v>
      </c>
      <c r="P108" s="5">
        <f t="shared" si="42"/>
        <v>0.514450867052023</v>
      </c>
      <c r="Q108" s="5">
        <f t="shared" si="43"/>
        <v>0.0963302752293578</v>
      </c>
      <c r="R108" s="5">
        <f t="shared" si="44"/>
        <v>0.567213114754098</v>
      </c>
      <c r="S108" s="5">
        <f t="shared" si="45"/>
        <v>0.498098859315589</v>
      </c>
      <c r="T108" s="5">
        <f t="shared" si="46"/>
        <v>251</v>
      </c>
      <c r="U108" s="5">
        <f t="shared" si="47"/>
        <v>0.605577689243028</v>
      </c>
      <c r="V108" s="5">
        <f t="shared" si="48"/>
        <v>0.113513513513514</v>
      </c>
      <c r="W108" s="5">
        <f t="shared" si="49"/>
        <v>-1.5668709930305</v>
      </c>
      <c r="X108" s="5">
        <f t="shared" si="50"/>
        <v>-1.56753151287568</v>
      </c>
      <c r="Y108" s="5">
        <f t="shared" si="51"/>
        <v>0.276150627615063</v>
      </c>
      <c r="Z108" s="5">
        <f t="shared" si="52"/>
        <v>83.6666666666667</v>
      </c>
      <c r="AA108" s="5">
        <f t="shared" si="53"/>
        <v>103.36</v>
      </c>
      <c r="AB108" s="5">
        <f t="shared" si="54"/>
        <v>4.08783783783784</v>
      </c>
      <c r="AC108" s="5">
        <f t="shared" si="55"/>
        <v>0.66497461928934</v>
      </c>
      <c r="AD108" s="5">
        <f t="shared" si="56"/>
        <v>-1.2485549132948</v>
      </c>
      <c r="AE108" s="5">
        <f t="shared" si="57"/>
        <v>0.000172287911029988</v>
      </c>
      <c r="AF108" s="5">
        <f t="shared" si="58"/>
        <v>65.5</v>
      </c>
      <c r="AG108" s="5">
        <f t="shared" si="59"/>
        <v>131.5</v>
      </c>
      <c r="AH108" s="5">
        <f t="shared" si="60"/>
        <v>218</v>
      </c>
      <c r="AI108" s="5">
        <f t="shared" si="61"/>
        <v>-21</v>
      </c>
      <c r="AJ108" s="5">
        <f t="shared" si="62"/>
        <v>86.5</v>
      </c>
      <c r="AK108" s="5">
        <f t="shared" si="63"/>
        <v>152.5</v>
      </c>
      <c r="AL108" s="5">
        <v>69.13</v>
      </c>
      <c r="AM108" s="5">
        <v>1.02666666666667</v>
      </c>
      <c r="AN108" s="5">
        <v>20.4266666666667</v>
      </c>
      <c r="AO108" s="5">
        <v>20.45</v>
      </c>
      <c r="AP108" s="7">
        <v>46.4122281008175</v>
      </c>
    </row>
    <row r="109" customFormat="1" ht="15" spans="1:42">
      <c r="A109" s="5">
        <v>2</v>
      </c>
      <c r="B109" s="5" t="s">
        <v>149</v>
      </c>
      <c r="C109" s="5">
        <v>95.5</v>
      </c>
      <c r="D109" s="5">
        <v>116.5</v>
      </c>
      <c r="E109" s="5">
        <v>30</v>
      </c>
      <c r="F109" s="5">
        <f t="shared" si="32"/>
        <v>0.394628099173554</v>
      </c>
      <c r="G109" s="5">
        <f t="shared" si="33"/>
        <v>0.481404958677686</v>
      </c>
      <c r="H109" s="5">
        <f t="shared" si="34"/>
        <v>0.12396694214876</v>
      </c>
      <c r="I109" s="5">
        <f t="shared" si="35"/>
        <v>3.88333333333333</v>
      </c>
      <c r="J109" s="5">
        <f t="shared" si="36"/>
        <v>3.18333333333333</v>
      </c>
      <c r="K109" s="5">
        <f t="shared" si="37"/>
        <v>1.21989528795812</v>
      </c>
      <c r="L109" s="5">
        <f t="shared" si="38"/>
        <v>88.6801368214251</v>
      </c>
      <c r="M109" s="5">
        <f t="shared" si="39"/>
        <v>12.7017059221718</v>
      </c>
      <c r="N109" s="5">
        <f t="shared" si="40"/>
        <v>-0.0990566037735849</v>
      </c>
      <c r="O109" s="5">
        <f t="shared" si="41"/>
        <v>0.299860529986053</v>
      </c>
      <c r="P109" s="5">
        <f t="shared" si="42"/>
        <v>0.514450867052023</v>
      </c>
      <c r="Q109" s="5">
        <f t="shared" si="43"/>
        <v>0.0990566037735849</v>
      </c>
      <c r="R109" s="5">
        <f t="shared" si="44"/>
        <v>0.590443686006826</v>
      </c>
      <c r="S109" s="5">
        <f t="shared" si="45"/>
        <v>0.52191235059761</v>
      </c>
      <c r="T109" s="5">
        <f t="shared" si="46"/>
        <v>242</v>
      </c>
      <c r="U109" s="5">
        <f t="shared" si="47"/>
        <v>0.628099173553719</v>
      </c>
      <c r="V109" s="5">
        <f t="shared" si="48"/>
        <v>0.115384615384615</v>
      </c>
      <c r="W109" s="5">
        <f t="shared" si="49"/>
        <v>-1.56680629040786</v>
      </c>
      <c r="X109" s="5">
        <f t="shared" si="50"/>
        <v>-1.56733946648554</v>
      </c>
      <c r="Y109" s="5">
        <f t="shared" si="51"/>
        <v>0.257510729613734</v>
      </c>
      <c r="Z109" s="5">
        <f t="shared" si="52"/>
        <v>80.6666666666667</v>
      </c>
      <c r="AA109" s="5">
        <f t="shared" si="53"/>
        <v>100.36</v>
      </c>
      <c r="AB109" s="5">
        <f t="shared" si="54"/>
        <v>4.13461538461539</v>
      </c>
      <c r="AC109" s="5">
        <f t="shared" si="55"/>
        <v>0.68586387434555</v>
      </c>
      <c r="AD109" s="5">
        <f t="shared" si="56"/>
        <v>-1.17919075144509</v>
      </c>
      <c r="AE109" s="5">
        <f t="shared" si="57"/>
        <v>0.000192268311506498</v>
      </c>
      <c r="AF109" s="5">
        <f t="shared" si="58"/>
        <v>65.5</v>
      </c>
      <c r="AG109" s="5">
        <f t="shared" si="59"/>
        <v>125.5</v>
      </c>
      <c r="AH109" s="5">
        <f t="shared" si="60"/>
        <v>212</v>
      </c>
      <c r="AI109" s="5">
        <f t="shared" si="61"/>
        <v>-21</v>
      </c>
      <c r="AJ109" s="5">
        <f t="shared" si="62"/>
        <v>86.5</v>
      </c>
      <c r="AK109" s="5">
        <f t="shared" si="63"/>
        <v>146.5</v>
      </c>
      <c r="AL109" s="5">
        <v>69.2966666666667</v>
      </c>
      <c r="AM109" s="5">
        <v>1.42</v>
      </c>
      <c r="AN109" s="5">
        <v>21.7</v>
      </c>
      <c r="AO109" s="5">
        <v>21.75</v>
      </c>
      <c r="AP109" s="7">
        <v>44.7516344384331</v>
      </c>
    </row>
    <row r="110" customFormat="1" ht="15" spans="1:42">
      <c r="A110" s="5">
        <v>2</v>
      </c>
      <c r="B110" s="5" t="s">
        <v>150</v>
      </c>
      <c r="C110" s="5">
        <v>97.5</v>
      </c>
      <c r="D110" s="5">
        <v>121</v>
      </c>
      <c r="E110" s="5">
        <v>31</v>
      </c>
      <c r="F110" s="5">
        <f t="shared" si="32"/>
        <v>0.390781563126253</v>
      </c>
      <c r="G110" s="5">
        <f t="shared" si="33"/>
        <v>0.48496993987976</v>
      </c>
      <c r="H110" s="5">
        <f t="shared" si="34"/>
        <v>0.124248496993988</v>
      </c>
      <c r="I110" s="5">
        <f t="shared" si="35"/>
        <v>3.90322580645161</v>
      </c>
      <c r="J110" s="5">
        <f t="shared" si="36"/>
        <v>3.14516129032258</v>
      </c>
      <c r="K110" s="5">
        <f t="shared" si="37"/>
        <v>1.24102564102564</v>
      </c>
      <c r="L110" s="5">
        <f t="shared" si="38"/>
        <v>91.4845159940559</v>
      </c>
      <c r="M110" s="5">
        <f t="shared" si="39"/>
        <v>12.8970280814354</v>
      </c>
      <c r="N110" s="5">
        <f t="shared" si="40"/>
        <v>-0.107551487414188</v>
      </c>
      <c r="O110" s="5">
        <f t="shared" si="41"/>
        <v>0.306342780026991</v>
      </c>
      <c r="P110" s="5">
        <f t="shared" si="42"/>
        <v>0.477777777777778</v>
      </c>
      <c r="Q110" s="5">
        <f t="shared" si="43"/>
        <v>0.107551487414188</v>
      </c>
      <c r="R110" s="5">
        <f t="shared" si="44"/>
        <v>0.592105263157895</v>
      </c>
      <c r="S110" s="5">
        <f t="shared" si="45"/>
        <v>0.517509727626459</v>
      </c>
      <c r="T110" s="5">
        <f t="shared" si="46"/>
        <v>249.5</v>
      </c>
      <c r="U110" s="5">
        <f t="shared" si="47"/>
        <v>0.627254509018036</v>
      </c>
      <c r="V110" s="5">
        <f t="shared" si="48"/>
        <v>0.125333333333333</v>
      </c>
      <c r="W110" s="5">
        <f t="shared" si="49"/>
        <v>-1.56733534770613</v>
      </c>
      <c r="X110" s="5">
        <f t="shared" si="50"/>
        <v>-1.56768726443749</v>
      </c>
      <c r="Y110" s="5">
        <f t="shared" si="51"/>
        <v>0.256198347107438</v>
      </c>
      <c r="Z110" s="5">
        <f t="shared" si="52"/>
        <v>83.1666666666667</v>
      </c>
      <c r="AA110" s="5">
        <f t="shared" si="53"/>
        <v>103.7135</v>
      </c>
      <c r="AB110" s="5">
        <f t="shared" si="54"/>
        <v>4.38333333333333</v>
      </c>
      <c r="AC110" s="5">
        <f t="shared" si="55"/>
        <v>0.682051282051282</v>
      </c>
      <c r="AD110" s="5">
        <f t="shared" si="56"/>
        <v>-1.21111111111111</v>
      </c>
      <c r="AE110" s="5">
        <f t="shared" si="57"/>
        <v>0.000173097751534636</v>
      </c>
      <c r="AF110" s="5">
        <f t="shared" si="58"/>
        <v>66.5</v>
      </c>
      <c r="AG110" s="5">
        <f t="shared" si="59"/>
        <v>128.5</v>
      </c>
      <c r="AH110" s="5">
        <f t="shared" si="60"/>
        <v>218.5</v>
      </c>
      <c r="AI110" s="5">
        <f t="shared" si="61"/>
        <v>-23.5</v>
      </c>
      <c r="AJ110" s="5">
        <f t="shared" si="62"/>
        <v>90</v>
      </c>
      <c r="AK110" s="5">
        <f t="shared" si="63"/>
        <v>152</v>
      </c>
      <c r="AL110" s="5">
        <v>69.84</v>
      </c>
      <c r="AM110" s="5">
        <v>0.91</v>
      </c>
      <c r="AN110" s="5">
        <v>21.05</v>
      </c>
      <c r="AO110" s="5">
        <v>21.0733333333333</v>
      </c>
      <c r="AP110" s="7">
        <v>47.5915204095078</v>
      </c>
    </row>
    <row r="111" customFormat="1" ht="15" spans="1:42">
      <c r="A111" s="5">
        <v>2</v>
      </c>
      <c r="B111" s="5" t="s">
        <v>151</v>
      </c>
      <c r="C111" s="5">
        <v>94.5</v>
      </c>
      <c r="D111" s="5">
        <v>116</v>
      </c>
      <c r="E111" s="5">
        <v>33.5</v>
      </c>
      <c r="F111" s="5">
        <f t="shared" si="32"/>
        <v>0.387295081967213</v>
      </c>
      <c r="G111" s="5">
        <f t="shared" si="33"/>
        <v>0.475409836065574</v>
      </c>
      <c r="H111" s="5">
        <f t="shared" si="34"/>
        <v>0.137295081967213</v>
      </c>
      <c r="I111" s="5">
        <f t="shared" si="35"/>
        <v>3.46268656716418</v>
      </c>
      <c r="J111" s="5">
        <f t="shared" si="36"/>
        <v>2.82089552238806</v>
      </c>
      <c r="K111" s="5">
        <f t="shared" si="37"/>
        <v>1.22751322751323</v>
      </c>
      <c r="L111" s="5">
        <f t="shared" si="38"/>
        <v>88.522125294565</v>
      </c>
      <c r="M111" s="5">
        <f t="shared" si="39"/>
        <v>12.7540843131393</v>
      </c>
      <c r="N111" s="5">
        <f t="shared" si="40"/>
        <v>-0.102137767220903</v>
      </c>
      <c r="O111" s="5">
        <f t="shared" si="41"/>
        <v>0.288888888888889</v>
      </c>
      <c r="P111" s="5">
        <f t="shared" si="42"/>
        <v>0.478787878787879</v>
      </c>
      <c r="Q111" s="5">
        <f t="shared" si="43"/>
        <v>0.102137767220903</v>
      </c>
      <c r="R111" s="5">
        <f t="shared" si="44"/>
        <v>0.551839464882943</v>
      </c>
      <c r="S111" s="5">
        <f t="shared" si="45"/>
        <v>0.4765625</v>
      </c>
      <c r="T111" s="5">
        <f t="shared" si="46"/>
        <v>244</v>
      </c>
      <c r="U111" s="5">
        <f t="shared" si="47"/>
        <v>0.588114754098361</v>
      </c>
      <c r="V111" s="5">
        <f t="shared" si="48"/>
        <v>0.121468926553672</v>
      </c>
      <c r="W111" s="5">
        <f t="shared" si="49"/>
        <v>-1.56678899047432</v>
      </c>
      <c r="X111" s="5">
        <f t="shared" si="50"/>
        <v>-1.56743545790642</v>
      </c>
      <c r="Y111" s="5">
        <f t="shared" si="51"/>
        <v>0.288793103448276</v>
      </c>
      <c r="Z111" s="5">
        <f t="shared" si="52"/>
        <v>81.3333333333333</v>
      </c>
      <c r="AA111" s="5">
        <f t="shared" si="53"/>
        <v>100.1665</v>
      </c>
      <c r="AB111" s="5">
        <f t="shared" si="54"/>
        <v>4.28672316384181</v>
      </c>
      <c r="AC111" s="5">
        <f t="shared" si="55"/>
        <v>0.645502645502645</v>
      </c>
      <c r="AD111" s="5">
        <f t="shared" si="56"/>
        <v>-1.33333333333333</v>
      </c>
      <c r="AE111" s="5">
        <f t="shared" si="57"/>
        <v>0.000170783080272915</v>
      </c>
      <c r="AF111" s="5">
        <f t="shared" si="58"/>
        <v>61</v>
      </c>
      <c r="AG111" s="5">
        <f t="shared" si="59"/>
        <v>128</v>
      </c>
      <c r="AH111" s="5">
        <f t="shared" si="60"/>
        <v>210.5</v>
      </c>
      <c r="AI111" s="5">
        <f t="shared" si="61"/>
        <v>-21.5</v>
      </c>
      <c r="AJ111" s="5">
        <f t="shared" si="62"/>
        <v>82.5</v>
      </c>
      <c r="AK111" s="5">
        <f t="shared" si="63"/>
        <v>149.5</v>
      </c>
      <c r="AL111" s="5">
        <v>67.2766666666667</v>
      </c>
      <c r="AM111" s="5">
        <v>1.20333333333333</v>
      </c>
      <c r="AN111" s="5">
        <v>20.35</v>
      </c>
      <c r="AO111" s="5">
        <v>20.3866666666667</v>
      </c>
      <c r="AP111" s="7">
        <v>47.4964324566417</v>
      </c>
    </row>
    <row r="112" customFormat="1" ht="15" spans="1:42">
      <c r="A112" s="5">
        <v>2</v>
      </c>
      <c r="B112" s="5" t="s">
        <v>152</v>
      </c>
      <c r="C112" s="5">
        <v>97</v>
      </c>
      <c r="D112" s="5">
        <v>118.5</v>
      </c>
      <c r="E112" s="5">
        <v>35</v>
      </c>
      <c r="F112" s="5">
        <f t="shared" si="32"/>
        <v>0.387225548902196</v>
      </c>
      <c r="G112" s="5">
        <f t="shared" si="33"/>
        <v>0.473053892215569</v>
      </c>
      <c r="H112" s="5">
        <f t="shared" si="34"/>
        <v>0.139720558882236</v>
      </c>
      <c r="I112" s="5">
        <f t="shared" si="35"/>
        <v>3.38571428571429</v>
      </c>
      <c r="J112" s="5">
        <f t="shared" si="36"/>
        <v>2.77142857142857</v>
      </c>
      <c r="K112" s="5">
        <f t="shared" si="37"/>
        <v>1.22164948453608</v>
      </c>
      <c r="L112" s="5">
        <f t="shared" si="38"/>
        <v>90.6940828646867</v>
      </c>
      <c r="M112" s="5">
        <f t="shared" si="39"/>
        <v>12.9228479833201</v>
      </c>
      <c r="N112" s="5">
        <f t="shared" si="40"/>
        <v>-0.0997679814385151</v>
      </c>
      <c r="O112" s="5">
        <f t="shared" si="41"/>
        <v>0.284552845528455</v>
      </c>
      <c r="P112" s="5">
        <f t="shared" si="42"/>
        <v>0.48502994011976</v>
      </c>
      <c r="Q112" s="5">
        <f t="shared" si="43"/>
        <v>0.0997679814385151</v>
      </c>
      <c r="R112" s="5">
        <f t="shared" si="44"/>
        <v>0.543973941368078</v>
      </c>
      <c r="S112" s="5">
        <f t="shared" si="45"/>
        <v>0.46969696969697</v>
      </c>
      <c r="T112" s="5">
        <f t="shared" si="46"/>
        <v>250.5</v>
      </c>
      <c r="U112" s="5">
        <f t="shared" si="47"/>
        <v>0.580838323353293</v>
      </c>
      <c r="V112" s="5">
        <f t="shared" si="48"/>
        <v>0.119113573407202</v>
      </c>
      <c r="W112" s="5">
        <f t="shared" si="49"/>
        <v>-1.56686669424886</v>
      </c>
      <c r="X112" s="5">
        <f t="shared" si="50"/>
        <v>-1.56756386494652</v>
      </c>
      <c r="Y112" s="5">
        <f t="shared" si="51"/>
        <v>0.29535864978903</v>
      </c>
      <c r="Z112" s="5">
        <f t="shared" si="52"/>
        <v>83.5</v>
      </c>
      <c r="AA112" s="5">
        <f t="shared" si="53"/>
        <v>102.5525</v>
      </c>
      <c r="AB112" s="5">
        <f t="shared" si="54"/>
        <v>4.22783933518006</v>
      </c>
      <c r="AC112" s="5">
        <f t="shared" si="55"/>
        <v>0.639175257731959</v>
      </c>
      <c r="AD112" s="5">
        <f t="shared" si="56"/>
        <v>-1.35329341317365</v>
      </c>
      <c r="AE112" s="5">
        <f t="shared" si="57"/>
        <v>0.000161554988657916</v>
      </c>
      <c r="AF112" s="5">
        <f t="shared" si="58"/>
        <v>62</v>
      </c>
      <c r="AG112" s="5">
        <f t="shared" si="59"/>
        <v>132</v>
      </c>
      <c r="AH112" s="5">
        <f t="shared" si="60"/>
        <v>215.5</v>
      </c>
      <c r="AI112" s="5">
        <f t="shared" si="61"/>
        <v>-21.5</v>
      </c>
      <c r="AJ112" s="5">
        <f t="shared" si="62"/>
        <v>83.5</v>
      </c>
      <c r="AK112" s="5">
        <f t="shared" si="63"/>
        <v>153.5</v>
      </c>
      <c r="AL112" s="5">
        <v>69.37</v>
      </c>
      <c r="AM112" s="5">
        <v>1.36333333333333</v>
      </c>
      <c r="AN112" s="5">
        <v>21.4333333333333</v>
      </c>
      <c r="AO112" s="5">
        <v>21.4766666666667</v>
      </c>
      <c r="AP112" s="7">
        <v>44.355069456208</v>
      </c>
    </row>
    <row r="113" customFormat="1" ht="15" spans="1:42">
      <c r="A113" s="5">
        <v>2</v>
      </c>
      <c r="B113" s="5" t="s">
        <v>153</v>
      </c>
      <c r="C113" s="5">
        <v>97.5</v>
      </c>
      <c r="D113" s="5">
        <v>116.5</v>
      </c>
      <c r="E113" s="5">
        <v>28.5</v>
      </c>
      <c r="F113" s="5">
        <f t="shared" si="32"/>
        <v>0.402061855670103</v>
      </c>
      <c r="G113" s="5">
        <f t="shared" si="33"/>
        <v>0.480412371134021</v>
      </c>
      <c r="H113" s="5">
        <f t="shared" si="34"/>
        <v>0.117525773195876</v>
      </c>
      <c r="I113" s="5">
        <f t="shared" si="35"/>
        <v>4.08771929824561</v>
      </c>
      <c r="J113" s="5">
        <f t="shared" si="36"/>
        <v>3.42105263157895</v>
      </c>
      <c r="K113" s="5">
        <f t="shared" si="37"/>
        <v>1.19487179487179</v>
      </c>
      <c r="L113" s="5">
        <f t="shared" si="38"/>
        <v>89.238911542742</v>
      </c>
      <c r="M113" s="5">
        <f t="shared" si="39"/>
        <v>12.7148207485071</v>
      </c>
      <c r="N113" s="5">
        <f t="shared" si="40"/>
        <v>-0.088785046728972</v>
      </c>
      <c r="O113" s="5">
        <f t="shared" si="41"/>
        <v>0.298050139275766</v>
      </c>
      <c r="P113" s="5">
        <f t="shared" si="42"/>
        <v>0.568181818181818</v>
      </c>
      <c r="Q113" s="5">
        <f t="shared" si="43"/>
        <v>0.088785046728972</v>
      </c>
      <c r="R113" s="5">
        <f t="shared" si="44"/>
        <v>0.606896551724138</v>
      </c>
      <c r="S113" s="5">
        <f t="shared" si="45"/>
        <v>0.547619047619048</v>
      </c>
      <c r="T113" s="5">
        <f t="shared" si="46"/>
        <v>242.5</v>
      </c>
      <c r="U113" s="5">
        <f t="shared" si="47"/>
        <v>0.647422680412371</v>
      </c>
      <c r="V113" s="5">
        <f t="shared" si="48"/>
        <v>0.102425876010782</v>
      </c>
      <c r="W113" s="5">
        <f t="shared" si="49"/>
        <v>-1.56646949892355</v>
      </c>
      <c r="X113" s="5">
        <f t="shared" si="50"/>
        <v>-1.56714801762266</v>
      </c>
      <c r="Y113" s="5">
        <f t="shared" si="51"/>
        <v>0.244635193133047</v>
      </c>
      <c r="Z113" s="5">
        <f t="shared" si="52"/>
        <v>80.8333333333333</v>
      </c>
      <c r="AA113" s="5">
        <f t="shared" si="53"/>
        <v>100.787</v>
      </c>
      <c r="AB113" s="5">
        <f t="shared" si="54"/>
        <v>3.81064690026954</v>
      </c>
      <c r="AC113" s="5">
        <f t="shared" si="55"/>
        <v>0.707692307692308</v>
      </c>
      <c r="AD113" s="5">
        <f t="shared" si="56"/>
        <v>-1.07954545454545</v>
      </c>
      <c r="AE113" s="5">
        <f t="shared" si="57"/>
        <v>0.0002109534319966</v>
      </c>
      <c r="AF113" s="5">
        <f t="shared" si="58"/>
        <v>69</v>
      </c>
      <c r="AG113" s="5">
        <f t="shared" si="59"/>
        <v>126</v>
      </c>
      <c r="AH113" s="5">
        <f t="shared" si="60"/>
        <v>214</v>
      </c>
      <c r="AI113" s="5">
        <f t="shared" si="61"/>
        <v>-19</v>
      </c>
      <c r="AJ113" s="5">
        <f t="shared" si="62"/>
        <v>88</v>
      </c>
      <c r="AK113" s="5">
        <f t="shared" si="63"/>
        <v>145</v>
      </c>
      <c r="AL113" s="5">
        <v>70.4066666666667</v>
      </c>
      <c r="AM113" s="5">
        <v>1.15666666666667</v>
      </c>
      <c r="AN113" s="5">
        <v>21.8233333333333</v>
      </c>
      <c r="AO113" s="5">
        <v>21.85</v>
      </c>
      <c r="AP113" s="7">
        <v>50.3181272116167</v>
      </c>
    </row>
    <row r="114" customFormat="1" ht="15" spans="1:42">
      <c r="A114" s="5">
        <v>2</v>
      </c>
      <c r="B114" s="5" t="s">
        <v>154</v>
      </c>
      <c r="C114" s="5">
        <v>98.5</v>
      </c>
      <c r="D114" s="5">
        <v>121.5</v>
      </c>
      <c r="E114" s="5">
        <v>32.5</v>
      </c>
      <c r="F114" s="5">
        <f t="shared" si="32"/>
        <v>0.39009900990099</v>
      </c>
      <c r="G114" s="5">
        <f t="shared" si="33"/>
        <v>0.481188118811881</v>
      </c>
      <c r="H114" s="5">
        <f t="shared" si="34"/>
        <v>0.128712871287129</v>
      </c>
      <c r="I114" s="5">
        <f t="shared" si="35"/>
        <v>3.73846153846154</v>
      </c>
      <c r="J114" s="5">
        <f t="shared" si="36"/>
        <v>3.03076923076923</v>
      </c>
      <c r="K114" s="5">
        <f t="shared" si="37"/>
        <v>1.23350253807107</v>
      </c>
      <c r="L114" s="5">
        <f t="shared" si="38"/>
        <v>92.2329478368043</v>
      </c>
      <c r="M114" s="5">
        <f t="shared" si="39"/>
        <v>12.9743336373524</v>
      </c>
      <c r="N114" s="5">
        <f t="shared" si="40"/>
        <v>-0.104545454545455</v>
      </c>
      <c r="O114" s="5">
        <f t="shared" si="41"/>
        <v>0.299465240641711</v>
      </c>
      <c r="P114" s="5">
        <f t="shared" si="42"/>
        <v>0.48314606741573</v>
      </c>
      <c r="Q114" s="5">
        <f t="shared" si="43"/>
        <v>0.104545454545455</v>
      </c>
      <c r="R114" s="5">
        <f t="shared" si="44"/>
        <v>0.577922077922078</v>
      </c>
      <c r="S114" s="5">
        <f t="shared" si="45"/>
        <v>0.50381679389313</v>
      </c>
      <c r="T114" s="5">
        <f t="shared" si="46"/>
        <v>252.5</v>
      </c>
      <c r="U114" s="5">
        <f t="shared" si="47"/>
        <v>0.613861386138614</v>
      </c>
      <c r="V114" s="5">
        <f t="shared" si="48"/>
        <v>0.122666666666667</v>
      </c>
      <c r="W114" s="5">
        <f t="shared" si="49"/>
        <v>-1.56726010965085</v>
      </c>
      <c r="X114" s="5">
        <f t="shared" si="50"/>
        <v>-1.56770897958423</v>
      </c>
      <c r="Y114" s="5">
        <f t="shared" si="51"/>
        <v>0.267489711934156</v>
      </c>
      <c r="Z114" s="5">
        <f t="shared" si="52"/>
        <v>84.1666666666667</v>
      </c>
      <c r="AA114" s="5">
        <f t="shared" si="53"/>
        <v>104.477</v>
      </c>
      <c r="AB114" s="5">
        <f t="shared" si="54"/>
        <v>4.31666666666667</v>
      </c>
      <c r="AC114" s="5">
        <f t="shared" si="55"/>
        <v>0.67005076142132</v>
      </c>
      <c r="AD114" s="5">
        <f t="shared" si="56"/>
        <v>-1.24719101123595</v>
      </c>
      <c r="AE114" s="5">
        <f t="shared" si="57"/>
        <v>0.00016644098075527</v>
      </c>
      <c r="AF114" s="5">
        <f t="shared" si="58"/>
        <v>66</v>
      </c>
      <c r="AG114" s="5">
        <f t="shared" si="59"/>
        <v>131</v>
      </c>
      <c r="AH114" s="5">
        <f t="shared" si="60"/>
        <v>220</v>
      </c>
      <c r="AI114" s="5">
        <f t="shared" si="61"/>
        <v>-23</v>
      </c>
      <c r="AJ114" s="5">
        <f t="shared" si="62"/>
        <v>89</v>
      </c>
      <c r="AK114" s="5">
        <f t="shared" si="63"/>
        <v>154</v>
      </c>
      <c r="AL114" s="5">
        <v>70.2933333333333</v>
      </c>
      <c r="AM114" s="5">
        <v>0.576666666666667</v>
      </c>
      <c r="AN114" s="5">
        <v>20.1133333333333</v>
      </c>
      <c r="AO114" s="5">
        <v>20.1233333333333</v>
      </c>
      <c r="AP114" s="7">
        <v>44.355069456208</v>
      </c>
    </row>
    <row r="115" customFormat="1" ht="15" spans="1:42">
      <c r="A115" s="5">
        <v>2</v>
      </c>
      <c r="B115" s="5" t="s">
        <v>155</v>
      </c>
      <c r="C115" s="5">
        <v>102.5</v>
      </c>
      <c r="D115" s="5">
        <v>121</v>
      </c>
      <c r="E115" s="5">
        <v>32.5</v>
      </c>
      <c r="F115" s="5">
        <f t="shared" si="32"/>
        <v>0.400390625</v>
      </c>
      <c r="G115" s="5">
        <f t="shared" si="33"/>
        <v>0.47265625</v>
      </c>
      <c r="H115" s="5">
        <f t="shared" si="34"/>
        <v>0.126953125</v>
      </c>
      <c r="I115" s="5">
        <f t="shared" si="35"/>
        <v>3.72307692307692</v>
      </c>
      <c r="J115" s="5">
        <f t="shared" si="36"/>
        <v>3.15384615384615</v>
      </c>
      <c r="K115" s="5">
        <f t="shared" si="37"/>
        <v>1.18048780487805</v>
      </c>
      <c r="L115" s="5">
        <f t="shared" si="38"/>
        <v>93.4585469606713</v>
      </c>
      <c r="M115" s="5">
        <f t="shared" si="39"/>
        <v>13.0639452948436</v>
      </c>
      <c r="N115" s="5">
        <f t="shared" si="40"/>
        <v>-0.0827740492170022</v>
      </c>
      <c r="O115" s="5">
        <f t="shared" si="41"/>
        <v>0.283819628647215</v>
      </c>
      <c r="P115" s="5">
        <f t="shared" si="42"/>
        <v>0.581920903954802</v>
      </c>
      <c r="Q115" s="5">
        <f t="shared" si="43"/>
        <v>0.0827740492170022</v>
      </c>
      <c r="R115" s="5">
        <f t="shared" si="44"/>
        <v>0.576547231270358</v>
      </c>
      <c r="S115" s="5">
        <f t="shared" si="45"/>
        <v>0.518518518518518</v>
      </c>
      <c r="T115" s="5">
        <f t="shared" si="46"/>
        <v>256</v>
      </c>
      <c r="U115" s="5">
        <f t="shared" si="47"/>
        <v>0.619140625</v>
      </c>
      <c r="V115" s="5">
        <f t="shared" si="48"/>
        <v>0.0968586387434555</v>
      </c>
      <c r="W115" s="5">
        <f t="shared" si="49"/>
        <v>-1.56648051943202</v>
      </c>
      <c r="X115" s="5">
        <f t="shared" si="50"/>
        <v>-1.56741758702106</v>
      </c>
      <c r="Y115" s="5">
        <f t="shared" si="51"/>
        <v>0.268595041322314</v>
      </c>
      <c r="Z115" s="5">
        <f t="shared" si="52"/>
        <v>85.3333333333333</v>
      </c>
      <c r="AA115" s="5">
        <f t="shared" si="53"/>
        <v>105.3795</v>
      </c>
      <c r="AB115" s="5">
        <f t="shared" si="54"/>
        <v>3.67146596858639</v>
      </c>
      <c r="AC115" s="5">
        <f t="shared" si="55"/>
        <v>0.682926829268293</v>
      </c>
      <c r="AD115" s="5">
        <f t="shared" si="56"/>
        <v>-1.15254237288136</v>
      </c>
      <c r="AE115" s="5">
        <f t="shared" si="57"/>
        <v>0.000182477053157769</v>
      </c>
      <c r="AF115" s="5">
        <f t="shared" si="58"/>
        <v>70</v>
      </c>
      <c r="AG115" s="5">
        <f t="shared" si="59"/>
        <v>135</v>
      </c>
      <c r="AH115" s="5">
        <f t="shared" si="60"/>
        <v>223.5</v>
      </c>
      <c r="AI115" s="5">
        <f t="shared" si="61"/>
        <v>-18.5</v>
      </c>
      <c r="AJ115" s="5">
        <f t="shared" si="62"/>
        <v>88.5</v>
      </c>
      <c r="AK115" s="5">
        <f t="shared" si="63"/>
        <v>153.5</v>
      </c>
      <c r="AL115" s="5">
        <v>68.7333333333333</v>
      </c>
      <c r="AM115" s="5">
        <v>0.886666666666667</v>
      </c>
      <c r="AN115" s="5">
        <v>20.79</v>
      </c>
      <c r="AO115" s="5">
        <v>20.8133333333333</v>
      </c>
      <c r="AP115" s="7">
        <v>46.1615307515735</v>
      </c>
    </row>
    <row r="116" customFormat="1" ht="15" spans="1:42">
      <c r="A116" s="5">
        <v>2</v>
      </c>
      <c r="B116" s="5" t="s">
        <v>156</v>
      </c>
      <c r="C116" s="5">
        <v>100</v>
      </c>
      <c r="D116" s="5">
        <v>121.5</v>
      </c>
      <c r="E116" s="5">
        <v>33</v>
      </c>
      <c r="F116" s="5">
        <f t="shared" si="32"/>
        <v>0.392927308447937</v>
      </c>
      <c r="G116" s="5">
        <f t="shared" si="33"/>
        <v>0.477406679764244</v>
      </c>
      <c r="H116" s="5">
        <f t="shared" si="34"/>
        <v>0.129666011787819</v>
      </c>
      <c r="I116" s="5">
        <f t="shared" si="35"/>
        <v>3.68181818181818</v>
      </c>
      <c r="J116" s="5">
        <f t="shared" si="36"/>
        <v>3.03030303030303</v>
      </c>
      <c r="K116" s="5">
        <f t="shared" si="37"/>
        <v>1.215</v>
      </c>
      <c r="L116" s="5">
        <f t="shared" si="38"/>
        <v>92.828246419575</v>
      </c>
      <c r="M116" s="5">
        <f t="shared" si="39"/>
        <v>13.0256157883866</v>
      </c>
      <c r="N116" s="5">
        <f t="shared" si="40"/>
        <v>-0.0970654627539503</v>
      </c>
      <c r="O116" s="5">
        <f t="shared" si="41"/>
        <v>0.292553191489362</v>
      </c>
      <c r="P116" s="5">
        <f t="shared" si="42"/>
        <v>0.514124293785311</v>
      </c>
      <c r="Q116" s="5">
        <f t="shared" si="43"/>
        <v>0.0970654627539503</v>
      </c>
      <c r="R116" s="5">
        <f t="shared" si="44"/>
        <v>0.572815533980582</v>
      </c>
      <c r="S116" s="5">
        <f t="shared" si="45"/>
        <v>0.503759398496241</v>
      </c>
      <c r="T116" s="5">
        <f t="shared" si="46"/>
        <v>254.5</v>
      </c>
      <c r="U116" s="5">
        <f t="shared" si="47"/>
        <v>0.611001964636542</v>
      </c>
      <c r="V116" s="5">
        <f t="shared" si="48"/>
        <v>0.114058355437666</v>
      </c>
      <c r="W116" s="5">
        <f t="shared" si="49"/>
        <v>-1.56703346749579</v>
      </c>
      <c r="X116" s="5">
        <f t="shared" si="50"/>
        <v>-1.56763456881359</v>
      </c>
      <c r="Y116" s="5">
        <f t="shared" si="51"/>
        <v>0.271604938271605</v>
      </c>
      <c r="Z116" s="5">
        <f t="shared" si="52"/>
        <v>84.8333333333333</v>
      </c>
      <c r="AA116" s="5">
        <f t="shared" si="53"/>
        <v>104.9825</v>
      </c>
      <c r="AB116" s="5">
        <f t="shared" si="54"/>
        <v>4.10145888594164</v>
      </c>
      <c r="AC116" s="5">
        <f t="shared" si="55"/>
        <v>0.67</v>
      </c>
      <c r="AD116" s="5">
        <f t="shared" si="56"/>
        <v>-1.2316384180791</v>
      </c>
      <c r="AE116" s="5">
        <f t="shared" si="57"/>
        <v>0.000168949622730318</v>
      </c>
      <c r="AF116" s="5">
        <f t="shared" si="58"/>
        <v>67</v>
      </c>
      <c r="AG116" s="5">
        <f t="shared" si="59"/>
        <v>133</v>
      </c>
      <c r="AH116" s="5">
        <f t="shared" si="60"/>
        <v>221.5</v>
      </c>
      <c r="AI116" s="5">
        <f t="shared" si="61"/>
        <v>-21.5</v>
      </c>
      <c r="AJ116" s="5">
        <f t="shared" si="62"/>
        <v>88.5</v>
      </c>
      <c r="AK116" s="5">
        <f t="shared" si="63"/>
        <v>154.5</v>
      </c>
      <c r="AL116" s="5">
        <v>68.51</v>
      </c>
      <c r="AM116" s="5">
        <v>1.1</v>
      </c>
      <c r="AN116" s="5">
        <v>21.94</v>
      </c>
      <c r="AO116" s="5">
        <v>21.97</v>
      </c>
      <c r="AP116" s="7">
        <v>48.8275128170789</v>
      </c>
    </row>
    <row r="117" customFormat="1" ht="15" spans="1:42">
      <c r="A117" s="5">
        <v>2</v>
      </c>
      <c r="B117" s="5" t="s">
        <v>157</v>
      </c>
      <c r="C117" s="5">
        <v>96</v>
      </c>
      <c r="D117" s="5">
        <v>118.5</v>
      </c>
      <c r="E117" s="5">
        <v>37.5</v>
      </c>
      <c r="F117" s="5">
        <f t="shared" si="32"/>
        <v>0.380952380952381</v>
      </c>
      <c r="G117" s="5">
        <f t="shared" si="33"/>
        <v>0.470238095238095</v>
      </c>
      <c r="H117" s="5">
        <f t="shared" si="34"/>
        <v>0.148809523809524</v>
      </c>
      <c r="I117" s="5">
        <f t="shared" si="35"/>
        <v>3.16</v>
      </c>
      <c r="J117" s="5">
        <f t="shared" si="36"/>
        <v>2.56</v>
      </c>
      <c r="K117" s="5">
        <f t="shared" si="37"/>
        <v>1.234375</v>
      </c>
      <c r="L117" s="5">
        <f t="shared" si="38"/>
        <v>90.6724875582445</v>
      </c>
      <c r="M117" s="5">
        <f t="shared" si="39"/>
        <v>12.9614813968157</v>
      </c>
      <c r="N117" s="5">
        <f t="shared" si="40"/>
        <v>-0.104895104895105</v>
      </c>
      <c r="O117" s="5">
        <f t="shared" si="41"/>
        <v>0.279352226720648</v>
      </c>
      <c r="P117" s="5">
        <f t="shared" si="42"/>
        <v>0.444444444444444</v>
      </c>
      <c r="Q117" s="5">
        <f t="shared" si="43"/>
        <v>0.104895104895105</v>
      </c>
      <c r="R117" s="5">
        <f t="shared" si="44"/>
        <v>0.519230769230769</v>
      </c>
      <c r="S117" s="5">
        <f t="shared" si="45"/>
        <v>0.438202247191011</v>
      </c>
      <c r="T117" s="5">
        <f t="shared" si="46"/>
        <v>252</v>
      </c>
      <c r="U117" s="5">
        <f t="shared" si="47"/>
        <v>0.553571428571429</v>
      </c>
      <c r="V117" s="5">
        <f t="shared" si="48"/>
        <v>0.127118644067797</v>
      </c>
      <c r="W117" s="5">
        <f t="shared" si="49"/>
        <v>-1.56696709252928</v>
      </c>
      <c r="X117" s="5">
        <f t="shared" si="50"/>
        <v>-1.56765847701116</v>
      </c>
      <c r="Y117" s="5">
        <f t="shared" si="51"/>
        <v>0.316455696202532</v>
      </c>
      <c r="Z117" s="5">
        <f t="shared" si="52"/>
        <v>84</v>
      </c>
      <c r="AA117" s="5">
        <f t="shared" si="53"/>
        <v>102.5385</v>
      </c>
      <c r="AB117" s="5">
        <f t="shared" si="54"/>
        <v>4.42796610169492</v>
      </c>
      <c r="AC117" s="5">
        <f t="shared" si="55"/>
        <v>0.609375</v>
      </c>
      <c r="AD117" s="5">
        <f t="shared" si="56"/>
        <v>-1.48148148148148</v>
      </c>
      <c r="AE117" s="5">
        <f t="shared" si="57"/>
        <v>0.000147691719676897</v>
      </c>
      <c r="AF117" s="5">
        <f t="shared" si="58"/>
        <v>58.5</v>
      </c>
      <c r="AG117" s="5">
        <f t="shared" si="59"/>
        <v>133.5</v>
      </c>
      <c r="AH117" s="5">
        <f t="shared" si="60"/>
        <v>214.5</v>
      </c>
      <c r="AI117" s="5">
        <f t="shared" si="61"/>
        <v>-22.5</v>
      </c>
      <c r="AJ117" s="5">
        <f t="shared" si="62"/>
        <v>81</v>
      </c>
      <c r="AK117" s="5">
        <f t="shared" si="63"/>
        <v>156</v>
      </c>
      <c r="AL117" s="5">
        <v>69.42</v>
      </c>
      <c r="AM117" s="5">
        <v>0.663333333333333</v>
      </c>
      <c r="AN117" s="5">
        <v>20.7366666666667</v>
      </c>
      <c r="AO117" s="5">
        <v>20.7466666666667</v>
      </c>
      <c r="AP117" s="7">
        <v>50.2868443049323</v>
      </c>
    </row>
    <row r="118" customFormat="1" ht="15" spans="1:42">
      <c r="A118" s="6">
        <v>3</v>
      </c>
      <c r="B118" s="6" t="s">
        <v>158</v>
      </c>
      <c r="C118" s="6">
        <v>122</v>
      </c>
      <c r="D118" s="6">
        <v>133.5</v>
      </c>
      <c r="E118" s="6">
        <v>36</v>
      </c>
      <c r="F118" s="6">
        <f t="shared" si="32"/>
        <v>0.41852487135506</v>
      </c>
      <c r="G118" s="6">
        <f t="shared" si="33"/>
        <v>0.457975986277873</v>
      </c>
      <c r="H118" s="6">
        <f t="shared" si="34"/>
        <v>0.123499142367067</v>
      </c>
      <c r="I118" s="6">
        <f t="shared" si="35"/>
        <v>3.70833333333333</v>
      </c>
      <c r="J118" s="6">
        <f t="shared" si="36"/>
        <v>3.38888888888889</v>
      </c>
      <c r="K118" s="6">
        <f t="shared" si="37"/>
        <v>1.09426229508197</v>
      </c>
      <c r="L118" s="6">
        <f t="shared" si="38"/>
        <v>106.461651937838</v>
      </c>
      <c r="M118" s="6">
        <f t="shared" si="39"/>
        <v>13.9403491108843</v>
      </c>
      <c r="N118" s="6">
        <f t="shared" si="40"/>
        <v>-0.0450097847358121</v>
      </c>
      <c r="O118" s="6">
        <f t="shared" si="41"/>
        <v>0.256470588235294</v>
      </c>
      <c r="P118" s="6">
        <f t="shared" si="42"/>
        <v>0.764102564102564</v>
      </c>
      <c r="Q118" s="6">
        <f t="shared" si="43"/>
        <v>0.0450097847358121</v>
      </c>
      <c r="R118" s="6">
        <f t="shared" si="44"/>
        <v>0.575221238938053</v>
      </c>
      <c r="S118" s="6">
        <f t="shared" si="45"/>
        <v>0.544303797468354</v>
      </c>
      <c r="T118" s="6">
        <f t="shared" si="46"/>
        <v>291.5</v>
      </c>
      <c r="U118" s="6">
        <f t="shared" si="47"/>
        <v>0.629502572898799</v>
      </c>
      <c r="V118" s="6">
        <f t="shared" si="48"/>
        <v>0.0523917995444191</v>
      </c>
      <c r="W118" s="6">
        <f t="shared" si="49"/>
        <v>-1.56475500185876</v>
      </c>
      <c r="X118" s="6">
        <f t="shared" si="50"/>
        <v>-1.56750349119272</v>
      </c>
      <c r="Y118" s="6">
        <f t="shared" si="51"/>
        <v>0.269662921348315</v>
      </c>
      <c r="Z118" s="6">
        <f t="shared" si="52"/>
        <v>97.1666666666667</v>
      </c>
      <c r="AA118" s="6">
        <f t="shared" si="53"/>
        <v>118.9465</v>
      </c>
      <c r="AB118" s="6">
        <f t="shared" si="54"/>
        <v>2.55979498861048</v>
      </c>
      <c r="AC118" s="6">
        <f t="shared" si="55"/>
        <v>0.704918032786885</v>
      </c>
      <c r="AD118" s="6">
        <f t="shared" si="56"/>
        <v>-0.974358974358974</v>
      </c>
      <c r="AE118" s="6">
        <f t="shared" si="57"/>
        <v>0.000173769424773527</v>
      </c>
      <c r="AF118" s="6">
        <f t="shared" si="58"/>
        <v>86</v>
      </c>
      <c r="AG118" s="6">
        <f t="shared" si="59"/>
        <v>158</v>
      </c>
      <c r="AH118" s="6">
        <f t="shared" si="60"/>
        <v>255.5</v>
      </c>
      <c r="AI118" s="6">
        <f t="shared" si="61"/>
        <v>-11.5</v>
      </c>
      <c r="AJ118" s="6">
        <f t="shared" si="62"/>
        <v>97.5</v>
      </c>
      <c r="AK118" s="6">
        <f t="shared" si="63"/>
        <v>169.5</v>
      </c>
      <c r="AL118" s="6">
        <v>67.5266666666667</v>
      </c>
      <c r="AM118" s="6">
        <v>2.31666666666667</v>
      </c>
      <c r="AN118" s="6">
        <v>22.27</v>
      </c>
      <c r="AO118" s="6">
        <v>22.39</v>
      </c>
      <c r="AP118" s="6">
        <v>53.6335662237375</v>
      </c>
    </row>
    <row r="119" customFormat="1" ht="15" spans="1:42">
      <c r="A119" s="6">
        <v>3</v>
      </c>
      <c r="B119" s="6" t="s">
        <v>159</v>
      </c>
      <c r="C119" s="6">
        <v>121</v>
      </c>
      <c r="D119" s="6">
        <v>135</v>
      </c>
      <c r="E119" s="6">
        <v>43.5</v>
      </c>
      <c r="F119" s="6">
        <f t="shared" si="32"/>
        <v>0.404006677796327</v>
      </c>
      <c r="G119" s="6">
        <f t="shared" si="33"/>
        <v>0.450751252086811</v>
      </c>
      <c r="H119" s="6">
        <f t="shared" si="34"/>
        <v>0.145242070116861</v>
      </c>
      <c r="I119" s="6">
        <f t="shared" si="35"/>
        <v>3.10344827586207</v>
      </c>
      <c r="J119" s="6">
        <f t="shared" si="36"/>
        <v>2.7816091954023</v>
      </c>
      <c r="K119" s="6">
        <f t="shared" si="37"/>
        <v>1.11570247933884</v>
      </c>
      <c r="L119" s="6">
        <f t="shared" si="38"/>
        <v>107.638670250674</v>
      </c>
      <c r="M119" s="6">
        <f t="shared" si="39"/>
        <v>14.1303455961511</v>
      </c>
      <c r="N119" s="6">
        <f t="shared" si="40"/>
        <v>-0.0546875</v>
      </c>
      <c r="O119" s="6">
        <f t="shared" si="41"/>
        <v>0.242807825086306</v>
      </c>
      <c r="P119" s="6">
        <f t="shared" si="42"/>
        <v>0.693989071038251</v>
      </c>
      <c r="Q119" s="6">
        <f t="shared" si="43"/>
        <v>0.0546875</v>
      </c>
      <c r="R119" s="6">
        <f t="shared" si="44"/>
        <v>0.512605042016807</v>
      </c>
      <c r="S119" s="6">
        <f t="shared" si="45"/>
        <v>0.47112462006079</v>
      </c>
      <c r="T119" s="6">
        <f t="shared" si="46"/>
        <v>299.5</v>
      </c>
      <c r="U119" s="6">
        <f t="shared" si="47"/>
        <v>0.564273789649416</v>
      </c>
      <c r="V119" s="6">
        <f t="shared" si="48"/>
        <v>0.0658823529411765</v>
      </c>
      <c r="W119" s="6">
        <f t="shared" si="49"/>
        <v>-1.56567032127206</v>
      </c>
      <c r="X119" s="6">
        <f t="shared" si="50"/>
        <v>-1.5678977841877</v>
      </c>
      <c r="Y119" s="6">
        <f t="shared" si="51"/>
        <v>0.322222222222222</v>
      </c>
      <c r="Z119" s="6">
        <f t="shared" si="52"/>
        <v>99.8333333333333</v>
      </c>
      <c r="AA119" s="6">
        <f t="shared" si="53"/>
        <v>120.383</v>
      </c>
      <c r="AB119" s="6">
        <f t="shared" si="54"/>
        <v>2.89705882352941</v>
      </c>
      <c r="AC119" s="6">
        <f t="shared" si="55"/>
        <v>0.640495867768595</v>
      </c>
      <c r="AD119" s="6">
        <f t="shared" si="56"/>
        <v>-1.2568306010929</v>
      </c>
      <c r="AE119" s="6">
        <f t="shared" si="57"/>
        <v>0.000136798135505229</v>
      </c>
      <c r="AF119" s="6">
        <f t="shared" si="58"/>
        <v>77.5</v>
      </c>
      <c r="AG119" s="6">
        <f t="shared" si="59"/>
        <v>164.5</v>
      </c>
      <c r="AH119" s="6">
        <f t="shared" si="60"/>
        <v>256</v>
      </c>
      <c r="AI119" s="6">
        <f t="shared" si="61"/>
        <v>-14</v>
      </c>
      <c r="AJ119" s="6">
        <f t="shared" si="62"/>
        <v>91.5</v>
      </c>
      <c r="AK119" s="6">
        <f t="shared" si="63"/>
        <v>178.5</v>
      </c>
      <c r="AL119" s="6">
        <v>71.12</v>
      </c>
      <c r="AM119" s="6">
        <v>1.24</v>
      </c>
      <c r="AN119" s="6">
        <v>20.1933333333333</v>
      </c>
      <c r="AO119" s="6">
        <v>20.2233333333333</v>
      </c>
      <c r="AP119" s="6">
        <v>54.4015804036872</v>
      </c>
    </row>
    <row r="120" customFormat="1" ht="15" spans="1:42">
      <c r="A120" s="6">
        <v>3</v>
      </c>
      <c r="B120" s="6" t="s">
        <v>160</v>
      </c>
      <c r="C120" s="6">
        <v>129</v>
      </c>
      <c r="D120" s="6">
        <v>139</v>
      </c>
      <c r="E120" s="6">
        <v>37</v>
      </c>
      <c r="F120" s="6">
        <f t="shared" si="32"/>
        <v>0.422950819672131</v>
      </c>
      <c r="G120" s="6">
        <f t="shared" si="33"/>
        <v>0.455737704918033</v>
      </c>
      <c r="H120" s="6">
        <f t="shared" si="34"/>
        <v>0.121311475409836</v>
      </c>
      <c r="I120" s="6">
        <f t="shared" si="35"/>
        <v>3.75675675675676</v>
      </c>
      <c r="J120" s="6">
        <f t="shared" si="36"/>
        <v>3.48648648648649</v>
      </c>
      <c r="K120" s="6">
        <f t="shared" si="37"/>
        <v>1.07751937984496</v>
      </c>
      <c r="L120" s="6">
        <f t="shared" si="38"/>
        <v>111.551184066628</v>
      </c>
      <c r="M120" s="6">
        <f t="shared" si="39"/>
        <v>14.2594997574716</v>
      </c>
      <c r="N120" s="6">
        <f t="shared" si="40"/>
        <v>-0.0373134328358209</v>
      </c>
      <c r="O120" s="6">
        <f t="shared" si="41"/>
        <v>0.252252252252252</v>
      </c>
      <c r="P120" s="6">
        <f t="shared" si="42"/>
        <v>0.803921568627451</v>
      </c>
      <c r="Q120" s="6">
        <f t="shared" si="43"/>
        <v>0.0373134328358209</v>
      </c>
      <c r="R120" s="6">
        <f t="shared" si="44"/>
        <v>0.579545454545455</v>
      </c>
      <c r="S120" s="6">
        <f t="shared" si="45"/>
        <v>0.55421686746988</v>
      </c>
      <c r="T120" s="6">
        <f t="shared" si="46"/>
        <v>305</v>
      </c>
      <c r="U120" s="6">
        <f t="shared" si="47"/>
        <v>0.636065573770492</v>
      </c>
      <c r="V120" s="6">
        <f t="shared" si="48"/>
        <v>0.0432900432900433</v>
      </c>
      <c r="W120" s="6">
        <f t="shared" si="49"/>
        <v>-1.56419469109811</v>
      </c>
      <c r="X120" s="6">
        <f t="shared" si="50"/>
        <v>-1.56761527786679</v>
      </c>
      <c r="Y120" s="6">
        <f t="shared" si="51"/>
        <v>0.266187050359712</v>
      </c>
      <c r="Z120" s="6">
        <f t="shared" si="52"/>
        <v>101.666666666667</v>
      </c>
      <c r="AA120" s="6">
        <f t="shared" si="53"/>
        <v>124.382</v>
      </c>
      <c r="AB120" s="6">
        <f t="shared" si="54"/>
        <v>2.33225108225108</v>
      </c>
      <c r="AC120" s="6">
        <f t="shared" si="55"/>
        <v>0.713178294573643</v>
      </c>
      <c r="AD120" s="6">
        <f t="shared" si="56"/>
        <v>-0.92156862745098</v>
      </c>
      <c r="AE120" s="6">
        <f t="shared" si="57"/>
        <v>0.000167468563767518</v>
      </c>
      <c r="AF120" s="6">
        <f t="shared" si="58"/>
        <v>92</v>
      </c>
      <c r="AG120" s="6">
        <f t="shared" si="59"/>
        <v>166</v>
      </c>
      <c r="AH120" s="6">
        <f t="shared" si="60"/>
        <v>268</v>
      </c>
      <c r="AI120" s="6">
        <f t="shared" si="61"/>
        <v>-10</v>
      </c>
      <c r="AJ120" s="6">
        <f t="shared" si="62"/>
        <v>102</v>
      </c>
      <c r="AK120" s="6">
        <f t="shared" si="63"/>
        <v>176</v>
      </c>
      <c r="AL120" s="6">
        <v>74.34</v>
      </c>
      <c r="AM120" s="6">
        <v>1.07</v>
      </c>
      <c r="AN120" s="6">
        <v>21.2266666666667</v>
      </c>
      <c r="AO120" s="6">
        <v>21.25</v>
      </c>
      <c r="AP120" s="6">
        <v>55.8383176788932</v>
      </c>
    </row>
    <row r="121" customFormat="1" ht="15" spans="1:42">
      <c r="A121" s="6">
        <v>3</v>
      </c>
      <c r="B121" s="6" t="s">
        <v>161</v>
      </c>
      <c r="C121" s="6">
        <v>125.5</v>
      </c>
      <c r="D121" s="6">
        <v>140</v>
      </c>
      <c r="E121" s="6">
        <v>30.5</v>
      </c>
      <c r="F121" s="6">
        <f t="shared" si="32"/>
        <v>0.423986486486487</v>
      </c>
      <c r="G121" s="6">
        <f t="shared" si="33"/>
        <v>0.472972972972973</v>
      </c>
      <c r="H121" s="6">
        <f t="shared" si="34"/>
        <v>0.103040540540541</v>
      </c>
      <c r="I121" s="6">
        <f t="shared" si="35"/>
        <v>4.59016393442623</v>
      </c>
      <c r="J121" s="6">
        <f t="shared" si="36"/>
        <v>4.11475409836066</v>
      </c>
      <c r="K121" s="6">
        <f t="shared" si="37"/>
        <v>1.11553784860558</v>
      </c>
      <c r="L121" s="6">
        <f t="shared" si="38"/>
        <v>109.970450576507</v>
      </c>
      <c r="M121" s="6">
        <f t="shared" si="39"/>
        <v>14.047538337137</v>
      </c>
      <c r="N121" s="6">
        <f t="shared" si="40"/>
        <v>-0.0546139359698682</v>
      </c>
      <c r="O121" s="6">
        <f t="shared" si="41"/>
        <v>0.284403669724771</v>
      </c>
      <c r="P121" s="6">
        <f t="shared" si="42"/>
        <v>0.735159817351598</v>
      </c>
      <c r="Q121" s="6">
        <f t="shared" si="43"/>
        <v>0.0546139359698682</v>
      </c>
      <c r="R121" s="6">
        <f t="shared" si="44"/>
        <v>0.642228739002933</v>
      </c>
      <c r="S121" s="6">
        <f t="shared" si="45"/>
        <v>0.608974358974359</v>
      </c>
      <c r="T121" s="6">
        <f t="shared" si="46"/>
        <v>296</v>
      </c>
      <c r="U121" s="6">
        <f t="shared" si="47"/>
        <v>0.690878378378378</v>
      </c>
      <c r="V121" s="6">
        <f t="shared" si="48"/>
        <v>0.0617021276595745</v>
      </c>
      <c r="W121" s="6">
        <f t="shared" si="49"/>
        <v>-1.56632093481101</v>
      </c>
      <c r="X121" s="6">
        <f t="shared" si="50"/>
        <v>-1.56770146097839</v>
      </c>
      <c r="Y121" s="6">
        <f t="shared" si="51"/>
        <v>0.217857142857143</v>
      </c>
      <c r="Z121" s="6">
        <f t="shared" si="52"/>
        <v>98.6666666666667</v>
      </c>
      <c r="AA121" s="6">
        <f t="shared" si="53"/>
        <v>123.1815</v>
      </c>
      <c r="AB121" s="6">
        <f t="shared" si="54"/>
        <v>2.79255319148936</v>
      </c>
      <c r="AC121" s="6">
        <f t="shared" si="55"/>
        <v>0.756972111553785</v>
      </c>
      <c r="AD121" s="6">
        <f t="shared" si="56"/>
        <v>-0.821917808219178</v>
      </c>
      <c r="AE121" s="6">
        <f t="shared" si="57"/>
        <v>0.00018819301725374</v>
      </c>
      <c r="AF121" s="6">
        <f t="shared" si="58"/>
        <v>95</v>
      </c>
      <c r="AG121" s="6">
        <f t="shared" si="59"/>
        <v>156</v>
      </c>
      <c r="AH121" s="6">
        <f t="shared" si="60"/>
        <v>265.5</v>
      </c>
      <c r="AI121" s="6">
        <f t="shared" si="61"/>
        <v>-14.5</v>
      </c>
      <c r="AJ121" s="6">
        <f t="shared" si="62"/>
        <v>109.5</v>
      </c>
      <c r="AK121" s="6">
        <f t="shared" si="63"/>
        <v>170.5</v>
      </c>
      <c r="AL121" s="6">
        <v>73.1166666666667</v>
      </c>
      <c r="AM121" s="6">
        <v>1.23333333333333</v>
      </c>
      <c r="AN121" s="6">
        <v>22.35</v>
      </c>
      <c r="AO121" s="6">
        <v>22.3833333333333</v>
      </c>
      <c r="AP121" s="6">
        <v>61.0799737251383</v>
      </c>
    </row>
    <row r="122" customFormat="1" ht="15" spans="1:42">
      <c r="A122" s="6">
        <v>3</v>
      </c>
      <c r="B122" s="6" t="s">
        <v>162</v>
      </c>
      <c r="C122" s="6">
        <v>113</v>
      </c>
      <c r="D122" s="6">
        <v>132</v>
      </c>
      <c r="E122" s="6">
        <v>35</v>
      </c>
      <c r="F122" s="6">
        <f t="shared" si="32"/>
        <v>0.403571428571429</v>
      </c>
      <c r="G122" s="6">
        <f t="shared" si="33"/>
        <v>0.471428571428571</v>
      </c>
      <c r="H122" s="6">
        <f t="shared" si="34"/>
        <v>0.125</v>
      </c>
      <c r="I122" s="6">
        <f t="shared" si="35"/>
        <v>3.77142857142857</v>
      </c>
      <c r="J122" s="6">
        <f t="shared" si="36"/>
        <v>3.22857142857143</v>
      </c>
      <c r="K122" s="6">
        <f t="shared" si="37"/>
        <v>1.16814159292035</v>
      </c>
      <c r="L122" s="6">
        <f t="shared" si="38"/>
        <v>102.336047738159</v>
      </c>
      <c r="M122" s="6">
        <f t="shared" si="39"/>
        <v>13.6626010212795</v>
      </c>
      <c r="N122" s="6">
        <f t="shared" si="40"/>
        <v>-0.0775510204081633</v>
      </c>
      <c r="O122" s="6">
        <f t="shared" si="41"/>
        <v>0.281553398058252</v>
      </c>
      <c r="P122" s="6">
        <f t="shared" si="42"/>
        <v>0.608247422680412</v>
      </c>
      <c r="Q122" s="6">
        <f t="shared" si="43"/>
        <v>0.0775510204081633</v>
      </c>
      <c r="R122" s="6">
        <f t="shared" si="44"/>
        <v>0.580838323353293</v>
      </c>
      <c r="S122" s="6">
        <f t="shared" si="45"/>
        <v>0.527027027027027</v>
      </c>
      <c r="T122" s="6">
        <f t="shared" si="46"/>
        <v>280</v>
      </c>
      <c r="U122" s="6">
        <f t="shared" si="47"/>
        <v>0.625</v>
      </c>
      <c r="V122" s="6">
        <f t="shared" si="48"/>
        <v>0.0904761904761905</v>
      </c>
      <c r="W122" s="6">
        <f t="shared" si="49"/>
        <v>-1.56697429026788</v>
      </c>
      <c r="X122" s="6">
        <f t="shared" si="50"/>
        <v>-1.5678849184497</v>
      </c>
      <c r="Y122" s="6">
        <f t="shared" si="51"/>
        <v>0.265151515151515</v>
      </c>
      <c r="Z122" s="6">
        <f t="shared" si="52"/>
        <v>93.3333333333333</v>
      </c>
      <c r="AA122" s="6">
        <f t="shared" si="53"/>
        <v>115.261</v>
      </c>
      <c r="AB122" s="6">
        <f t="shared" si="54"/>
        <v>3.51190476190476</v>
      </c>
      <c r="AC122" s="6">
        <f t="shared" si="55"/>
        <v>0.690265486725664</v>
      </c>
      <c r="AD122" s="6">
        <f t="shared" si="56"/>
        <v>-1.11340206185567</v>
      </c>
      <c r="AE122" s="6">
        <f t="shared" si="57"/>
        <v>0.000158623324945639</v>
      </c>
      <c r="AF122" s="6">
        <f t="shared" si="58"/>
        <v>78</v>
      </c>
      <c r="AG122" s="6">
        <f t="shared" si="59"/>
        <v>148</v>
      </c>
      <c r="AH122" s="6">
        <f t="shared" si="60"/>
        <v>245</v>
      </c>
      <c r="AI122" s="6">
        <f t="shared" si="61"/>
        <v>-19</v>
      </c>
      <c r="AJ122" s="6">
        <f t="shared" si="62"/>
        <v>97</v>
      </c>
      <c r="AK122" s="6">
        <f t="shared" si="63"/>
        <v>167</v>
      </c>
      <c r="AL122" s="6">
        <v>73.27</v>
      </c>
      <c r="AM122" s="6">
        <v>0.946666666666667</v>
      </c>
      <c r="AN122" s="6">
        <v>20.8033333333333</v>
      </c>
      <c r="AO122" s="6">
        <v>17.4966666666667</v>
      </c>
      <c r="AP122" s="6">
        <v>55.8383176788932</v>
      </c>
    </row>
    <row r="123" customFormat="1" ht="15" spans="1:42">
      <c r="A123" s="6">
        <v>3</v>
      </c>
      <c r="B123" s="6" t="s">
        <v>163</v>
      </c>
      <c r="C123" s="6">
        <v>117</v>
      </c>
      <c r="D123" s="6">
        <v>134.5</v>
      </c>
      <c r="E123" s="6">
        <v>34.5</v>
      </c>
      <c r="F123" s="6">
        <f t="shared" si="32"/>
        <v>0.409090909090909</v>
      </c>
      <c r="G123" s="6">
        <f t="shared" si="33"/>
        <v>0.47027972027972</v>
      </c>
      <c r="H123" s="6">
        <f t="shared" si="34"/>
        <v>0.120629370629371</v>
      </c>
      <c r="I123" s="6">
        <f t="shared" si="35"/>
        <v>3.89855072463768</v>
      </c>
      <c r="J123" s="6">
        <f t="shared" si="36"/>
        <v>3.39130434782609</v>
      </c>
      <c r="K123" s="6">
        <f t="shared" si="37"/>
        <v>1.14957264957265</v>
      </c>
      <c r="L123" s="6">
        <f t="shared" si="38"/>
        <v>104.832405931245</v>
      </c>
      <c r="M123" s="6">
        <f t="shared" si="39"/>
        <v>13.8082101181387</v>
      </c>
      <c r="N123" s="6">
        <f t="shared" si="40"/>
        <v>-0.0695825049701789</v>
      </c>
      <c r="O123" s="6">
        <f t="shared" si="41"/>
        <v>0.279429250891795</v>
      </c>
      <c r="P123" s="6">
        <f t="shared" si="42"/>
        <v>0.65</v>
      </c>
      <c r="Q123" s="6">
        <f t="shared" si="43"/>
        <v>0.0695825049701789</v>
      </c>
      <c r="R123" s="6">
        <f t="shared" si="44"/>
        <v>0.591715976331361</v>
      </c>
      <c r="S123" s="6">
        <f t="shared" si="45"/>
        <v>0.544554455445545</v>
      </c>
      <c r="T123" s="6">
        <f t="shared" si="46"/>
        <v>286</v>
      </c>
      <c r="U123" s="6">
        <f t="shared" si="47"/>
        <v>0.638111888111888</v>
      </c>
      <c r="V123" s="6">
        <f t="shared" si="48"/>
        <v>0.0806451612903226</v>
      </c>
      <c r="W123" s="6">
        <f t="shared" si="49"/>
        <v>-1.56678054851348</v>
      </c>
      <c r="X123" s="6">
        <f t="shared" si="50"/>
        <v>-1.56786364289488</v>
      </c>
      <c r="Y123" s="6">
        <f t="shared" si="51"/>
        <v>0.256505576208178</v>
      </c>
      <c r="Z123" s="6">
        <f t="shared" si="52"/>
        <v>95.3333333333333</v>
      </c>
      <c r="AA123" s="6">
        <f t="shared" si="53"/>
        <v>117.8675</v>
      </c>
      <c r="AB123" s="6">
        <f t="shared" si="54"/>
        <v>3.26612903225806</v>
      </c>
      <c r="AC123" s="6">
        <f t="shared" si="55"/>
        <v>0.705128205128205</v>
      </c>
      <c r="AD123" s="6">
        <f t="shared" si="56"/>
        <v>-1.04</v>
      </c>
      <c r="AE123" s="6">
        <f t="shared" si="57"/>
        <v>0.000163074394783262</v>
      </c>
      <c r="AF123" s="6">
        <f t="shared" si="58"/>
        <v>82.5</v>
      </c>
      <c r="AG123" s="6">
        <f t="shared" si="59"/>
        <v>151.5</v>
      </c>
      <c r="AH123" s="6">
        <f t="shared" si="60"/>
        <v>251.5</v>
      </c>
      <c r="AI123" s="6">
        <f t="shared" si="61"/>
        <v>-17.5</v>
      </c>
      <c r="AJ123" s="6">
        <f t="shared" si="62"/>
        <v>100</v>
      </c>
      <c r="AK123" s="6">
        <f t="shared" si="63"/>
        <v>169</v>
      </c>
      <c r="AL123" s="6">
        <v>69.6133333333333</v>
      </c>
      <c r="AM123" s="6">
        <v>1.7</v>
      </c>
      <c r="AN123" s="6">
        <v>20.39</v>
      </c>
      <c r="AO123" s="6">
        <v>20.4633333333333</v>
      </c>
      <c r="AP123" s="6">
        <v>58.0969362460179</v>
      </c>
    </row>
    <row r="124" customFormat="1" ht="15" spans="1:42">
      <c r="A124" s="6">
        <v>3</v>
      </c>
      <c r="B124" s="6" t="s">
        <v>164</v>
      </c>
      <c r="C124" s="6">
        <v>115.5</v>
      </c>
      <c r="D124" s="6">
        <v>135</v>
      </c>
      <c r="E124" s="6">
        <v>31.5</v>
      </c>
      <c r="F124" s="6">
        <f t="shared" si="32"/>
        <v>0.409574468085106</v>
      </c>
      <c r="G124" s="6">
        <f t="shared" si="33"/>
        <v>0.478723404255319</v>
      </c>
      <c r="H124" s="6">
        <f t="shared" si="34"/>
        <v>0.111702127659574</v>
      </c>
      <c r="I124" s="6">
        <f t="shared" si="35"/>
        <v>4.28571428571429</v>
      </c>
      <c r="J124" s="6">
        <f t="shared" si="36"/>
        <v>3.66666666666667</v>
      </c>
      <c r="K124" s="6">
        <f t="shared" si="37"/>
        <v>1.16883116883117</v>
      </c>
      <c r="L124" s="6">
        <f t="shared" si="38"/>
        <v>104.17533297283</v>
      </c>
      <c r="M124" s="6">
        <f t="shared" si="39"/>
        <v>13.7113092008021</v>
      </c>
      <c r="N124" s="6">
        <f t="shared" si="40"/>
        <v>-0.0778443113772455</v>
      </c>
      <c r="O124" s="6">
        <f t="shared" si="41"/>
        <v>0.294964028776978</v>
      </c>
      <c r="P124" s="6">
        <f t="shared" si="42"/>
        <v>0.623188405797101</v>
      </c>
      <c r="Q124" s="6">
        <f t="shared" si="43"/>
        <v>0.0778443113772455</v>
      </c>
      <c r="R124" s="6">
        <f t="shared" si="44"/>
        <v>0.621621621621622</v>
      </c>
      <c r="S124" s="6">
        <f t="shared" si="45"/>
        <v>0.571428571428571</v>
      </c>
      <c r="T124" s="6">
        <f t="shared" si="46"/>
        <v>282</v>
      </c>
      <c r="U124" s="6">
        <f t="shared" si="47"/>
        <v>0.664893617021277</v>
      </c>
      <c r="V124" s="6">
        <f t="shared" si="48"/>
        <v>0.089041095890411</v>
      </c>
      <c r="W124" s="6">
        <f t="shared" si="49"/>
        <v>-1.56722533155377</v>
      </c>
      <c r="X124" s="6">
        <f t="shared" si="50"/>
        <v>-1.56790725649637</v>
      </c>
      <c r="Y124" s="6">
        <f t="shared" si="51"/>
        <v>0.233333333333333</v>
      </c>
      <c r="Z124" s="6">
        <f t="shared" si="52"/>
        <v>94</v>
      </c>
      <c r="AA124" s="6">
        <f t="shared" si="53"/>
        <v>117.3705</v>
      </c>
      <c r="AB124" s="6">
        <f t="shared" si="54"/>
        <v>3.47602739726027</v>
      </c>
      <c r="AC124" s="6">
        <f t="shared" si="55"/>
        <v>0.727272727272727</v>
      </c>
      <c r="AD124" s="6">
        <f t="shared" si="56"/>
        <v>-0.985507246376812</v>
      </c>
      <c r="AE124" s="6">
        <f t="shared" si="57"/>
        <v>0.000172128232484885</v>
      </c>
      <c r="AF124" s="6">
        <f t="shared" si="58"/>
        <v>84</v>
      </c>
      <c r="AG124" s="6">
        <f t="shared" si="59"/>
        <v>147</v>
      </c>
      <c r="AH124" s="6">
        <f t="shared" si="60"/>
        <v>250.5</v>
      </c>
      <c r="AI124" s="6">
        <f t="shared" si="61"/>
        <v>-19.5</v>
      </c>
      <c r="AJ124" s="6">
        <f t="shared" si="62"/>
        <v>103.5</v>
      </c>
      <c r="AK124" s="6">
        <f t="shared" si="63"/>
        <v>166.5</v>
      </c>
      <c r="AL124" s="6">
        <v>70.8366666666667</v>
      </c>
      <c r="AM124" s="6">
        <v>1.67666666666667</v>
      </c>
      <c r="AN124" s="6">
        <v>22.04</v>
      </c>
      <c r="AO124" s="6">
        <v>22.1</v>
      </c>
      <c r="AP124" s="6">
        <v>59.4240992182787</v>
      </c>
    </row>
    <row r="125" customFormat="1" ht="15" spans="1:42">
      <c r="A125" s="6">
        <v>3</v>
      </c>
      <c r="B125" s="6" t="s">
        <v>165</v>
      </c>
      <c r="C125" s="6">
        <v>119</v>
      </c>
      <c r="D125" s="6">
        <v>136</v>
      </c>
      <c r="E125" s="6">
        <v>33.5</v>
      </c>
      <c r="F125" s="6">
        <f t="shared" si="32"/>
        <v>0.412478336221837</v>
      </c>
      <c r="G125" s="6">
        <f t="shared" si="33"/>
        <v>0.471403812824957</v>
      </c>
      <c r="H125" s="6">
        <f t="shared" si="34"/>
        <v>0.116117850953206</v>
      </c>
      <c r="I125" s="6">
        <f t="shared" si="35"/>
        <v>4.05970149253731</v>
      </c>
      <c r="J125" s="6">
        <f t="shared" si="36"/>
        <v>3.55223880597015</v>
      </c>
      <c r="K125" s="6">
        <f t="shared" si="37"/>
        <v>1.14285714285714</v>
      </c>
      <c r="L125" s="6">
        <f t="shared" si="38"/>
        <v>106.111969164652</v>
      </c>
      <c r="M125" s="6">
        <f t="shared" si="39"/>
        <v>13.8684293751431</v>
      </c>
      <c r="N125" s="6">
        <f t="shared" si="40"/>
        <v>-0.0666666666666667</v>
      </c>
      <c r="O125" s="6">
        <f t="shared" si="41"/>
        <v>0.28150765606596</v>
      </c>
      <c r="P125" s="6">
        <f t="shared" si="42"/>
        <v>0.668292682926829</v>
      </c>
      <c r="Q125" s="6">
        <f t="shared" si="43"/>
        <v>0.0666666666666667</v>
      </c>
      <c r="R125" s="6">
        <f t="shared" si="44"/>
        <v>0.604719764011799</v>
      </c>
      <c r="S125" s="6">
        <f t="shared" si="45"/>
        <v>0.560655737704918</v>
      </c>
      <c r="T125" s="6">
        <f t="shared" si="46"/>
        <v>288.5</v>
      </c>
      <c r="U125" s="6">
        <f t="shared" si="47"/>
        <v>0.651646447140381</v>
      </c>
      <c r="V125" s="6">
        <f t="shared" si="48"/>
        <v>0.0767494356659142</v>
      </c>
      <c r="W125" s="6">
        <f t="shared" si="49"/>
        <v>-1.56674642196833</v>
      </c>
      <c r="X125" s="6">
        <f t="shared" si="50"/>
        <v>-1.56785018704547</v>
      </c>
      <c r="Y125" s="6">
        <f t="shared" si="51"/>
        <v>0.246323529411765</v>
      </c>
      <c r="Z125" s="6">
        <f t="shared" si="52"/>
        <v>96.1666666666667</v>
      </c>
      <c r="AA125" s="6">
        <f t="shared" si="53"/>
        <v>119.232</v>
      </c>
      <c r="AB125" s="6">
        <f t="shared" si="54"/>
        <v>3.16873589164786</v>
      </c>
      <c r="AC125" s="6">
        <f t="shared" si="55"/>
        <v>0.718487394957983</v>
      </c>
      <c r="AD125" s="6">
        <f t="shared" si="56"/>
        <v>-0.985365853658537</v>
      </c>
      <c r="AE125" s="6">
        <f t="shared" si="57"/>
        <v>0.000168047629499561</v>
      </c>
      <c r="AF125" s="6">
        <f t="shared" si="58"/>
        <v>85.5</v>
      </c>
      <c r="AG125" s="6">
        <f t="shared" si="59"/>
        <v>152.5</v>
      </c>
      <c r="AH125" s="6">
        <f t="shared" si="60"/>
        <v>255</v>
      </c>
      <c r="AI125" s="6">
        <f t="shared" si="61"/>
        <v>-17</v>
      </c>
      <c r="AJ125" s="6">
        <f t="shared" si="62"/>
        <v>102.5</v>
      </c>
      <c r="AK125" s="6">
        <f t="shared" si="63"/>
        <v>169.5</v>
      </c>
      <c r="AL125" s="6">
        <v>70.7166666666667</v>
      </c>
      <c r="AM125" s="6">
        <v>1.38666666666667</v>
      </c>
      <c r="AN125" s="6">
        <v>20.74</v>
      </c>
      <c r="AO125" s="6">
        <v>20.79</v>
      </c>
      <c r="AP125" s="6">
        <v>60.0357174491866</v>
      </c>
    </row>
    <row r="126" customFormat="1" ht="15" spans="1:42">
      <c r="A126" s="6">
        <v>3</v>
      </c>
      <c r="B126" s="6" t="s">
        <v>166</v>
      </c>
      <c r="C126" s="6">
        <v>117.5</v>
      </c>
      <c r="D126" s="6">
        <v>135</v>
      </c>
      <c r="E126" s="6">
        <v>33.5</v>
      </c>
      <c r="F126" s="6">
        <f t="shared" si="32"/>
        <v>0.410839160839161</v>
      </c>
      <c r="G126" s="6">
        <f t="shared" si="33"/>
        <v>0.472027972027972</v>
      </c>
      <c r="H126" s="6">
        <f t="shared" si="34"/>
        <v>0.117132867132867</v>
      </c>
      <c r="I126" s="6">
        <f t="shared" si="35"/>
        <v>4.02985074626866</v>
      </c>
      <c r="J126" s="6">
        <f t="shared" si="36"/>
        <v>3.50746268656716</v>
      </c>
      <c r="K126" s="6">
        <f t="shared" si="37"/>
        <v>1.14893617021277</v>
      </c>
      <c r="L126" s="6">
        <f t="shared" si="38"/>
        <v>105.124529329109</v>
      </c>
      <c r="M126" s="6">
        <f t="shared" si="39"/>
        <v>13.8082101181387</v>
      </c>
      <c r="N126" s="6">
        <f t="shared" si="40"/>
        <v>-0.0693069306930693</v>
      </c>
      <c r="O126" s="6">
        <f t="shared" si="41"/>
        <v>0.282660332541568</v>
      </c>
      <c r="P126" s="6">
        <f t="shared" si="42"/>
        <v>0.655172413793103</v>
      </c>
      <c r="Q126" s="6">
        <f t="shared" si="43"/>
        <v>0.0693069306930693</v>
      </c>
      <c r="R126" s="6">
        <f t="shared" si="44"/>
        <v>0.602373887240356</v>
      </c>
      <c r="S126" s="6">
        <f t="shared" si="45"/>
        <v>0.556291390728477</v>
      </c>
      <c r="T126" s="6">
        <f t="shared" si="46"/>
        <v>286</v>
      </c>
      <c r="U126" s="6">
        <f t="shared" si="47"/>
        <v>0.648601398601399</v>
      </c>
      <c r="V126" s="6">
        <f t="shared" si="48"/>
        <v>0.0799086757990868</v>
      </c>
      <c r="W126" s="6">
        <f t="shared" si="49"/>
        <v>-1.56681722189885</v>
      </c>
      <c r="X126" s="6">
        <f t="shared" si="50"/>
        <v>-1.567850329329</v>
      </c>
      <c r="Y126" s="6">
        <f t="shared" si="51"/>
        <v>0.248148148148148</v>
      </c>
      <c r="Z126" s="6">
        <f t="shared" si="52"/>
        <v>95.3333333333333</v>
      </c>
      <c r="AA126" s="6">
        <f t="shared" si="53"/>
        <v>118.1965</v>
      </c>
      <c r="AB126" s="6">
        <f t="shared" si="54"/>
        <v>3.24771689497717</v>
      </c>
      <c r="AC126" s="6">
        <f t="shared" si="55"/>
        <v>0.714893617021277</v>
      </c>
      <c r="AD126" s="6">
        <f t="shared" si="56"/>
        <v>-1.00492610837438</v>
      </c>
      <c r="AE126" s="6">
        <f t="shared" si="57"/>
        <v>0.000167505711800698</v>
      </c>
      <c r="AF126" s="6">
        <f t="shared" si="58"/>
        <v>84</v>
      </c>
      <c r="AG126" s="6">
        <f t="shared" si="59"/>
        <v>151</v>
      </c>
      <c r="AH126" s="6">
        <f t="shared" si="60"/>
        <v>252.5</v>
      </c>
      <c r="AI126" s="6">
        <f t="shared" si="61"/>
        <v>-17.5</v>
      </c>
      <c r="AJ126" s="6">
        <f t="shared" si="62"/>
        <v>101.5</v>
      </c>
      <c r="AK126" s="6">
        <f t="shared" si="63"/>
        <v>168.5</v>
      </c>
      <c r="AL126" s="6">
        <v>72.1666666666667</v>
      </c>
      <c r="AM126" s="6">
        <v>0.77</v>
      </c>
      <c r="AN126" s="6">
        <v>19.9666666666667</v>
      </c>
      <c r="AO126" s="6">
        <v>19.98</v>
      </c>
      <c r="AP126" s="6">
        <v>63.0494390349616</v>
      </c>
    </row>
    <row r="127" customFormat="1" ht="15" spans="1:42">
      <c r="A127" s="6">
        <v>3</v>
      </c>
      <c r="B127" s="6" t="s">
        <v>167</v>
      </c>
      <c r="C127" s="6">
        <v>120</v>
      </c>
      <c r="D127" s="6">
        <v>138.5</v>
      </c>
      <c r="E127" s="6">
        <v>34.5</v>
      </c>
      <c r="F127" s="6">
        <f t="shared" si="32"/>
        <v>0.409556313993174</v>
      </c>
      <c r="G127" s="6">
        <f t="shared" si="33"/>
        <v>0.472696245733788</v>
      </c>
      <c r="H127" s="6">
        <f t="shared" si="34"/>
        <v>0.117747440273038</v>
      </c>
      <c r="I127" s="6">
        <f t="shared" si="35"/>
        <v>4.01449275362319</v>
      </c>
      <c r="J127" s="6">
        <f t="shared" si="36"/>
        <v>3.47826086956522</v>
      </c>
      <c r="K127" s="6">
        <f t="shared" si="37"/>
        <v>1.15416666666667</v>
      </c>
      <c r="L127" s="6">
        <f t="shared" si="38"/>
        <v>107.660732550607</v>
      </c>
      <c r="M127" s="6">
        <f t="shared" si="39"/>
        <v>13.9761701954911</v>
      </c>
      <c r="N127" s="6">
        <f t="shared" si="40"/>
        <v>-0.0715667311411992</v>
      </c>
      <c r="O127" s="6">
        <f t="shared" si="41"/>
        <v>0.283893395133256</v>
      </c>
      <c r="P127" s="6">
        <f t="shared" si="42"/>
        <v>0.644230769230769</v>
      </c>
      <c r="Q127" s="6">
        <f t="shared" si="43"/>
        <v>0.0715667311411992</v>
      </c>
      <c r="R127" s="6">
        <f t="shared" si="44"/>
        <v>0.601156069364162</v>
      </c>
      <c r="S127" s="6">
        <f t="shared" si="45"/>
        <v>0.553398058252427</v>
      </c>
      <c r="T127" s="6">
        <f t="shared" si="46"/>
        <v>293</v>
      </c>
      <c r="U127" s="6">
        <f t="shared" si="47"/>
        <v>0.646757679180887</v>
      </c>
      <c r="V127" s="6">
        <f t="shared" si="48"/>
        <v>0.0825892857142857</v>
      </c>
      <c r="W127" s="6">
        <f t="shared" si="49"/>
        <v>-1.56711632410201</v>
      </c>
      <c r="X127" s="6">
        <f t="shared" si="50"/>
        <v>-1.56802964299783</v>
      </c>
      <c r="Y127" s="6">
        <f t="shared" si="51"/>
        <v>0.249097472924188</v>
      </c>
      <c r="Z127" s="6">
        <f t="shared" si="52"/>
        <v>97.6666666666667</v>
      </c>
      <c r="AA127" s="6">
        <f t="shared" si="53"/>
        <v>121.1125</v>
      </c>
      <c r="AB127" s="6">
        <f t="shared" si="54"/>
        <v>3.31473214285714</v>
      </c>
      <c r="AC127" s="6">
        <f t="shared" si="55"/>
        <v>0.7125</v>
      </c>
      <c r="AD127" s="6">
        <f t="shared" si="56"/>
        <v>-1.01923076923077</v>
      </c>
      <c r="AE127" s="6">
        <f t="shared" si="57"/>
        <v>0.000157106472236579</v>
      </c>
      <c r="AF127" s="6">
        <f t="shared" si="58"/>
        <v>85.5</v>
      </c>
      <c r="AG127" s="6">
        <f t="shared" si="59"/>
        <v>154.5</v>
      </c>
      <c r="AH127" s="6">
        <f t="shared" si="60"/>
        <v>258.5</v>
      </c>
      <c r="AI127" s="6">
        <f t="shared" si="61"/>
        <v>-18.5</v>
      </c>
      <c r="AJ127" s="6">
        <f t="shared" si="62"/>
        <v>104</v>
      </c>
      <c r="AK127" s="6">
        <f t="shared" si="63"/>
        <v>173</v>
      </c>
      <c r="AL127" s="6">
        <v>73.7733333333333</v>
      </c>
      <c r="AM127" s="6">
        <v>0.976666666666667</v>
      </c>
      <c r="AN127" s="6">
        <v>20.85</v>
      </c>
      <c r="AO127" s="6">
        <v>20.8733333333333</v>
      </c>
      <c r="AP127" s="6">
        <v>54.0776281073048</v>
      </c>
    </row>
    <row r="128" customFormat="1" ht="15" spans="1:42">
      <c r="A128" s="6">
        <v>3</v>
      </c>
      <c r="B128" s="6" t="s">
        <v>168</v>
      </c>
      <c r="C128" s="6">
        <v>116.5</v>
      </c>
      <c r="D128" s="6">
        <v>135</v>
      </c>
      <c r="E128" s="6">
        <v>29.5</v>
      </c>
      <c r="F128" s="6">
        <f t="shared" si="32"/>
        <v>0.414590747330961</v>
      </c>
      <c r="G128" s="6">
        <f t="shared" si="33"/>
        <v>0.480427046263345</v>
      </c>
      <c r="H128" s="6">
        <f t="shared" si="34"/>
        <v>0.104982206405694</v>
      </c>
      <c r="I128" s="6">
        <f t="shared" si="35"/>
        <v>4.57627118644068</v>
      </c>
      <c r="J128" s="6">
        <f t="shared" si="36"/>
        <v>3.94915254237288</v>
      </c>
      <c r="K128" s="6">
        <f t="shared" si="37"/>
        <v>1.1587982832618</v>
      </c>
      <c r="L128" s="6">
        <f t="shared" si="38"/>
        <v>104.351169934346</v>
      </c>
      <c r="M128" s="6">
        <f t="shared" si="39"/>
        <v>13.6869767784319</v>
      </c>
      <c r="N128" s="6">
        <f t="shared" si="40"/>
        <v>-0.073558648111332</v>
      </c>
      <c r="O128" s="6">
        <f t="shared" si="41"/>
        <v>0.298076923076923</v>
      </c>
      <c r="P128" s="6">
        <f t="shared" si="42"/>
        <v>0.649289099526066</v>
      </c>
      <c r="Q128" s="6">
        <f t="shared" si="43"/>
        <v>0.073558648111332</v>
      </c>
      <c r="R128" s="6">
        <f t="shared" si="44"/>
        <v>0.641337386018237</v>
      </c>
      <c r="S128" s="6">
        <f t="shared" si="45"/>
        <v>0.595890410958904</v>
      </c>
      <c r="T128" s="6">
        <f t="shared" si="46"/>
        <v>281</v>
      </c>
      <c r="U128" s="6">
        <f t="shared" si="47"/>
        <v>0.685053380782918</v>
      </c>
      <c r="V128" s="6">
        <f t="shared" si="48"/>
        <v>0.0833333333333333</v>
      </c>
      <c r="W128" s="6">
        <f t="shared" si="49"/>
        <v>-1.56708317122797</v>
      </c>
      <c r="X128" s="6">
        <f t="shared" si="50"/>
        <v>-1.5677848825018</v>
      </c>
      <c r="Y128" s="6">
        <f t="shared" si="51"/>
        <v>0.218518518518519</v>
      </c>
      <c r="Z128" s="6">
        <f t="shared" si="52"/>
        <v>93.6666666666667</v>
      </c>
      <c r="AA128" s="6">
        <f t="shared" si="53"/>
        <v>117.4415</v>
      </c>
      <c r="AB128" s="6">
        <f t="shared" si="54"/>
        <v>3.33333333333333</v>
      </c>
      <c r="AC128" s="6">
        <f t="shared" si="55"/>
        <v>0.746781115879828</v>
      </c>
      <c r="AD128" s="6">
        <f t="shared" si="56"/>
        <v>-0.909952606635071</v>
      </c>
      <c r="AE128" s="6">
        <f t="shared" si="57"/>
        <v>0.000186994369226821</v>
      </c>
      <c r="AF128" s="6">
        <f t="shared" si="58"/>
        <v>87</v>
      </c>
      <c r="AG128" s="6">
        <f t="shared" si="59"/>
        <v>146</v>
      </c>
      <c r="AH128" s="6">
        <f t="shared" si="60"/>
        <v>251.5</v>
      </c>
      <c r="AI128" s="6">
        <f t="shared" si="61"/>
        <v>-18.5</v>
      </c>
      <c r="AJ128" s="6">
        <f t="shared" si="62"/>
        <v>105.5</v>
      </c>
      <c r="AK128" s="6">
        <f t="shared" si="63"/>
        <v>164.5</v>
      </c>
      <c r="AL128" s="6">
        <v>72.3366666666667</v>
      </c>
      <c r="AM128" s="6">
        <v>0.65</v>
      </c>
      <c r="AN128" s="6">
        <v>20.0433333333333</v>
      </c>
      <c r="AO128" s="6">
        <v>16.73</v>
      </c>
      <c r="AP128" s="6">
        <v>56.2271624393321</v>
      </c>
    </row>
    <row r="129" customFormat="1" ht="15" spans="1:42">
      <c r="A129" s="6">
        <v>3</v>
      </c>
      <c r="B129" s="6" t="s">
        <v>169</v>
      </c>
      <c r="C129" s="6">
        <v>114</v>
      </c>
      <c r="D129" s="6">
        <v>135</v>
      </c>
      <c r="E129" s="6">
        <v>30</v>
      </c>
      <c r="F129" s="6">
        <f t="shared" si="32"/>
        <v>0.408602150537634</v>
      </c>
      <c r="G129" s="6">
        <f t="shared" si="33"/>
        <v>0.483870967741935</v>
      </c>
      <c r="H129" s="6">
        <f t="shared" si="34"/>
        <v>0.10752688172043</v>
      </c>
      <c r="I129" s="6">
        <f t="shared" si="35"/>
        <v>4.5</v>
      </c>
      <c r="J129" s="6">
        <f t="shared" si="36"/>
        <v>3.8</v>
      </c>
      <c r="K129" s="6">
        <f t="shared" si="37"/>
        <v>1.18421052631579</v>
      </c>
      <c r="L129" s="6">
        <f t="shared" si="38"/>
        <v>103.474634572923</v>
      </c>
      <c r="M129" s="6">
        <f t="shared" si="39"/>
        <v>13.6381816969859</v>
      </c>
      <c r="N129" s="6">
        <f t="shared" si="40"/>
        <v>-0.0843373493975904</v>
      </c>
      <c r="O129" s="6">
        <f t="shared" si="41"/>
        <v>0.304347826086957</v>
      </c>
      <c r="P129" s="6">
        <f t="shared" si="42"/>
        <v>0.6</v>
      </c>
      <c r="Q129" s="6">
        <f t="shared" si="43"/>
        <v>0.0843373493975904</v>
      </c>
      <c r="R129" s="6">
        <f t="shared" si="44"/>
        <v>0.636363636363636</v>
      </c>
      <c r="S129" s="6">
        <f t="shared" si="45"/>
        <v>0.583333333333333</v>
      </c>
      <c r="T129" s="6">
        <f t="shared" si="46"/>
        <v>279</v>
      </c>
      <c r="U129" s="6">
        <f t="shared" si="47"/>
        <v>0.67741935483871</v>
      </c>
      <c r="V129" s="6">
        <f t="shared" si="48"/>
        <v>0.0958904109589041</v>
      </c>
      <c r="W129" s="6">
        <f t="shared" si="49"/>
        <v>-1.56748040070078</v>
      </c>
      <c r="X129" s="6">
        <f t="shared" si="50"/>
        <v>-1.56794852870444</v>
      </c>
      <c r="Y129" s="6">
        <f t="shared" si="51"/>
        <v>0.222222222222222</v>
      </c>
      <c r="Z129" s="6">
        <f t="shared" si="52"/>
        <v>93</v>
      </c>
      <c r="AA129" s="6">
        <f t="shared" si="53"/>
        <v>116.751</v>
      </c>
      <c r="AB129" s="6">
        <f t="shared" si="54"/>
        <v>3.6472602739726</v>
      </c>
      <c r="AC129" s="6">
        <f t="shared" si="55"/>
        <v>0.736842105263158</v>
      </c>
      <c r="AD129" s="6">
        <f t="shared" si="56"/>
        <v>-0.971428571428571</v>
      </c>
      <c r="AE129" s="6">
        <f t="shared" si="57"/>
        <v>0.000176070720926688</v>
      </c>
      <c r="AF129" s="6">
        <f t="shared" si="58"/>
        <v>84</v>
      </c>
      <c r="AG129" s="6">
        <f t="shared" si="59"/>
        <v>144</v>
      </c>
      <c r="AH129" s="6">
        <f t="shared" si="60"/>
        <v>249</v>
      </c>
      <c r="AI129" s="6">
        <f t="shared" si="61"/>
        <v>-21</v>
      </c>
      <c r="AJ129" s="6">
        <f t="shared" si="62"/>
        <v>105</v>
      </c>
      <c r="AK129" s="6">
        <f t="shared" si="63"/>
        <v>165</v>
      </c>
      <c r="AL129" s="6">
        <v>71.61</v>
      </c>
      <c r="AM129" s="6">
        <v>1.38</v>
      </c>
      <c r="AN129" s="6">
        <v>21.07</v>
      </c>
      <c r="AO129" s="6">
        <v>41.1133333333333</v>
      </c>
      <c r="AP129" s="6">
        <v>54.7363845407979</v>
      </c>
    </row>
    <row r="130" customFormat="1" ht="15" spans="1:42">
      <c r="A130" s="6">
        <v>3</v>
      </c>
      <c r="B130" s="6" t="s">
        <v>170</v>
      </c>
      <c r="C130" s="6">
        <v>119</v>
      </c>
      <c r="D130" s="6">
        <v>139</v>
      </c>
      <c r="E130" s="6">
        <v>35</v>
      </c>
      <c r="F130" s="6">
        <f t="shared" ref="F130:F190" si="64">C130/(C130+D130+E130)</f>
        <v>0.406143344709898</v>
      </c>
      <c r="G130" s="6">
        <f t="shared" ref="G130:G190" si="65">D130/(C130+D130+E130)</f>
        <v>0.474402730375427</v>
      </c>
      <c r="H130" s="6">
        <f t="shared" ref="H130:H190" si="66">E130/(C130+D130+E130)</f>
        <v>0.119453924914676</v>
      </c>
      <c r="I130" s="6">
        <f t="shared" ref="I130:I190" si="67">D130/E130</f>
        <v>3.97142857142857</v>
      </c>
      <c r="J130" s="6">
        <f t="shared" ref="J130:J190" si="68">C130/E130</f>
        <v>3.4</v>
      </c>
      <c r="K130" s="6">
        <f t="shared" ref="K130:K190" si="69">D130/C130</f>
        <v>1.16806722689076</v>
      </c>
      <c r="L130" s="6">
        <f t="shared" ref="L130:L190" si="70">SQRT((C130*C130+D130*D130+E130*E130)/3)</f>
        <v>107.559285977548</v>
      </c>
      <c r="M130" s="6">
        <f t="shared" ref="M130:M190" si="71">SQRT((C130*2+D130*2+E130*2)/3)</f>
        <v>13.9761701954911</v>
      </c>
      <c r="N130" s="6">
        <f t="shared" ref="N130:N190" si="72">(C130-D130)/(C130+D130)</f>
        <v>-0.0775193798449612</v>
      </c>
      <c r="O130" s="6">
        <f t="shared" ref="O130:O190" si="73">(2*D130-C130-E130)/(2*D130+C130+E130)</f>
        <v>0.287037037037037</v>
      </c>
      <c r="P130" s="6">
        <f t="shared" ref="P130:P190" si="74">(2*C130-D130-E130)/(D130-E130)</f>
        <v>0.615384615384615</v>
      </c>
      <c r="Q130" s="6">
        <f t="shared" ref="Q130:Q190" si="75">(D130-C130)/(D130+C130)</f>
        <v>0.0775193798449612</v>
      </c>
      <c r="R130" s="6">
        <f t="shared" ref="R130:R190" si="76">(D130-E130)/(D130+E130)</f>
        <v>0.597701149425287</v>
      </c>
      <c r="S130" s="6">
        <f t="shared" ref="S130:S190" si="77">(C130-E130)/(C130+E130)</f>
        <v>0.545454545454545</v>
      </c>
      <c r="T130" s="6">
        <f t="shared" ref="T130:T190" si="78">C130+E130+D130</f>
        <v>293</v>
      </c>
      <c r="U130" s="6">
        <f t="shared" ref="U130:U190" si="79">((C130+D130+E130)-3*E130)/(C130+D130+E130)</f>
        <v>0.641638225255973</v>
      </c>
      <c r="V130" s="6">
        <f t="shared" ref="V130:V190" si="80">(D130-C130)/(D130+C130-E130)</f>
        <v>0.0896860986547085</v>
      </c>
      <c r="W130" s="6">
        <f t="shared" ref="W130:W190" si="81">ATAN(2*(E130-D130-C130)/30.5*(D130-C130))</f>
        <v>-1.5673770576091</v>
      </c>
      <c r="X130" s="6">
        <f t="shared" ref="X130:X190" si="82">ATAN(2*(C130-D130-E130)/30.5*(D130-E130))</f>
        <v>-1.56813024919563</v>
      </c>
      <c r="Y130" s="6">
        <f t="shared" ref="Y130:Y190" si="83">E130/D130</f>
        <v>0.251798561151079</v>
      </c>
      <c r="Z130" s="6">
        <f t="shared" ref="Z130:Z190" si="84">(C130+D130+E130)/3</f>
        <v>97.6666666666667</v>
      </c>
      <c r="AA130" s="6">
        <f t="shared" ref="AA130:AA190" si="85">0.299*C130+0.587*D130+0.114*E130</f>
        <v>121.164</v>
      </c>
      <c r="AB130" s="6">
        <f t="shared" ref="AB130:AB190" si="86">(25*(D130-C130)/(D130+C130-E130)+1.25)</f>
        <v>3.49215246636771</v>
      </c>
      <c r="AC130" s="6">
        <f t="shared" ref="AC130:AC190" si="87">(C130-E130)/C130</f>
        <v>0.705882352941177</v>
      </c>
      <c r="AD130" s="6">
        <f t="shared" ref="AD130:AD190" si="88">2*(C130-D130-E130)/(D130-E130)</f>
        <v>-1.05769230769231</v>
      </c>
      <c r="AE130" s="6">
        <f t="shared" ref="AE130:AE190" si="89">C130*C130/(E130*D130*D130*D130)</f>
        <v>0.000150654281191785</v>
      </c>
      <c r="AF130" s="6">
        <f t="shared" ref="AF130:AF190" si="90">C130-E130</f>
        <v>84</v>
      </c>
      <c r="AG130" s="6">
        <f t="shared" ref="AG130:AG190" si="91">C130+E130</f>
        <v>154</v>
      </c>
      <c r="AH130" s="6">
        <f t="shared" ref="AH130:AH190" si="92">C130+D130</f>
        <v>258</v>
      </c>
      <c r="AI130" s="6">
        <f t="shared" ref="AI130:AI190" si="93">C130-D130</f>
        <v>-20</v>
      </c>
      <c r="AJ130" s="6">
        <f t="shared" ref="AJ130:AJ190" si="94">D130-E130</f>
        <v>104</v>
      </c>
      <c r="AK130" s="6">
        <f t="shared" ref="AK130:AK190" si="95">E130+D130</f>
        <v>174</v>
      </c>
      <c r="AL130" s="6">
        <v>71.8833333333333</v>
      </c>
      <c r="AM130" s="6">
        <v>1.21</v>
      </c>
      <c r="AN130" s="6">
        <v>19.8766666666667</v>
      </c>
      <c r="AO130" s="6">
        <v>19.9166666666667</v>
      </c>
      <c r="AP130" s="6">
        <v>57.2905337043886</v>
      </c>
    </row>
    <row r="131" customFormat="1" ht="15" spans="1:42">
      <c r="A131" s="6">
        <v>3</v>
      </c>
      <c r="B131" s="6" t="s">
        <v>171</v>
      </c>
      <c r="C131" s="6">
        <v>125.5</v>
      </c>
      <c r="D131" s="6">
        <v>143.5</v>
      </c>
      <c r="E131" s="6">
        <v>34</v>
      </c>
      <c r="F131" s="6">
        <f t="shared" si="64"/>
        <v>0.414191419141914</v>
      </c>
      <c r="G131" s="6">
        <f t="shared" si="65"/>
        <v>0.473597359735974</v>
      </c>
      <c r="H131" s="6">
        <f t="shared" si="66"/>
        <v>0.112211221122112</v>
      </c>
      <c r="I131" s="6">
        <f t="shared" si="67"/>
        <v>4.22058823529412</v>
      </c>
      <c r="J131" s="6">
        <f t="shared" si="68"/>
        <v>3.69117647058824</v>
      </c>
      <c r="K131" s="6">
        <f t="shared" si="69"/>
        <v>1.14342629482072</v>
      </c>
      <c r="L131" s="6">
        <f t="shared" si="70"/>
        <v>111.801162784651</v>
      </c>
      <c r="M131" s="6">
        <f t="shared" si="71"/>
        <v>14.2126704035519</v>
      </c>
      <c r="N131" s="6">
        <f t="shared" si="72"/>
        <v>-0.0669144981412639</v>
      </c>
      <c r="O131" s="6">
        <f t="shared" si="73"/>
        <v>0.28555431131019</v>
      </c>
      <c r="P131" s="6">
        <f t="shared" si="74"/>
        <v>0.671232876712329</v>
      </c>
      <c r="Q131" s="6">
        <f t="shared" si="75"/>
        <v>0.0669144981412639</v>
      </c>
      <c r="R131" s="6">
        <f t="shared" si="76"/>
        <v>0.616901408450704</v>
      </c>
      <c r="S131" s="6">
        <f t="shared" si="77"/>
        <v>0.573667711598746</v>
      </c>
      <c r="T131" s="6">
        <f t="shared" si="78"/>
        <v>303</v>
      </c>
      <c r="U131" s="6">
        <f t="shared" si="79"/>
        <v>0.663366336633663</v>
      </c>
      <c r="V131" s="6">
        <f t="shared" si="80"/>
        <v>0.0765957446808511</v>
      </c>
      <c r="W131" s="6">
        <f t="shared" si="81"/>
        <v>-1.56719114146865</v>
      </c>
      <c r="X131" s="6">
        <f t="shared" si="82"/>
        <v>-1.5681180753834</v>
      </c>
      <c r="Y131" s="6">
        <f t="shared" si="83"/>
        <v>0.236933797909408</v>
      </c>
      <c r="Z131" s="6">
        <f t="shared" si="84"/>
        <v>101</v>
      </c>
      <c r="AA131" s="6">
        <f t="shared" si="85"/>
        <v>125.635</v>
      </c>
      <c r="AB131" s="6">
        <f t="shared" si="86"/>
        <v>3.16489361702128</v>
      </c>
      <c r="AC131" s="6">
        <f t="shared" si="87"/>
        <v>0.729083665338645</v>
      </c>
      <c r="AD131" s="6">
        <f t="shared" si="88"/>
        <v>-0.949771689497717</v>
      </c>
      <c r="AE131" s="6">
        <f t="shared" si="89"/>
        <v>0.000156766344450338</v>
      </c>
      <c r="AF131" s="6">
        <f t="shared" si="90"/>
        <v>91.5</v>
      </c>
      <c r="AG131" s="6">
        <f t="shared" si="91"/>
        <v>159.5</v>
      </c>
      <c r="AH131" s="6">
        <f t="shared" si="92"/>
        <v>269</v>
      </c>
      <c r="AI131" s="6">
        <f t="shared" si="93"/>
        <v>-18</v>
      </c>
      <c r="AJ131" s="6">
        <f t="shared" si="94"/>
        <v>109.5</v>
      </c>
      <c r="AK131" s="6">
        <f t="shared" si="95"/>
        <v>177.5</v>
      </c>
      <c r="AL131" s="6">
        <v>72.4866666666667</v>
      </c>
      <c r="AM131" s="6">
        <v>1.31666666666667</v>
      </c>
      <c r="AN131" s="6">
        <v>20.5966666666667</v>
      </c>
      <c r="AO131" s="6">
        <v>20.6433333333333</v>
      </c>
      <c r="AP131" s="6">
        <v>51.8253542492312</v>
      </c>
    </row>
    <row r="132" customFormat="1" ht="15" spans="1:42">
      <c r="A132" s="6">
        <v>3</v>
      </c>
      <c r="B132" s="6" t="s">
        <v>172</v>
      </c>
      <c r="C132" s="6">
        <v>118.5</v>
      </c>
      <c r="D132" s="6">
        <v>136.5</v>
      </c>
      <c r="E132" s="6">
        <v>29</v>
      </c>
      <c r="F132" s="6">
        <f t="shared" si="64"/>
        <v>0.417253521126761</v>
      </c>
      <c r="G132" s="6">
        <f t="shared" si="65"/>
        <v>0.480633802816901</v>
      </c>
      <c r="H132" s="6">
        <f t="shared" si="66"/>
        <v>0.102112676056338</v>
      </c>
      <c r="I132" s="6">
        <f t="shared" si="67"/>
        <v>4.70689655172414</v>
      </c>
      <c r="J132" s="6">
        <f t="shared" si="68"/>
        <v>4.08620689655172</v>
      </c>
      <c r="K132" s="6">
        <f t="shared" si="69"/>
        <v>1.15189873417722</v>
      </c>
      <c r="L132" s="6">
        <f t="shared" si="70"/>
        <v>105.696893678733</v>
      </c>
      <c r="M132" s="6">
        <f t="shared" si="71"/>
        <v>13.7598449603669</v>
      </c>
      <c r="N132" s="6">
        <f t="shared" si="72"/>
        <v>-0.0705882352941176</v>
      </c>
      <c r="O132" s="6">
        <f t="shared" si="73"/>
        <v>0.298454221165279</v>
      </c>
      <c r="P132" s="6">
        <f t="shared" si="74"/>
        <v>0.665116279069767</v>
      </c>
      <c r="Q132" s="6">
        <f t="shared" si="75"/>
        <v>0.0705882352941176</v>
      </c>
      <c r="R132" s="6">
        <f t="shared" si="76"/>
        <v>0.649546827794562</v>
      </c>
      <c r="S132" s="6">
        <f t="shared" si="77"/>
        <v>0.606779661016949</v>
      </c>
      <c r="T132" s="6">
        <f t="shared" si="78"/>
        <v>284</v>
      </c>
      <c r="U132" s="6">
        <f t="shared" si="79"/>
        <v>0.693661971830986</v>
      </c>
      <c r="V132" s="6">
        <f t="shared" si="80"/>
        <v>0.079646017699115</v>
      </c>
      <c r="W132" s="6">
        <f t="shared" si="81"/>
        <v>-1.56704757346081</v>
      </c>
      <c r="X132" s="6">
        <f t="shared" si="82"/>
        <v>-1.56777802819219</v>
      </c>
      <c r="Y132" s="6">
        <f t="shared" si="83"/>
        <v>0.212454212454212</v>
      </c>
      <c r="Z132" s="6">
        <f t="shared" si="84"/>
        <v>94.6666666666667</v>
      </c>
      <c r="AA132" s="6">
        <f t="shared" si="85"/>
        <v>118.863</v>
      </c>
      <c r="AB132" s="6">
        <f t="shared" si="86"/>
        <v>3.24115044247788</v>
      </c>
      <c r="AC132" s="6">
        <f t="shared" si="87"/>
        <v>0.755274261603376</v>
      </c>
      <c r="AD132" s="6">
        <f t="shared" si="88"/>
        <v>-0.874418604651163</v>
      </c>
      <c r="AE132" s="6">
        <f t="shared" si="89"/>
        <v>0.000190388515969718</v>
      </c>
      <c r="AF132" s="6">
        <f t="shared" si="90"/>
        <v>89.5</v>
      </c>
      <c r="AG132" s="6">
        <f t="shared" si="91"/>
        <v>147.5</v>
      </c>
      <c r="AH132" s="6">
        <f t="shared" si="92"/>
        <v>255</v>
      </c>
      <c r="AI132" s="6">
        <f t="shared" si="93"/>
        <v>-18</v>
      </c>
      <c r="AJ132" s="6">
        <f t="shared" si="94"/>
        <v>107.5</v>
      </c>
      <c r="AK132" s="6">
        <f t="shared" si="95"/>
        <v>165.5</v>
      </c>
      <c r="AL132" s="6">
        <v>73.1166666666667</v>
      </c>
      <c r="AM132" s="6">
        <v>0.946666666666667</v>
      </c>
      <c r="AN132" s="6">
        <v>20.5266666666667</v>
      </c>
      <c r="AO132" s="6">
        <v>20.55</v>
      </c>
      <c r="AP132" s="6">
        <v>55.4043319545814</v>
      </c>
    </row>
    <row r="133" customFormat="1" ht="15" spans="1:42">
      <c r="A133" s="6">
        <v>3</v>
      </c>
      <c r="B133" s="6" t="s">
        <v>173</v>
      </c>
      <c r="C133" s="6">
        <v>118.5</v>
      </c>
      <c r="D133" s="6">
        <v>136.5</v>
      </c>
      <c r="E133" s="6">
        <v>36</v>
      </c>
      <c r="F133" s="6">
        <f t="shared" si="64"/>
        <v>0.407216494845361</v>
      </c>
      <c r="G133" s="6">
        <f t="shared" si="65"/>
        <v>0.469072164948454</v>
      </c>
      <c r="H133" s="6">
        <f t="shared" si="66"/>
        <v>0.123711340206186</v>
      </c>
      <c r="I133" s="6">
        <f t="shared" si="67"/>
        <v>3.79166666666667</v>
      </c>
      <c r="J133" s="6">
        <f t="shared" si="68"/>
        <v>3.29166666666667</v>
      </c>
      <c r="K133" s="6">
        <f t="shared" si="69"/>
        <v>1.15189873417722</v>
      </c>
      <c r="L133" s="6">
        <f t="shared" si="70"/>
        <v>106.411935420798</v>
      </c>
      <c r="M133" s="6">
        <f t="shared" si="71"/>
        <v>13.9283882771841</v>
      </c>
      <c r="N133" s="6">
        <f t="shared" si="72"/>
        <v>-0.0705882352941176</v>
      </c>
      <c r="O133" s="6">
        <f t="shared" si="73"/>
        <v>0.27719298245614</v>
      </c>
      <c r="P133" s="6">
        <f t="shared" si="74"/>
        <v>0.641791044776119</v>
      </c>
      <c r="Q133" s="6">
        <f t="shared" si="75"/>
        <v>0.0705882352941176</v>
      </c>
      <c r="R133" s="6">
        <f t="shared" si="76"/>
        <v>0.582608695652174</v>
      </c>
      <c r="S133" s="6">
        <f t="shared" si="77"/>
        <v>0.533980582524272</v>
      </c>
      <c r="T133" s="6">
        <f t="shared" si="78"/>
        <v>291</v>
      </c>
      <c r="U133" s="6">
        <f t="shared" si="79"/>
        <v>0.628865979381443</v>
      </c>
      <c r="V133" s="6">
        <f t="shared" si="80"/>
        <v>0.0821917808219178</v>
      </c>
      <c r="W133" s="6">
        <f t="shared" si="81"/>
        <v>-1.56692775147186</v>
      </c>
      <c r="X133" s="6">
        <f t="shared" si="82"/>
        <v>-1.56798631023676</v>
      </c>
      <c r="Y133" s="6">
        <f t="shared" si="83"/>
        <v>0.263736263736264</v>
      </c>
      <c r="Z133" s="6">
        <f t="shared" si="84"/>
        <v>97</v>
      </c>
      <c r="AA133" s="6">
        <f t="shared" si="85"/>
        <v>119.661</v>
      </c>
      <c r="AB133" s="6">
        <f t="shared" si="86"/>
        <v>3.30479452054795</v>
      </c>
      <c r="AC133" s="6">
        <f t="shared" si="87"/>
        <v>0.69620253164557</v>
      </c>
      <c r="AD133" s="6">
        <f t="shared" si="88"/>
        <v>-1.07462686567164</v>
      </c>
      <c r="AE133" s="6">
        <f t="shared" si="89"/>
        <v>0.000153368526753384</v>
      </c>
      <c r="AF133" s="6">
        <f t="shared" si="90"/>
        <v>82.5</v>
      </c>
      <c r="AG133" s="6">
        <f t="shared" si="91"/>
        <v>154.5</v>
      </c>
      <c r="AH133" s="6">
        <f t="shared" si="92"/>
        <v>255</v>
      </c>
      <c r="AI133" s="6">
        <f t="shared" si="93"/>
        <v>-18</v>
      </c>
      <c r="AJ133" s="6">
        <f t="shared" si="94"/>
        <v>100.5</v>
      </c>
      <c r="AK133" s="6">
        <f t="shared" si="95"/>
        <v>172.5</v>
      </c>
      <c r="AL133" s="6">
        <v>72.1433333333333</v>
      </c>
      <c r="AM133" s="6">
        <v>1.28133333333333</v>
      </c>
      <c r="AN133" s="6">
        <v>20.5833333333333</v>
      </c>
      <c r="AO133" s="6">
        <v>20.6266666666667</v>
      </c>
      <c r="AP133" s="6">
        <v>59.1083285150265</v>
      </c>
    </row>
    <row r="134" customFormat="1" ht="15" spans="1:42">
      <c r="A134" s="6">
        <v>3</v>
      </c>
      <c r="B134" s="6" t="s">
        <v>174</v>
      </c>
      <c r="C134" s="6">
        <v>127</v>
      </c>
      <c r="D134" s="6">
        <v>142.5</v>
      </c>
      <c r="E134" s="6">
        <v>30.5</v>
      </c>
      <c r="F134" s="6">
        <f t="shared" si="64"/>
        <v>0.423333333333333</v>
      </c>
      <c r="G134" s="6">
        <f t="shared" si="65"/>
        <v>0.475</v>
      </c>
      <c r="H134" s="6">
        <f t="shared" si="66"/>
        <v>0.101666666666667</v>
      </c>
      <c r="I134" s="6">
        <f t="shared" si="67"/>
        <v>4.67213114754098</v>
      </c>
      <c r="J134" s="6">
        <f t="shared" si="68"/>
        <v>4.16393442622951</v>
      </c>
      <c r="K134" s="6">
        <f t="shared" si="69"/>
        <v>1.12204724409449</v>
      </c>
      <c r="L134" s="6">
        <f t="shared" si="70"/>
        <v>111.602718007523</v>
      </c>
      <c r="M134" s="6">
        <f t="shared" si="71"/>
        <v>14.142135623731</v>
      </c>
      <c r="N134" s="6">
        <f t="shared" si="72"/>
        <v>-0.0575139146567718</v>
      </c>
      <c r="O134" s="6">
        <f t="shared" si="73"/>
        <v>0.288135593220339</v>
      </c>
      <c r="P134" s="6">
        <f t="shared" si="74"/>
        <v>0.723214285714286</v>
      </c>
      <c r="Q134" s="6">
        <f t="shared" si="75"/>
        <v>0.0575139146567718</v>
      </c>
      <c r="R134" s="6">
        <f t="shared" si="76"/>
        <v>0.647398843930636</v>
      </c>
      <c r="S134" s="6">
        <f t="shared" si="77"/>
        <v>0.612698412698413</v>
      </c>
      <c r="T134" s="6">
        <f t="shared" si="78"/>
        <v>300</v>
      </c>
      <c r="U134" s="6">
        <f t="shared" si="79"/>
        <v>0.695</v>
      </c>
      <c r="V134" s="6">
        <f t="shared" si="80"/>
        <v>0.0648535564853557</v>
      </c>
      <c r="W134" s="6">
        <f t="shared" si="81"/>
        <v>-1.56667973512097</v>
      </c>
      <c r="X134" s="6">
        <f t="shared" si="82"/>
        <v>-1.56783631991182</v>
      </c>
      <c r="Y134" s="6">
        <f t="shared" si="83"/>
        <v>0.214035087719298</v>
      </c>
      <c r="Z134" s="6">
        <f t="shared" si="84"/>
        <v>100</v>
      </c>
      <c r="AA134" s="6">
        <f t="shared" si="85"/>
        <v>125.0975</v>
      </c>
      <c r="AB134" s="6">
        <f t="shared" si="86"/>
        <v>2.87133891213389</v>
      </c>
      <c r="AC134" s="6">
        <f t="shared" si="87"/>
        <v>0.759842519685039</v>
      </c>
      <c r="AD134" s="6">
        <f t="shared" si="88"/>
        <v>-0.821428571428571</v>
      </c>
      <c r="AE134" s="6">
        <f t="shared" si="89"/>
        <v>0.000182752366538657</v>
      </c>
      <c r="AF134" s="6">
        <f t="shared" si="90"/>
        <v>96.5</v>
      </c>
      <c r="AG134" s="6">
        <f t="shared" si="91"/>
        <v>157.5</v>
      </c>
      <c r="AH134" s="6">
        <f t="shared" si="92"/>
        <v>269.5</v>
      </c>
      <c r="AI134" s="6">
        <f t="shared" si="93"/>
        <v>-15.5</v>
      </c>
      <c r="AJ134" s="6">
        <f t="shared" si="94"/>
        <v>112</v>
      </c>
      <c r="AK134" s="6">
        <f t="shared" si="95"/>
        <v>173</v>
      </c>
      <c r="AL134" s="6">
        <v>72.2566666666667</v>
      </c>
      <c r="AM134" s="6">
        <v>1.76333333333333</v>
      </c>
      <c r="AN134" s="6">
        <v>20.7566666666667</v>
      </c>
      <c r="AO134" s="6">
        <v>20.83</v>
      </c>
      <c r="AP134" s="6">
        <v>54.9648647240091</v>
      </c>
    </row>
    <row r="135" customFormat="1" ht="15" spans="1:42">
      <c r="A135" s="6">
        <v>3</v>
      </c>
      <c r="B135" s="6" t="s">
        <v>175</v>
      </c>
      <c r="C135" s="6">
        <v>123</v>
      </c>
      <c r="D135" s="6">
        <v>140</v>
      </c>
      <c r="E135" s="6">
        <v>32</v>
      </c>
      <c r="F135" s="6">
        <f t="shared" si="64"/>
        <v>0.416949152542373</v>
      </c>
      <c r="G135" s="6">
        <f t="shared" si="65"/>
        <v>0.474576271186441</v>
      </c>
      <c r="H135" s="6">
        <f t="shared" si="66"/>
        <v>0.108474576271186</v>
      </c>
      <c r="I135" s="6">
        <f t="shared" si="67"/>
        <v>4.375</v>
      </c>
      <c r="J135" s="6">
        <f t="shared" si="68"/>
        <v>3.84375</v>
      </c>
      <c r="K135" s="6">
        <f t="shared" si="69"/>
        <v>1.13821138211382</v>
      </c>
      <c r="L135" s="6">
        <f t="shared" si="70"/>
        <v>109.16806614879</v>
      </c>
      <c r="M135" s="6">
        <f t="shared" si="71"/>
        <v>14.0237893119751</v>
      </c>
      <c r="N135" s="6">
        <f t="shared" si="72"/>
        <v>-0.064638783269962</v>
      </c>
      <c r="O135" s="6">
        <f t="shared" si="73"/>
        <v>0.28735632183908</v>
      </c>
      <c r="P135" s="6">
        <f t="shared" si="74"/>
        <v>0.685185185185185</v>
      </c>
      <c r="Q135" s="6">
        <f t="shared" si="75"/>
        <v>0.064638783269962</v>
      </c>
      <c r="R135" s="6">
        <f t="shared" si="76"/>
        <v>0.627906976744186</v>
      </c>
      <c r="S135" s="6">
        <f t="shared" si="77"/>
        <v>0.587096774193548</v>
      </c>
      <c r="T135" s="6">
        <f t="shared" si="78"/>
        <v>295</v>
      </c>
      <c r="U135" s="6">
        <f t="shared" si="79"/>
        <v>0.674576271186441</v>
      </c>
      <c r="V135" s="6">
        <f t="shared" si="80"/>
        <v>0.0735930735930736</v>
      </c>
      <c r="W135" s="6">
        <f t="shared" si="81"/>
        <v>-1.56691297478545</v>
      </c>
      <c r="X135" s="6">
        <f t="shared" si="82"/>
        <v>-1.56791462653281</v>
      </c>
      <c r="Y135" s="6">
        <f t="shared" si="83"/>
        <v>0.228571428571429</v>
      </c>
      <c r="Z135" s="6">
        <f t="shared" si="84"/>
        <v>98.3333333333333</v>
      </c>
      <c r="AA135" s="6">
        <f t="shared" si="85"/>
        <v>122.605</v>
      </c>
      <c r="AB135" s="6">
        <f t="shared" si="86"/>
        <v>3.08982683982684</v>
      </c>
      <c r="AC135" s="6">
        <f t="shared" si="87"/>
        <v>0.739837398373984</v>
      </c>
      <c r="AD135" s="6">
        <f t="shared" si="88"/>
        <v>-0.907407407407407</v>
      </c>
      <c r="AE135" s="6">
        <f t="shared" si="89"/>
        <v>0.000172296373906706</v>
      </c>
      <c r="AF135" s="6">
        <f t="shared" si="90"/>
        <v>91</v>
      </c>
      <c r="AG135" s="6">
        <f t="shared" si="91"/>
        <v>155</v>
      </c>
      <c r="AH135" s="6">
        <f t="shared" si="92"/>
        <v>263</v>
      </c>
      <c r="AI135" s="6">
        <f t="shared" si="93"/>
        <v>-17</v>
      </c>
      <c r="AJ135" s="6">
        <f t="shared" si="94"/>
        <v>108</v>
      </c>
      <c r="AK135" s="6">
        <f t="shared" si="95"/>
        <v>172</v>
      </c>
      <c r="AL135" s="6">
        <v>72.08</v>
      </c>
      <c r="AM135" s="6">
        <v>1.28</v>
      </c>
      <c r="AN135" s="6">
        <v>20.5233333333333</v>
      </c>
      <c r="AO135" s="6">
        <v>20.5633333333333</v>
      </c>
      <c r="AP135" s="6">
        <v>55.6667334363311</v>
      </c>
    </row>
    <row r="136" customFormat="1" ht="15" spans="1:42">
      <c r="A136" s="6">
        <v>3</v>
      </c>
      <c r="B136" s="6" t="s">
        <v>176</v>
      </c>
      <c r="C136" s="6">
        <v>110</v>
      </c>
      <c r="D136" s="6">
        <v>129.5</v>
      </c>
      <c r="E136" s="6">
        <v>31</v>
      </c>
      <c r="F136" s="6">
        <f t="shared" si="64"/>
        <v>0.406654343807763</v>
      </c>
      <c r="G136" s="6">
        <f t="shared" si="65"/>
        <v>0.478743068391867</v>
      </c>
      <c r="H136" s="6">
        <f t="shared" si="66"/>
        <v>0.11460258780037</v>
      </c>
      <c r="I136" s="6">
        <f t="shared" si="67"/>
        <v>4.17741935483871</v>
      </c>
      <c r="J136" s="6">
        <f t="shared" si="68"/>
        <v>3.54838709677419</v>
      </c>
      <c r="K136" s="6">
        <f t="shared" si="69"/>
        <v>1.17727272727273</v>
      </c>
      <c r="L136" s="6">
        <f t="shared" si="70"/>
        <v>99.7183533758957</v>
      </c>
      <c r="M136" s="6">
        <f t="shared" si="71"/>
        <v>13.4288247189891</v>
      </c>
      <c r="N136" s="6">
        <f t="shared" si="72"/>
        <v>-0.081419624217119</v>
      </c>
      <c r="O136" s="6">
        <f t="shared" si="73"/>
        <v>0.295</v>
      </c>
      <c r="P136" s="6">
        <f t="shared" si="74"/>
        <v>0.604060913705584</v>
      </c>
      <c r="Q136" s="6">
        <f t="shared" si="75"/>
        <v>0.081419624217119</v>
      </c>
      <c r="R136" s="6">
        <f t="shared" si="76"/>
        <v>0.613707165109034</v>
      </c>
      <c r="S136" s="6">
        <f t="shared" si="77"/>
        <v>0.560283687943262</v>
      </c>
      <c r="T136" s="6">
        <f t="shared" si="78"/>
        <v>270.5</v>
      </c>
      <c r="U136" s="6">
        <f t="shared" si="79"/>
        <v>0.656192236598891</v>
      </c>
      <c r="V136" s="6">
        <f t="shared" si="80"/>
        <v>0.0935251798561151</v>
      </c>
      <c r="W136" s="6">
        <f t="shared" si="81"/>
        <v>-1.5670454989073</v>
      </c>
      <c r="X136" s="6">
        <f t="shared" si="82"/>
        <v>-1.56773054758764</v>
      </c>
      <c r="Y136" s="6">
        <f t="shared" si="83"/>
        <v>0.239382239382239</v>
      </c>
      <c r="Z136" s="6">
        <f t="shared" si="84"/>
        <v>90.1666666666667</v>
      </c>
      <c r="AA136" s="6">
        <f t="shared" si="85"/>
        <v>112.4405</v>
      </c>
      <c r="AB136" s="6">
        <f t="shared" si="86"/>
        <v>3.58812949640288</v>
      </c>
      <c r="AC136" s="6">
        <f t="shared" si="87"/>
        <v>0.718181818181818</v>
      </c>
      <c r="AD136" s="6">
        <f t="shared" si="88"/>
        <v>-1.0253807106599</v>
      </c>
      <c r="AE136" s="6">
        <f t="shared" si="89"/>
        <v>0.000179727432913398</v>
      </c>
      <c r="AF136" s="6">
        <f t="shared" si="90"/>
        <v>79</v>
      </c>
      <c r="AG136" s="6">
        <f t="shared" si="91"/>
        <v>141</v>
      </c>
      <c r="AH136" s="6">
        <f t="shared" si="92"/>
        <v>239.5</v>
      </c>
      <c r="AI136" s="6">
        <f t="shared" si="93"/>
        <v>-19.5</v>
      </c>
      <c r="AJ136" s="6">
        <f t="shared" si="94"/>
        <v>98.5</v>
      </c>
      <c r="AK136" s="6">
        <f t="shared" si="95"/>
        <v>160.5</v>
      </c>
      <c r="AL136" s="6">
        <v>70.6333333333333</v>
      </c>
      <c r="AM136" s="6">
        <v>1.07</v>
      </c>
      <c r="AN136" s="6">
        <v>18.35</v>
      </c>
      <c r="AO136" s="6">
        <v>18.38</v>
      </c>
      <c r="AP136" s="6">
        <v>53.6989215760419</v>
      </c>
    </row>
    <row r="137" customFormat="1" ht="15" spans="1:42">
      <c r="A137" s="6">
        <v>3</v>
      </c>
      <c r="B137" s="6" t="s">
        <v>177</v>
      </c>
      <c r="C137" s="6">
        <v>114.5</v>
      </c>
      <c r="D137" s="6">
        <v>134.5</v>
      </c>
      <c r="E137" s="6">
        <v>33</v>
      </c>
      <c r="F137" s="6">
        <f t="shared" si="64"/>
        <v>0.406028368794326</v>
      </c>
      <c r="G137" s="6">
        <f t="shared" si="65"/>
        <v>0.476950354609929</v>
      </c>
      <c r="H137" s="6">
        <f t="shared" si="66"/>
        <v>0.117021276595745</v>
      </c>
      <c r="I137" s="6">
        <f t="shared" si="67"/>
        <v>4.07575757575758</v>
      </c>
      <c r="J137" s="6">
        <f t="shared" si="68"/>
        <v>3.46969696969697</v>
      </c>
      <c r="K137" s="6">
        <f t="shared" si="69"/>
        <v>1.17467248908297</v>
      </c>
      <c r="L137" s="6">
        <f t="shared" si="70"/>
        <v>103.745682641094</v>
      </c>
      <c r="M137" s="6">
        <f t="shared" si="71"/>
        <v>13.7113092008021</v>
      </c>
      <c r="N137" s="6">
        <f t="shared" si="72"/>
        <v>-0.0803212851405622</v>
      </c>
      <c r="O137" s="6">
        <f t="shared" si="73"/>
        <v>0.29171668667467</v>
      </c>
      <c r="P137" s="6">
        <f t="shared" si="74"/>
        <v>0.605911330049261</v>
      </c>
      <c r="Q137" s="6">
        <f t="shared" si="75"/>
        <v>0.0803212851405622</v>
      </c>
      <c r="R137" s="6">
        <f t="shared" si="76"/>
        <v>0.605970149253731</v>
      </c>
      <c r="S137" s="6">
        <f t="shared" si="77"/>
        <v>0.552542372881356</v>
      </c>
      <c r="T137" s="6">
        <f t="shared" si="78"/>
        <v>282</v>
      </c>
      <c r="U137" s="6">
        <f t="shared" si="79"/>
        <v>0.648936170212766</v>
      </c>
      <c r="V137" s="6">
        <f t="shared" si="80"/>
        <v>0.0925925925925926</v>
      </c>
      <c r="W137" s="6">
        <f t="shared" si="81"/>
        <v>-1.56726624886567</v>
      </c>
      <c r="X137" s="6">
        <f t="shared" si="82"/>
        <v>-1.56796149843742</v>
      </c>
      <c r="Y137" s="6">
        <f t="shared" si="83"/>
        <v>0.245353159851301</v>
      </c>
      <c r="Z137" s="6">
        <f t="shared" si="84"/>
        <v>94</v>
      </c>
      <c r="AA137" s="6">
        <f t="shared" si="85"/>
        <v>116.949</v>
      </c>
      <c r="AB137" s="6">
        <f t="shared" si="86"/>
        <v>3.56481481481481</v>
      </c>
      <c r="AC137" s="6">
        <f t="shared" si="87"/>
        <v>0.7117903930131</v>
      </c>
      <c r="AD137" s="6">
        <f t="shared" si="88"/>
        <v>-1.04433497536946</v>
      </c>
      <c r="AE137" s="6">
        <f t="shared" si="89"/>
        <v>0.000163278943068977</v>
      </c>
      <c r="AF137" s="6">
        <f t="shared" si="90"/>
        <v>81.5</v>
      </c>
      <c r="AG137" s="6">
        <f t="shared" si="91"/>
        <v>147.5</v>
      </c>
      <c r="AH137" s="6">
        <f t="shared" si="92"/>
        <v>249</v>
      </c>
      <c r="AI137" s="6">
        <f t="shared" si="93"/>
        <v>-20</v>
      </c>
      <c r="AJ137" s="6">
        <f t="shared" si="94"/>
        <v>101.5</v>
      </c>
      <c r="AK137" s="6">
        <f t="shared" si="95"/>
        <v>167.5</v>
      </c>
      <c r="AL137" s="6">
        <v>70.0333333333333</v>
      </c>
      <c r="AM137" s="6">
        <v>1.19</v>
      </c>
      <c r="AN137" s="6">
        <v>19.7866666666667</v>
      </c>
      <c r="AO137" s="6">
        <v>19.8266666666667</v>
      </c>
      <c r="AP137" s="6">
        <v>56.2063184955099</v>
      </c>
    </row>
    <row r="138" customFormat="1" ht="15" spans="1:42">
      <c r="A138" s="6">
        <v>3</v>
      </c>
      <c r="B138" s="6" t="s">
        <v>178</v>
      </c>
      <c r="C138" s="6">
        <v>105</v>
      </c>
      <c r="D138" s="6">
        <v>125.5</v>
      </c>
      <c r="E138" s="6">
        <v>33.5</v>
      </c>
      <c r="F138" s="6">
        <f t="shared" si="64"/>
        <v>0.397727272727273</v>
      </c>
      <c r="G138" s="6">
        <f t="shared" si="65"/>
        <v>0.475378787878788</v>
      </c>
      <c r="H138" s="6">
        <f t="shared" si="66"/>
        <v>0.126893939393939</v>
      </c>
      <c r="I138" s="6">
        <f t="shared" si="67"/>
        <v>3.74626865671642</v>
      </c>
      <c r="J138" s="6">
        <f t="shared" si="68"/>
        <v>3.13432835820896</v>
      </c>
      <c r="K138" s="6">
        <f t="shared" si="69"/>
        <v>1.1952380952381</v>
      </c>
      <c r="L138" s="6">
        <f t="shared" si="70"/>
        <v>96.4321868810755</v>
      </c>
      <c r="M138" s="6">
        <f t="shared" si="71"/>
        <v>13.2664991614216</v>
      </c>
      <c r="N138" s="6">
        <f t="shared" si="72"/>
        <v>-0.0889370932754881</v>
      </c>
      <c r="O138" s="6">
        <f t="shared" si="73"/>
        <v>0.288831835686778</v>
      </c>
      <c r="P138" s="6">
        <f t="shared" si="74"/>
        <v>0.554347826086957</v>
      </c>
      <c r="Q138" s="6">
        <f t="shared" si="75"/>
        <v>0.0889370932754881</v>
      </c>
      <c r="R138" s="6">
        <f t="shared" si="76"/>
        <v>0.578616352201258</v>
      </c>
      <c r="S138" s="6">
        <f t="shared" si="77"/>
        <v>0.516245487364621</v>
      </c>
      <c r="T138" s="6">
        <f t="shared" si="78"/>
        <v>264</v>
      </c>
      <c r="U138" s="6">
        <f t="shared" si="79"/>
        <v>0.619318181818182</v>
      </c>
      <c r="V138" s="6">
        <f t="shared" si="80"/>
        <v>0.104060913705584</v>
      </c>
      <c r="W138" s="6">
        <f t="shared" si="81"/>
        <v>-1.56702019023042</v>
      </c>
      <c r="X138" s="6">
        <f t="shared" si="82"/>
        <v>-1.56772669070363</v>
      </c>
      <c r="Y138" s="6">
        <f t="shared" si="83"/>
        <v>0.266932270916335</v>
      </c>
      <c r="Z138" s="6">
        <f t="shared" si="84"/>
        <v>88</v>
      </c>
      <c r="AA138" s="6">
        <f t="shared" si="85"/>
        <v>108.8825</v>
      </c>
      <c r="AB138" s="6">
        <f t="shared" si="86"/>
        <v>3.85152284263959</v>
      </c>
      <c r="AC138" s="6">
        <f t="shared" si="87"/>
        <v>0.680952380952381</v>
      </c>
      <c r="AD138" s="6">
        <f t="shared" si="88"/>
        <v>-1.17391304347826</v>
      </c>
      <c r="AE138" s="6">
        <f t="shared" si="89"/>
        <v>0.000166495543572636</v>
      </c>
      <c r="AF138" s="6">
        <f t="shared" si="90"/>
        <v>71.5</v>
      </c>
      <c r="AG138" s="6">
        <f t="shared" si="91"/>
        <v>138.5</v>
      </c>
      <c r="AH138" s="6">
        <f t="shared" si="92"/>
        <v>230.5</v>
      </c>
      <c r="AI138" s="6">
        <f t="shared" si="93"/>
        <v>-20.5</v>
      </c>
      <c r="AJ138" s="6">
        <f t="shared" si="94"/>
        <v>92</v>
      </c>
      <c r="AK138" s="6">
        <f t="shared" si="95"/>
        <v>159</v>
      </c>
      <c r="AL138" s="6">
        <v>71.93</v>
      </c>
      <c r="AM138" s="6">
        <v>0.68</v>
      </c>
      <c r="AN138" s="6">
        <v>19.8933333333333</v>
      </c>
      <c r="AO138" s="6">
        <v>19.91</v>
      </c>
      <c r="AP138" s="6">
        <v>51.1328176711992</v>
      </c>
    </row>
    <row r="139" customFormat="1" ht="15" spans="1:42">
      <c r="A139" s="6">
        <v>3</v>
      </c>
      <c r="B139" s="6" t="s">
        <v>179</v>
      </c>
      <c r="C139" s="6">
        <v>125</v>
      </c>
      <c r="D139" s="6">
        <v>141</v>
      </c>
      <c r="E139" s="6">
        <v>34.5</v>
      </c>
      <c r="F139" s="6">
        <f t="shared" si="64"/>
        <v>0.415973377703827</v>
      </c>
      <c r="G139" s="6">
        <f t="shared" si="65"/>
        <v>0.469217970049917</v>
      </c>
      <c r="H139" s="6">
        <f t="shared" si="66"/>
        <v>0.114808652246256</v>
      </c>
      <c r="I139" s="6">
        <f t="shared" si="67"/>
        <v>4.08695652173913</v>
      </c>
      <c r="J139" s="6">
        <f t="shared" si="68"/>
        <v>3.6231884057971</v>
      </c>
      <c r="K139" s="6">
        <f t="shared" si="69"/>
        <v>1.128</v>
      </c>
      <c r="L139" s="6">
        <f t="shared" si="70"/>
        <v>110.598749239462</v>
      </c>
      <c r="M139" s="6">
        <f t="shared" si="71"/>
        <v>14.1539158303748</v>
      </c>
      <c r="N139" s="6">
        <f t="shared" si="72"/>
        <v>-0.0601503759398496</v>
      </c>
      <c r="O139" s="6">
        <f t="shared" si="73"/>
        <v>0.277463193657984</v>
      </c>
      <c r="P139" s="6">
        <f t="shared" si="74"/>
        <v>0.699530516431925</v>
      </c>
      <c r="Q139" s="6">
        <f t="shared" si="75"/>
        <v>0.0601503759398496</v>
      </c>
      <c r="R139" s="6">
        <f t="shared" si="76"/>
        <v>0.606837606837607</v>
      </c>
      <c r="S139" s="6">
        <f t="shared" si="77"/>
        <v>0.567398119122257</v>
      </c>
      <c r="T139" s="6">
        <f t="shared" si="78"/>
        <v>300.5</v>
      </c>
      <c r="U139" s="6">
        <f t="shared" si="79"/>
        <v>0.655574043261231</v>
      </c>
      <c r="V139" s="6">
        <f t="shared" si="80"/>
        <v>0.0691144708423326</v>
      </c>
      <c r="W139" s="6">
        <f t="shared" si="81"/>
        <v>-1.56667917943183</v>
      </c>
      <c r="X139" s="6">
        <f t="shared" si="82"/>
        <v>-1.56796083957693</v>
      </c>
      <c r="Y139" s="6">
        <f t="shared" si="83"/>
        <v>0.24468085106383</v>
      </c>
      <c r="Z139" s="6">
        <f t="shared" si="84"/>
        <v>100.166666666667</v>
      </c>
      <c r="AA139" s="6">
        <f t="shared" si="85"/>
        <v>124.075</v>
      </c>
      <c r="AB139" s="6">
        <f t="shared" si="86"/>
        <v>2.97786177105832</v>
      </c>
      <c r="AC139" s="6">
        <f t="shared" si="87"/>
        <v>0.724</v>
      </c>
      <c r="AD139" s="6">
        <f t="shared" si="88"/>
        <v>-0.948356807511737</v>
      </c>
      <c r="AE139" s="6">
        <f t="shared" si="89"/>
        <v>0.000161563626529852</v>
      </c>
      <c r="AF139" s="6">
        <f t="shared" si="90"/>
        <v>90.5</v>
      </c>
      <c r="AG139" s="6">
        <f t="shared" si="91"/>
        <v>159.5</v>
      </c>
      <c r="AH139" s="6">
        <f t="shared" si="92"/>
        <v>266</v>
      </c>
      <c r="AI139" s="6">
        <f t="shared" si="93"/>
        <v>-16</v>
      </c>
      <c r="AJ139" s="6">
        <f t="shared" si="94"/>
        <v>106.5</v>
      </c>
      <c r="AK139" s="6">
        <f t="shared" si="95"/>
        <v>175.5</v>
      </c>
      <c r="AL139" s="6">
        <v>71.1733333333333</v>
      </c>
      <c r="AM139" s="6">
        <v>1.28333333333333</v>
      </c>
      <c r="AN139" s="6">
        <v>20.1666666666667</v>
      </c>
      <c r="AO139" s="6">
        <v>20.2033333333333</v>
      </c>
      <c r="AP139" s="6">
        <v>52.9807372678634</v>
      </c>
    </row>
    <row r="140" customFormat="1" ht="15" spans="1:42">
      <c r="A140" s="6">
        <v>3</v>
      </c>
      <c r="B140" s="6" t="s">
        <v>180</v>
      </c>
      <c r="C140" s="6">
        <v>109.5</v>
      </c>
      <c r="D140" s="6">
        <v>132</v>
      </c>
      <c r="E140" s="6">
        <v>41</v>
      </c>
      <c r="F140" s="6">
        <f t="shared" si="64"/>
        <v>0.387610619469027</v>
      </c>
      <c r="G140" s="6">
        <f t="shared" si="65"/>
        <v>0.467256637168142</v>
      </c>
      <c r="H140" s="6">
        <f t="shared" si="66"/>
        <v>0.145132743362832</v>
      </c>
      <c r="I140" s="6">
        <f t="shared" si="67"/>
        <v>3.21951219512195</v>
      </c>
      <c r="J140" s="6">
        <f t="shared" si="68"/>
        <v>2.67073170731707</v>
      </c>
      <c r="K140" s="6">
        <f t="shared" si="69"/>
        <v>1.20547945205479</v>
      </c>
      <c r="L140" s="6">
        <f t="shared" si="70"/>
        <v>101.809053297501</v>
      </c>
      <c r="M140" s="6">
        <f t="shared" si="71"/>
        <v>13.7234592334926</v>
      </c>
      <c r="N140" s="6">
        <f t="shared" si="72"/>
        <v>-0.093167701863354</v>
      </c>
      <c r="O140" s="6">
        <f t="shared" si="73"/>
        <v>0.273823884197829</v>
      </c>
      <c r="P140" s="6">
        <f t="shared" si="74"/>
        <v>0.505494505494505</v>
      </c>
      <c r="Q140" s="6">
        <f t="shared" si="75"/>
        <v>0.093167701863354</v>
      </c>
      <c r="R140" s="6">
        <f t="shared" si="76"/>
        <v>0.526011560693642</v>
      </c>
      <c r="S140" s="6">
        <f t="shared" si="77"/>
        <v>0.45514950166113</v>
      </c>
      <c r="T140" s="6">
        <f t="shared" si="78"/>
        <v>282.5</v>
      </c>
      <c r="U140" s="6">
        <f t="shared" si="79"/>
        <v>0.564601769911504</v>
      </c>
      <c r="V140" s="6">
        <f t="shared" si="80"/>
        <v>0.112219451371571</v>
      </c>
      <c r="W140" s="6">
        <f t="shared" si="81"/>
        <v>-1.5674159018769</v>
      </c>
      <c r="X140" s="6">
        <f t="shared" si="82"/>
        <v>-1.56815723973153</v>
      </c>
      <c r="Y140" s="6">
        <f t="shared" si="83"/>
        <v>0.310606060606061</v>
      </c>
      <c r="Z140" s="6">
        <f t="shared" si="84"/>
        <v>94.1666666666667</v>
      </c>
      <c r="AA140" s="6">
        <f t="shared" si="85"/>
        <v>114.8985</v>
      </c>
      <c r="AB140" s="6">
        <f t="shared" si="86"/>
        <v>4.05548628428928</v>
      </c>
      <c r="AC140" s="6">
        <f t="shared" si="87"/>
        <v>0.625570776255708</v>
      </c>
      <c r="AD140" s="6">
        <f t="shared" si="88"/>
        <v>-1.3956043956044</v>
      </c>
      <c r="AE140" s="6">
        <f t="shared" si="89"/>
        <v>0.000127151822091098</v>
      </c>
      <c r="AF140" s="6">
        <f t="shared" si="90"/>
        <v>68.5</v>
      </c>
      <c r="AG140" s="6">
        <f t="shared" si="91"/>
        <v>150.5</v>
      </c>
      <c r="AH140" s="6">
        <f t="shared" si="92"/>
        <v>241.5</v>
      </c>
      <c r="AI140" s="6">
        <f t="shared" si="93"/>
        <v>-22.5</v>
      </c>
      <c r="AJ140" s="6">
        <f t="shared" si="94"/>
        <v>91</v>
      </c>
      <c r="AK140" s="6">
        <f t="shared" si="95"/>
        <v>173</v>
      </c>
      <c r="AL140" s="6">
        <v>71.1933333333333</v>
      </c>
      <c r="AM140" s="6">
        <v>0.76</v>
      </c>
      <c r="AN140" s="6">
        <v>19.7833333333333</v>
      </c>
      <c r="AO140" s="6">
        <v>19.7966666666667</v>
      </c>
      <c r="AP140" s="6">
        <v>52.5161202243543</v>
      </c>
    </row>
    <row r="141" customFormat="1" ht="15" spans="1:42">
      <c r="A141" s="6">
        <v>3</v>
      </c>
      <c r="B141" s="6" t="s">
        <v>181</v>
      </c>
      <c r="C141" s="6">
        <v>115</v>
      </c>
      <c r="D141" s="6">
        <v>133.5</v>
      </c>
      <c r="E141" s="6">
        <v>31</v>
      </c>
      <c r="F141" s="6">
        <f t="shared" si="64"/>
        <v>0.411449016100179</v>
      </c>
      <c r="G141" s="6">
        <f t="shared" si="65"/>
        <v>0.477638640429338</v>
      </c>
      <c r="H141" s="6">
        <f t="shared" si="66"/>
        <v>0.110912343470483</v>
      </c>
      <c r="I141" s="6">
        <f t="shared" si="67"/>
        <v>4.30645161290323</v>
      </c>
      <c r="J141" s="6">
        <f t="shared" si="68"/>
        <v>3.70967741935484</v>
      </c>
      <c r="K141" s="6">
        <f t="shared" si="69"/>
        <v>1.16086956521739</v>
      </c>
      <c r="L141" s="6">
        <f t="shared" si="70"/>
        <v>103.292868421139</v>
      </c>
      <c r="M141" s="6">
        <f t="shared" si="71"/>
        <v>13.6503968196288</v>
      </c>
      <c r="N141" s="6">
        <f t="shared" si="72"/>
        <v>-0.0744466800804829</v>
      </c>
      <c r="O141" s="6">
        <f t="shared" si="73"/>
        <v>0.292978208232446</v>
      </c>
      <c r="P141" s="6">
        <f t="shared" si="74"/>
        <v>0.639024390243902</v>
      </c>
      <c r="Q141" s="6">
        <f t="shared" si="75"/>
        <v>0.0744466800804829</v>
      </c>
      <c r="R141" s="6">
        <f t="shared" si="76"/>
        <v>0.623100303951368</v>
      </c>
      <c r="S141" s="6">
        <f t="shared" si="77"/>
        <v>0.575342465753425</v>
      </c>
      <c r="T141" s="6">
        <f t="shared" si="78"/>
        <v>279.5</v>
      </c>
      <c r="U141" s="6">
        <f t="shared" si="79"/>
        <v>0.667262969588551</v>
      </c>
      <c r="V141" s="6">
        <f t="shared" si="80"/>
        <v>0.0850574712643678</v>
      </c>
      <c r="W141" s="6">
        <f t="shared" si="81"/>
        <v>-1.5670063480479</v>
      </c>
      <c r="X141" s="6">
        <f t="shared" si="82"/>
        <v>-1.56779066942564</v>
      </c>
      <c r="Y141" s="6">
        <f t="shared" si="83"/>
        <v>0.232209737827715</v>
      </c>
      <c r="Z141" s="6">
        <f t="shared" si="84"/>
        <v>93.1666666666667</v>
      </c>
      <c r="AA141" s="6">
        <f t="shared" si="85"/>
        <v>116.2835</v>
      </c>
      <c r="AB141" s="6">
        <f t="shared" si="86"/>
        <v>3.3764367816092</v>
      </c>
      <c r="AC141" s="6">
        <f t="shared" si="87"/>
        <v>0.730434782608696</v>
      </c>
      <c r="AD141" s="6">
        <f t="shared" si="88"/>
        <v>-0.965853658536585</v>
      </c>
      <c r="AE141" s="6">
        <f t="shared" si="89"/>
        <v>0.000179304087382589</v>
      </c>
      <c r="AF141" s="6">
        <f t="shared" si="90"/>
        <v>84</v>
      </c>
      <c r="AG141" s="6">
        <f t="shared" si="91"/>
        <v>146</v>
      </c>
      <c r="AH141" s="6">
        <f t="shared" si="92"/>
        <v>248.5</v>
      </c>
      <c r="AI141" s="6">
        <f t="shared" si="93"/>
        <v>-18.5</v>
      </c>
      <c r="AJ141" s="6">
        <f t="shared" si="94"/>
        <v>102.5</v>
      </c>
      <c r="AK141" s="6">
        <f t="shared" si="95"/>
        <v>164.5</v>
      </c>
      <c r="AL141" s="6">
        <v>71.5466666666667</v>
      </c>
      <c r="AM141" s="6">
        <v>1.02</v>
      </c>
      <c r="AN141" s="6">
        <v>19.7333333333333</v>
      </c>
      <c r="AO141" s="6">
        <v>19.76</v>
      </c>
      <c r="AP141" s="6">
        <v>50.7932452195881</v>
      </c>
    </row>
    <row r="142" customFormat="1" ht="15" spans="1:42">
      <c r="A142" s="6">
        <v>3</v>
      </c>
      <c r="B142" s="6" t="s">
        <v>182</v>
      </c>
      <c r="C142" s="6">
        <v>114.5</v>
      </c>
      <c r="D142" s="6">
        <v>133</v>
      </c>
      <c r="E142" s="6">
        <v>31</v>
      </c>
      <c r="F142" s="6">
        <f t="shared" si="64"/>
        <v>0.41113105924596</v>
      </c>
      <c r="G142" s="6">
        <f t="shared" si="65"/>
        <v>0.477558348294434</v>
      </c>
      <c r="H142" s="6">
        <f t="shared" si="66"/>
        <v>0.111310592459605</v>
      </c>
      <c r="I142" s="6">
        <f t="shared" si="67"/>
        <v>4.29032258064516</v>
      </c>
      <c r="J142" s="6">
        <f t="shared" si="68"/>
        <v>3.69354838709677</v>
      </c>
      <c r="K142" s="6">
        <f t="shared" si="69"/>
        <v>1.16157205240175</v>
      </c>
      <c r="L142" s="6">
        <f t="shared" si="70"/>
        <v>102.891933600258</v>
      </c>
      <c r="M142" s="6">
        <f t="shared" si="71"/>
        <v>13.6259556239798</v>
      </c>
      <c r="N142" s="6">
        <f t="shared" si="72"/>
        <v>-0.0747474747474747</v>
      </c>
      <c r="O142" s="6">
        <f t="shared" si="73"/>
        <v>0.292831105710814</v>
      </c>
      <c r="P142" s="6">
        <f t="shared" si="74"/>
        <v>0.637254901960784</v>
      </c>
      <c r="Q142" s="6">
        <f t="shared" si="75"/>
        <v>0.0747474747474747</v>
      </c>
      <c r="R142" s="6">
        <f t="shared" si="76"/>
        <v>0.621951219512195</v>
      </c>
      <c r="S142" s="6">
        <f t="shared" si="77"/>
        <v>0.573883161512027</v>
      </c>
      <c r="T142" s="6">
        <f t="shared" si="78"/>
        <v>278.5</v>
      </c>
      <c r="U142" s="6">
        <f t="shared" si="79"/>
        <v>0.666068222621185</v>
      </c>
      <c r="V142" s="6">
        <f t="shared" si="80"/>
        <v>0.0854503464203233</v>
      </c>
      <c r="W142" s="6">
        <f t="shared" si="81"/>
        <v>-1.56698884254119</v>
      </c>
      <c r="X142" s="6">
        <f t="shared" si="82"/>
        <v>-1.56777593590047</v>
      </c>
      <c r="Y142" s="6">
        <f t="shared" si="83"/>
        <v>0.233082706766917</v>
      </c>
      <c r="Z142" s="6">
        <f t="shared" si="84"/>
        <v>92.8333333333333</v>
      </c>
      <c r="AA142" s="6">
        <f t="shared" si="85"/>
        <v>115.8405</v>
      </c>
      <c r="AB142" s="6">
        <f t="shared" si="86"/>
        <v>3.38625866050808</v>
      </c>
      <c r="AC142" s="6">
        <f t="shared" si="87"/>
        <v>0.729257641921397</v>
      </c>
      <c r="AD142" s="6">
        <f t="shared" si="88"/>
        <v>-0.970588235294118</v>
      </c>
      <c r="AE142" s="6">
        <f t="shared" si="89"/>
        <v>0.000179760536930508</v>
      </c>
      <c r="AF142" s="6">
        <f t="shared" si="90"/>
        <v>83.5</v>
      </c>
      <c r="AG142" s="6">
        <f t="shared" si="91"/>
        <v>145.5</v>
      </c>
      <c r="AH142" s="6">
        <f t="shared" si="92"/>
        <v>247.5</v>
      </c>
      <c r="AI142" s="6">
        <f t="shared" si="93"/>
        <v>-18.5</v>
      </c>
      <c r="AJ142" s="6">
        <f t="shared" si="94"/>
        <v>102</v>
      </c>
      <c r="AK142" s="6">
        <f t="shared" si="95"/>
        <v>164</v>
      </c>
      <c r="AL142" s="6">
        <v>74.19</v>
      </c>
      <c r="AM142" s="6">
        <v>0.706666666666667</v>
      </c>
      <c r="AN142" s="6">
        <v>20.0733333333333</v>
      </c>
      <c r="AO142" s="6">
        <v>20.0866666666667</v>
      </c>
      <c r="AP142" s="6">
        <v>49.9345770087136</v>
      </c>
    </row>
    <row r="143" customFormat="1" ht="15" spans="1:42">
      <c r="A143" s="6">
        <v>3</v>
      </c>
      <c r="B143" s="6" t="s">
        <v>183</v>
      </c>
      <c r="C143" s="6">
        <v>124</v>
      </c>
      <c r="D143" s="6">
        <v>140.5</v>
      </c>
      <c r="E143" s="6">
        <v>34.5</v>
      </c>
      <c r="F143" s="6">
        <f t="shared" si="64"/>
        <v>0.414715719063545</v>
      </c>
      <c r="G143" s="6">
        <f t="shared" si="65"/>
        <v>0.469899665551839</v>
      </c>
      <c r="H143" s="6">
        <f t="shared" si="66"/>
        <v>0.115384615384615</v>
      </c>
      <c r="I143" s="6">
        <f t="shared" si="67"/>
        <v>4.07246376811594</v>
      </c>
      <c r="J143" s="6">
        <f t="shared" si="68"/>
        <v>3.59420289855072</v>
      </c>
      <c r="K143" s="6">
        <f t="shared" si="69"/>
        <v>1.13306451612903</v>
      </c>
      <c r="L143" s="6">
        <f t="shared" si="70"/>
        <v>110.009848044012</v>
      </c>
      <c r="M143" s="6">
        <f t="shared" si="71"/>
        <v>14.1185457230316</v>
      </c>
      <c r="N143" s="6">
        <f t="shared" si="72"/>
        <v>-0.0623818525519849</v>
      </c>
      <c r="O143" s="6">
        <f t="shared" si="73"/>
        <v>0.27872582480091</v>
      </c>
      <c r="P143" s="6">
        <f t="shared" si="74"/>
        <v>0.688679245283019</v>
      </c>
      <c r="Q143" s="6">
        <f t="shared" si="75"/>
        <v>0.0623818525519849</v>
      </c>
      <c r="R143" s="6">
        <f t="shared" si="76"/>
        <v>0.605714285714286</v>
      </c>
      <c r="S143" s="6">
        <f t="shared" si="77"/>
        <v>0.564668769716088</v>
      </c>
      <c r="T143" s="6">
        <f t="shared" si="78"/>
        <v>299</v>
      </c>
      <c r="U143" s="6">
        <f t="shared" si="79"/>
        <v>0.653846153846154</v>
      </c>
      <c r="V143" s="6">
        <f t="shared" si="80"/>
        <v>0.0717391304347826</v>
      </c>
      <c r="W143" s="6">
        <f t="shared" si="81"/>
        <v>-1.56677790310172</v>
      </c>
      <c r="X143" s="6">
        <f t="shared" si="82"/>
        <v>-1.56797539458096</v>
      </c>
      <c r="Y143" s="6">
        <f t="shared" si="83"/>
        <v>0.245551601423488</v>
      </c>
      <c r="Z143" s="6">
        <f t="shared" si="84"/>
        <v>99.6666666666667</v>
      </c>
      <c r="AA143" s="6">
        <f t="shared" si="85"/>
        <v>123.4825</v>
      </c>
      <c r="AB143" s="6">
        <f t="shared" si="86"/>
        <v>3.04347826086957</v>
      </c>
      <c r="AC143" s="6">
        <f t="shared" si="87"/>
        <v>0.721774193548387</v>
      </c>
      <c r="AD143" s="6">
        <f t="shared" si="88"/>
        <v>-0.962264150943396</v>
      </c>
      <c r="AE143" s="6">
        <f t="shared" si="89"/>
        <v>0.000160692387190123</v>
      </c>
      <c r="AF143" s="6">
        <f t="shared" si="90"/>
        <v>89.5</v>
      </c>
      <c r="AG143" s="6">
        <f t="shared" si="91"/>
        <v>158.5</v>
      </c>
      <c r="AH143" s="6">
        <f t="shared" si="92"/>
        <v>264.5</v>
      </c>
      <c r="AI143" s="6">
        <f t="shared" si="93"/>
        <v>-16.5</v>
      </c>
      <c r="AJ143" s="6">
        <f t="shared" si="94"/>
        <v>106</v>
      </c>
      <c r="AK143" s="6">
        <f t="shared" si="95"/>
        <v>175</v>
      </c>
      <c r="AL143" s="6">
        <v>72.3433333333333</v>
      </c>
      <c r="AM143" s="6">
        <v>1.30333333333333</v>
      </c>
      <c r="AN143" s="6">
        <v>20.36</v>
      </c>
      <c r="AO143" s="6">
        <v>20.4033333333333</v>
      </c>
      <c r="AP143" s="6">
        <v>52.0325201681843</v>
      </c>
    </row>
    <row r="144" customFormat="1" ht="15" spans="1:42">
      <c r="A144" s="6">
        <v>3</v>
      </c>
      <c r="B144" s="6" t="s">
        <v>184</v>
      </c>
      <c r="C144" s="6">
        <v>112</v>
      </c>
      <c r="D144" s="6">
        <v>129.5</v>
      </c>
      <c r="E144" s="6">
        <v>33</v>
      </c>
      <c r="F144" s="6">
        <f t="shared" si="64"/>
        <v>0.408014571948998</v>
      </c>
      <c r="G144" s="6">
        <f t="shared" si="65"/>
        <v>0.471766848816029</v>
      </c>
      <c r="H144" s="6">
        <f t="shared" si="66"/>
        <v>0.120218579234973</v>
      </c>
      <c r="I144" s="6">
        <f t="shared" si="67"/>
        <v>3.92424242424242</v>
      </c>
      <c r="J144" s="6">
        <f t="shared" si="68"/>
        <v>3.39393939393939</v>
      </c>
      <c r="K144" s="6">
        <f t="shared" si="69"/>
        <v>1.15625</v>
      </c>
      <c r="L144" s="6">
        <f t="shared" si="70"/>
        <v>100.669839905836</v>
      </c>
      <c r="M144" s="6">
        <f t="shared" si="71"/>
        <v>13.5277492584687</v>
      </c>
      <c r="N144" s="6">
        <f t="shared" si="72"/>
        <v>-0.072463768115942</v>
      </c>
      <c r="O144" s="6">
        <f t="shared" si="73"/>
        <v>0.282178217821782</v>
      </c>
      <c r="P144" s="6">
        <f t="shared" si="74"/>
        <v>0.637305699481865</v>
      </c>
      <c r="Q144" s="6">
        <f t="shared" si="75"/>
        <v>0.072463768115942</v>
      </c>
      <c r="R144" s="6">
        <f t="shared" si="76"/>
        <v>0.593846153846154</v>
      </c>
      <c r="S144" s="6">
        <f t="shared" si="77"/>
        <v>0.544827586206897</v>
      </c>
      <c r="T144" s="6">
        <f t="shared" si="78"/>
        <v>274.5</v>
      </c>
      <c r="U144" s="6">
        <f t="shared" si="79"/>
        <v>0.639344262295082</v>
      </c>
      <c r="V144" s="6">
        <f t="shared" si="80"/>
        <v>0.0839328537170264</v>
      </c>
      <c r="W144" s="6">
        <f t="shared" si="81"/>
        <v>-1.56661683759899</v>
      </c>
      <c r="X144" s="6">
        <f t="shared" si="82"/>
        <v>-1.5676670085328</v>
      </c>
      <c r="Y144" s="6">
        <f t="shared" si="83"/>
        <v>0.254826254826255</v>
      </c>
      <c r="Z144" s="6">
        <f t="shared" si="84"/>
        <v>91.5</v>
      </c>
      <c r="AA144" s="6">
        <f t="shared" si="85"/>
        <v>113.2665</v>
      </c>
      <c r="AB144" s="6">
        <f t="shared" si="86"/>
        <v>3.34832134292566</v>
      </c>
      <c r="AC144" s="6">
        <f t="shared" si="87"/>
        <v>0.705357142857143</v>
      </c>
      <c r="AD144" s="6">
        <f t="shared" si="88"/>
        <v>-1.04663212435233</v>
      </c>
      <c r="AE144" s="6">
        <f t="shared" si="89"/>
        <v>0.000175030123897911</v>
      </c>
      <c r="AF144" s="6">
        <f t="shared" si="90"/>
        <v>79</v>
      </c>
      <c r="AG144" s="6">
        <f t="shared" si="91"/>
        <v>145</v>
      </c>
      <c r="AH144" s="6">
        <f t="shared" si="92"/>
        <v>241.5</v>
      </c>
      <c r="AI144" s="6">
        <f t="shared" si="93"/>
        <v>-17.5</v>
      </c>
      <c r="AJ144" s="6">
        <f t="shared" si="94"/>
        <v>96.5</v>
      </c>
      <c r="AK144" s="6">
        <f t="shared" si="95"/>
        <v>162.5</v>
      </c>
      <c r="AL144" s="6">
        <v>74.19</v>
      </c>
      <c r="AM144" s="6">
        <v>0.5</v>
      </c>
      <c r="AN144" s="6">
        <v>19.5466666666667</v>
      </c>
      <c r="AO144" s="6">
        <v>19.5533333333333</v>
      </c>
      <c r="AP144" s="6">
        <v>58.9130759011191</v>
      </c>
    </row>
    <row r="145" customFormat="1" ht="15" spans="1:42">
      <c r="A145" s="6">
        <v>3</v>
      </c>
      <c r="B145" s="6" t="s">
        <v>185</v>
      </c>
      <c r="C145" s="6">
        <v>122</v>
      </c>
      <c r="D145" s="6">
        <v>140</v>
      </c>
      <c r="E145" s="6">
        <v>36</v>
      </c>
      <c r="F145" s="6">
        <f t="shared" si="64"/>
        <v>0.409395973154362</v>
      </c>
      <c r="G145" s="6">
        <f t="shared" si="65"/>
        <v>0.469798657718121</v>
      </c>
      <c r="H145" s="6">
        <f t="shared" si="66"/>
        <v>0.120805369127517</v>
      </c>
      <c r="I145" s="6">
        <f t="shared" si="67"/>
        <v>3.88888888888889</v>
      </c>
      <c r="J145" s="6">
        <f t="shared" si="68"/>
        <v>3.38888888888889</v>
      </c>
      <c r="K145" s="6">
        <f t="shared" si="69"/>
        <v>1.14754098360656</v>
      </c>
      <c r="L145" s="6">
        <f t="shared" si="70"/>
        <v>109.209279215031</v>
      </c>
      <c r="M145" s="6">
        <f t="shared" si="71"/>
        <v>14.094916341244</v>
      </c>
      <c r="N145" s="6">
        <f t="shared" si="72"/>
        <v>-0.0687022900763359</v>
      </c>
      <c r="O145" s="6">
        <f t="shared" si="73"/>
        <v>0.278538812785388</v>
      </c>
      <c r="P145" s="6">
        <f t="shared" si="74"/>
        <v>0.653846153846154</v>
      </c>
      <c r="Q145" s="6">
        <f t="shared" si="75"/>
        <v>0.0687022900763359</v>
      </c>
      <c r="R145" s="6">
        <f t="shared" si="76"/>
        <v>0.590909090909091</v>
      </c>
      <c r="S145" s="6">
        <f t="shared" si="77"/>
        <v>0.544303797468354</v>
      </c>
      <c r="T145" s="6">
        <f t="shared" si="78"/>
        <v>298</v>
      </c>
      <c r="U145" s="6">
        <f t="shared" si="79"/>
        <v>0.63758389261745</v>
      </c>
      <c r="V145" s="6">
        <f t="shared" si="80"/>
        <v>0.079646017699115</v>
      </c>
      <c r="W145" s="6">
        <f t="shared" si="81"/>
        <v>-1.56704757346081</v>
      </c>
      <c r="X145" s="6">
        <f t="shared" si="82"/>
        <v>-1.56808087762873</v>
      </c>
      <c r="Y145" s="6">
        <f t="shared" si="83"/>
        <v>0.257142857142857</v>
      </c>
      <c r="Z145" s="6">
        <f t="shared" si="84"/>
        <v>99.3333333333333</v>
      </c>
      <c r="AA145" s="6">
        <f t="shared" si="85"/>
        <v>122.762</v>
      </c>
      <c r="AB145" s="6">
        <f t="shared" si="86"/>
        <v>3.24115044247788</v>
      </c>
      <c r="AC145" s="6">
        <f t="shared" si="87"/>
        <v>0.704918032786885</v>
      </c>
      <c r="AD145" s="6">
        <f t="shared" si="88"/>
        <v>-1.03846153846154</v>
      </c>
      <c r="AE145" s="6">
        <f t="shared" si="89"/>
        <v>0.000150672173631357</v>
      </c>
      <c r="AF145" s="6">
        <f t="shared" si="90"/>
        <v>86</v>
      </c>
      <c r="AG145" s="6">
        <f t="shared" si="91"/>
        <v>158</v>
      </c>
      <c r="AH145" s="6">
        <f t="shared" si="92"/>
        <v>262</v>
      </c>
      <c r="AI145" s="6">
        <f t="shared" si="93"/>
        <v>-18</v>
      </c>
      <c r="AJ145" s="6">
        <f t="shared" si="94"/>
        <v>104</v>
      </c>
      <c r="AK145" s="6">
        <f t="shared" si="95"/>
        <v>176</v>
      </c>
      <c r="AL145" s="6">
        <v>71.3866666666667</v>
      </c>
      <c r="AM145" s="6">
        <v>1.04</v>
      </c>
      <c r="AN145" s="6">
        <v>19.7266666666667</v>
      </c>
      <c r="AO145" s="6">
        <v>19.7666666666667</v>
      </c>
      <c r="AP145" s="6">
        <v>57.9849570592649</v>
      </c>
    </row>
    <row r="146" customFormat="1" ht="15" spans="1:42">
      <c r="A146" s="6">
        <v>3</v>
      </c>
      <c r="B146" s="6" t="s">
        <v>186</v>
      </c>
      <c r="C146" s="6">
        <v>115.5</v>
      </c>
      <c r="D146" s="6">
        <v>134</v>
      </c>
      <c r="E146" s="6">
        <v>32</v>
      </c>
      <c r="F146" s="6">
        <f t="shared" si="64"/>
        <v>0.410301953818828</v>
      </c>
      <c r="G146" s="6">
        <f t="shared" si="65"/>
        <v>0.476021314387211</v>
      </c>
      <c r="H146" s="6">
        <f t="shared" si="66"/>
        <v>0.113676731793961</v>
      </c>
      <c r="I146" s="6">
        <f t="shared" si="67"/>
        <v>4.1875</v>
      </c>
      <c r="J146" s="6">
        <f t="shared" si="68"/>
        <v>3.609375</v>
      </c>
      <c r="K146" s="6">
        <f t="shared" si="69"/>
        <v>1.16017316017316</v>
      </c>
      <c r="L146" s="6">
        <f t="shared" si="70"/>
        <v>103.795070531633</v>
      </c>
      <c r="M146" s="6">
        <f t="shared" si="71"/>
        <v>13.699148392023</v>
      </c>
      <c r="N146" s="6">
        <f t="shared" si="72"/>
        <v>-0.0741482965931864</v>
      </c>
      <c r="O146" s="6">
        <f t="shared" si="73"/>
        <v>0.290012033694344</v>
      </c>
      <c r="P146" s="6">
        <f t="shared" si="74"/>
        <v>0.637254901960784</v>
      </c>
      <c r="Q146" s="6">
        <f t="shared" si="75"/>
        <v>0.0741482965931864</v>
      </c>
      <c r="R146" s="6">
        <f t="shared" si="76"/>
        <v>0.614457831325301</v>
      </c>
      <c r="S146" s="6">
        <f t="shared" si="77"/>
        <v>0.566101694915254</v>
      </c>
      <c r="T146" s="6">
        <f t="shared" si="78"/>
        <v>281.5</v>
      </c>
      <c r="U146" s="6">
        <f t="shared" si="79"/>
        <v>0.658969804618117</v>
      </c>
      <c r="V146" s="6">
        <f t="shared" si="80"/>
        <v>0.0850574712643678</v>
      </c>
      <c r="W146" s="6">
        <f t="shared" si="81"/>
        <v>-1.5670063480479</v>
      </c>
      <c r="X146" s="6">
        <f t="shared" si="82"/>
        <v>-1.56783574526814</v>
      </c>
      <c r="Y146" s="6">
        <f t="shared" si="83"/>
        <v>0.238805970149254</v>
      </c>
      <c r="Z146" s="6">
        <f t="shared" si="84"/>
        <v>93.8333333333333</v>
      </c>
      <c r="AA146" s="6">
        <f t="shared" si="85"/>
        <v>116.8405</v>
      </c>
      <c r="AB146" s="6">
        <f t="shared" si="86"/>
        <v>3.3764367816092</v>
      </c>
      <c r="AC146" s="6">
        <f t="shared" si="87"/>
        <v>0.722943722943723</v>
      </c>
      <c r="AD146" s="6">
        <f t="shared" si="88"/>
        <v>-0.990196078431373</v>
      </c>
      <c r="AE146" s="6">
        <f t="shared" si="89"/>
        <v>0.000173260512637858</v>
      </c>
      <c r="AF146" s="6">
        <f t="shared" si="90"/>
        <v>83.5</v>
      </c>
      <c r="AG146" s="6">
        <f t="shared" si="91"/>
        <v>147.5</v>
      </c>
      <c r="AH146" s="6">
        <f t="shared" si="92"/>
        <v>249.5</v>
      </c>
      <c r="AI146" s="6">
        <f t="shared" si="93"/>
        <v>-18.5</v>
      </c>
      <c r="AJ146" s="6">
        <f t="shared" si="94"/>
        <v>102</v>
      </c>
      <c r="AK146" s="6">
        <f t="shared" si="95"/>
        <v>166</v>
      </c>
      <c r="AL146" s="6">
        <v>71.58</v>
      </c>
      <c r="AM146" s="6">
        <v>1.01333333333333</v>
      </c>
      <c r="AN146" s="6">
        <v>19.44</v>
      </c>
      <c r="AO146" s="6">
        <v>19.4666666666667</v>
      </c>
      <c r="AP146" s="6">
        <v>52.5895812970004</v>
      </c>
    </row>
    <row r="147" customFormat="1" ht="15" spans="1:42">
      <c r="A147" s="6">
        <v>3</v>
      </c>
      <c r="B147" s="6" t="s">
        <v>187</v>
      </c>
      <c r="C147" s="6">
        <v>115.5</v>
      </c>
      <c r="D147" s="6">
        <v>134</v>
      </c>
      <c r="E147" s="6">
        <v>32.5</v>
      </c>
      <c r="F147" s="6">
        <f t="shared" si="64"/>
        <v>0.409574468085106</v>
      </c>
      <c r="G147" s="6">
        <f t="shared" si="65"/>
        <v>0.475177304964539</v>
      </c>
      <c r="H147" s="6">
        <f t="shared" si="66"/>
        <v>0.115248226950355</v>
      </c>
      <c r="I147" s="6">
        <f t="shared" si="67"/>
        <v>4.12307692307692</v>
      </c>
      <c r="J147" s="6">
        <f t="shared" si="68"/>
        <v>3.55384615384615</v>
      </c>
      <c r="K147" s="6">
        <f t="shared" si="69"/>
        <v>1.16017316017316</v>
      </c>
      <c r="L147" s="6">
        <f t="shared" si="70"/>
        <v>103.846842352893</v>
      </c>
      <c r="M147" s="6">
        <f t="shared" si="71"/>
        <v>13.7113092008021</v>
      </c>
      <c r="N147" s="6">
        <f t="shared" si="72"/>
        <v>-0.0741482965931864</v>
      </c>
      <c r="O147" s="6">
        <f t="shared" si="73"/>
        <v>0.288461538461538</v>
      </c>
      <c r="P147" s="6">
        <f t="shared" si="74"/>
        <v>0.635467980295567</v>
      </c>
      <c r="Q147" s="6">
        <f t="shared" si="75"/>
        <v>0.0741482965931864</v>
      </c>
      <c r="R147" s="6">
        <f t="shared" si="76"/>
        <v>0.60960960960961</v>
      </c>
      <c r="S147" s="6">
        <f t="shared" si="77"/>
        <v>0.560810810810811</v>
      </c>
      <c r="T147" s="6">
        <f t="shared" si="78"/>
        <v>282</v>
      </c>
      <c r="U147" s="6">
        <f t="shared" si="79"/>
        <v>0.654255319148936</v>
      </c>
      <c r="V147" s="6">
        <f t="shared" si="80"/>
        <v>0.0852534562211982</v>
      </c>
      <c r="W147" s="6">
        <f t="shared" si="81"/>
        <v>-1.56699761546189</v>
      </c>
      <c r="X147" s="6">
        <f t="shared" si="82"/>
        <v>-1.567850329329</v>
      </c>
      <c r="Y147" s="6">
        <f t="shared" si="83"/>
        <v>0.242537313432836</v>
      </c>
      <c r="Z147" s="6">
        <f t="shared" si="84"/>
        <v>94</v>
      </c>
      <c r="AA147" s="6">
        <f t="shared" si="85"/>
        <v>116.8975</v>
      </c>
      <c r="AB147" s="6">
        <f t="shared" si="86"/>
        <v>3.38133640552995</v>
      </c>
      <c r="AC147" s="6">
        <f t="shared" si="87"/>
        <v>0.718614718614719</v>
      </c>
      <c r="AD147" s="6">
        <f t="shared" si="88"/>
        <v>-1.00492610837438</v>
      </c>
      <c r="AE147" s="6">
        <f t="shared" si="89"/>
        <v>0.000170594966289583</v>
      </c>
      <c r="AF147" s="6">
        <f t="shared" si="90"/>
        <v>83</v>
      </c>
      <c r="AG147" s="6">
        <f t="shared" si="91"/>
        <v>148</v>
      </c>
      <c r="AH147" s="6">
        <f t="shared" si="92"/>
        <v>249.5</v>
      </c>
      <c r="AI147" s="6">
        <f t="shared" si="93"/>
        <v>-18.5</v>
      </c>
      <c r="AJ147" s="6">
        <f t="shared" si="94"/>
        <v>101.5</v>
      </c>
      <c r="AK147" s="6">
        <f t="shared" si="95"/>
        <v>166.5</v>
      </c>
      <c r="AL147" s="6">
        <v>72.7233333333333</v>
      </c>
      <c r="AM147" s="6">
        <v>1.12333333333333</v>
      </c>
      <c r="AN147" s="6">
        <v>20.5033333333333</v>
      </c>
      <c r="AO147" s="6">
        <v>20.5333333333333</v>
      </c>
      <c r="AP147" s="6">
        <v>50.1368605649039</v>
      </c>
    </row>
    <row r="148" customFormat="1" ht="15" spans="1:42">
      <c r="A148" s="6">
        <v>3</v>
      </c>
      <c r="B148" s="6" t="s">
        <v>188</v>
      </c>
      <c r="C148" s="6">
        <v>106.5</v>
      </c>
      <c r="D148" s="6">
        <v>126</v>
      </c>
      <c r="E148" s="6">
        <v>35</v>
      </c>
      <c r="F148" s="6">
        <f t="shared" si="64"/>
        <v>0.398130841121495</v>
      </c>
      <c r="G148" s="6">
        <f t="shared" si="65"/>
        <v>0.471028037383178</v>
      </c>
      <c r="H148" s="6">
        <f t="shared" si="66"/>
        <v>0.130841121495327</v>
      </c>
      <c r="I148" s="6">
        <f t="shared" si="67"/>
        <v>3.6</v>
      </c>
      <c r="J148" s="6">
        <f t="shared" si="68"/>
        <v>3.04285714285714</v>
      </c>
      <c r="K148" s="6">
        <f t="shared" si="69"/>
        <v>1.1830985915493</v>
      </c>
      <c r="L148" s="6">
        <f t="shared" si="70"/>
        <v>97.3708546400479</v>
      </c>
      <c r="M148" s="6">
        <f t="shared" si="71"/>
        <v>13.3541504160068</v>
      </c>
      <c r="N148" s="6">
        <f t="shared" si="72"/>
        <v>-0.0838709677419355</v>
      </c>
      <c r="O148" s="6">
        <f t="shared" si="73"/>
        <v>0.280813214739517</v>
      </c>
      <c r="P148" s="6">
        <f t="shared" si="74"/>
        <v>0.571428571428571</v>
      </c>
      <c r="Q148" s="6">
        <f t="shared" si="75"/>
        <v>0.0838709677419355</v>
      </c>
      <c r="R148" s="6">
        <f t="shared" si="76"/>
        <v>0.565217391304348</v>
      </c>
      <c r="S148" s="6">
        <f t="shared" si="77"/>
        <v>0.50530035335689</v>
      </c>
      <c r="T148" s="6">
        <f t="shared" si="78"/>
        <v>267.5</v>
      </c>
      <c r="U148" s="6">
        <f t="shared" si="79"/>
        <v>0.607476635514019</v>
      </c>
      <c r="V148" s="6">
        <f t="shared" si="80"/>
        <v>0.0987341772151899</v>
      </c>
      <c r="W148" s="6">
        <f t="shared" si="81"/>
        <v>-1.5668365941637</v>
      </c>
      <c r="X148" s="6">
        <f t="shared" si="82"/>
        <v>-1.56772142974134</v>
      </c>
      <c r="Y148" s="6">
        <f t="shared" si="83"/>
        <v>0.277777777777778</v>
      </c>
      <c r="Z148" s="6">
        <f t="shared" si="84"/>
        <v>89.1666666666667</v>
      </c>
      <c r="AA148" s="6">
        <f t="shared" si="85"/>
        <v>109.7955</v>
      </c>
      <c r="AB148" s="6">
        <f t="shared" si="86"/>
        <v>3.71835443037975</v>
      </c>
      <c r="AC148" s="6">
        <f t="shared" si="87"/>
        <v>0.671361502347418</v>
      </c>
      <c r="AD148" s="6">
        <f t="shared" si="88"/>
        <v>-1.1978021978022</v>
      </c>
      <c r="AE148" s="6">
        <f t="shared" si="89"/>
        <v>0.000162001686540073</v>
      </c>
      <c r="AF148" s="6">
        <f t="shared" si="90"/>
        <v>71.5</v>
      </c>
      <c r="AG148" s="6">
        <f t="shared" si="91"/>
        <v>141.5</v>
      </c>
      <c r="AH148" s="6">
        <f t="shared" si="92"/>
        <v>232.5</v>
      </c>
      <c r="AI148" s="6">
        <f t="shared" si="93"/>
        <v>-19.5</v>
      </c>
      <c r="AJ148" s="6">
        <f t="shared" si="94"/>
        <v>91</v>
      </c>
      <c r="AK148" s="6">
        <f t="shared" si="95"/>
        <v>161</v>
      </c>
      <c r="AL148" s="6">
        <v>71.0133333333333</v>
      </c>
      <c r="AM148" s="6">
        <v>0.993333333333333</v>
      </c>
      <c r="AN148" s="6">
        <v>80.31</v>
      </c>
      <c r="AO148" s="6">
        <v>20.3366666666667</v>
      </c>
      <c r="AP148" s="6">
        <v>52.1677820927335</v>
      </c>
    </row>
    <row r="149" customFormat="1" ht="15" spans="1:42">
      <c r="A149" s="6">
        <v>3</v>
      </c>
      <c r="B149" s="6" t="s">
        <v>189</v>
      </c>
      <c r="C149" s="6">
        <v>118.5</v>
      </c>
      <c r="D149" s="6">
        <v>134</v>
      </c>
      <c r="E149" s="6">
        <v>31.5</v>
      </c>
      <c r="F149" s="6">
        <f t="shared" si="64"/>
        <v>0.417253521126761</v>
      </c>
      <c r="G149" s="6">
        <f t="shared" si="65"/>
        <v>0.471830985915493</v>
      </c>
      <c r="H149" s="6">
        <f t="shared" si="66"/>
        <v>0.110915492957746</v>
      </c>
      <c r="I149" s="6">
        <f t="shared" si="67"/>
        <v>4.25396825396825</v>
      </c>
      <c r="J149" s="6">
        <f t="shared" si="68"/>
        <v>3.76190476190476</v>
      </c>
      <c r="K149" s="6">
        <f t="shared" si="69"/>
        <v>1.13080168776371</v>
      </c>
      <c r="L149" s="6">
        <f t="shared" si="70"/>
        <v>104.865787239372</v>
      </c>
      <c r="M149" s="6">
        <f t="shared" si="71"/>
        <v>13.7598449603669</v>
      </c>
      <c r="N149" s="6">
        <f t="shared" si="72"/>
        <v>-0.0613861386138614</v>
      </c>
      <c r="O149" s="6">
        <f t="shared" si="73"/>
        <v>0.282296650717703</v>
      </c>
      <c r="P149" s="6">
        <f t="shared" si="74"/>
        <v>0.697560975609756</v>
      </c>
      <c r="Q149" s="6">
        <f t="shared" si="75"/>
        <v>0.0613861386138614</v>
      </c>
      <c r="R149" s="6">
        <f t="shared" si="76"/>
        <v>0.619335347432024</v>
      </c>
      <c r="S149" s="6">
        <f t="shared" si="77"/>
        <v>0.58</v>
      </c>
      <c r="T149" s="6">
        <f t="shared" si="78"/>
        <v>284</v>
      </c>
      <c r="U149" s="6">
        <f t="shared" si="79"/>
        <v>0.667253521126761</v>
      </c>
      <c r="V149" s="6">
        <f t="shared" si="80"/>
        <v>0.0701357466063348</v>
      </c>
      <c r="W149" s="6">
        <f t="shared" si="81"/>
        <v>-1.56634445137458</v>
      </c>
      <c r="X149" s="6">
        <f t="shared" si="82"/>
        <v>-1.56763079507472</v>
      </c>
      <c r="Y149" s="6">
        <f t="shared" si="83"/>
        <v>0.235074626865672</v>
      </c>
      <c r="Z149" s="6">
        <f t="shared" si="84"/>
        <v>94.6666666666667</v>
      </c>
      <c r="AA149" s="6">
        <f t="shared" si="85"/>
        <v>117.6805</v>
      </c>
      <c r="AB149" s="6">
        <f t="shared" si="86"/>
        <v>3.00339366515837</v>
      </c>
      <c r="AC149" s="6">
        <f t="shared" si="87"/>
        <v>0.734177215189873</v>
      </c>
      <c r="AD149" s="6">
        <f t="shared" si="88"/>
        <v>-0.917073170731707</v>
      </c>
      <c r="AE149" s="6">
        <f t="shared" si="89"/>
        <v>0.000185272837036851</v>
      </c>
      <c r="AF149" s="6">
        <f t="shared" si="90"/>
        <v>87</v>
      </c>
      <c r="AG149" s="6">
        <f t="shared" si="91"/>
        <v>150</v>
      </c>
      <c r="AH149" s="6">
        <f t="shared" si="92"/>
        <v>252.5</v>
      </c>
      <c r="AI149" s="6">
        <f t="shared" si="93"/>
        <v>-15.5</v>
      </c>
      <c r="AJ149" s="6">
        <f t="shared" si="94"/>
        <v>102.5</v>
      </c>
      <c r="AK149" s="6">
        <f t="shared" si="95"/>
        <v>165.5</v>
      </c>
      <c r="AL149" s="6">
        <v>71.7866666666667</v>
      </c>
      <c r="AM149" s="6">
        <v>1.33333333333333</v>
      </c>
      <c r="AN149" s="6">
        <v>20.37</v>
      </c>
      <c r="AO149" s="6">
        <v>20.4133333333333</v>
      </c>
      <c r="AP149" s="6">
        <v>51.5060281886957</v>
      </c>
    </row>
    <row r="150" customFormat="1" ht="15" spans="1:42">
      <c r="A150" s="6">
        <v>3</v>
      </c>
      <c r="B150" s="6" t="s">
        <v>190</v>
      </c>
      <c r="C150" s="6">
        <v>117.5</v>
      </c>
      <c r="D150" s="6">
        <v>133.5</v>
      </c>
      <c r="E150" s="6">
        <v>34</v>
      </c>
      <c r="F150" s="6">
        <f t="shared" si="64"/>
        <v>0.412280701754386</v>
      </c>
      <c r="G150" s="6">
        <f t="shared" si="65"/>
        <v>0.468421052631579</v>
      </c>
      <c r="H150" s="6">
        <f t="shared" si="66"/>
        <v>0.119298245614035</v>
      </c>
      <c r="I150" s="6">
        <f t="shared" si="67"/>
        <v>3.92647058823529</v>
      </c>
      <c r="J150" s="6">
        <f t="shared" si="68"/>
        <v>3.45588235294118</v>
      </c>
      <c r="K150" s="6">
        <f t="shared" si="69"/>
        <v>1.13617021276596</v>
      </c>
      <c r="L150" s="6">
        <f t="shared" si="70"/>
        <v>104.537871925282</v>
      </c>
      <c r="M150" s="6">
        <f t="shared" si="71"/>
        <v>13.7840487520902</v>
      </c>
      <c r="N150" s="6">
        <f t="shared" si="72"/>
        <v>-0.0637450199203187</v>
      </c>
      <c r="O150" s="6">
        <f t="shared" si="73"/>
        <v>0.275985663082437</v>
      </c>
      <c r="P150" s="6">
        <f t="shared" si="74"/>
        <v>0.678391959798995</v>
      </c>
      <c r="Q150" s="6">
        <f t="shared" si="75"/>
        <v>0.0637450199203187</v>
      </c>
      <c r="R150" s="6">
        <f t="shared" si="76"/>
        <v>0.594029850746269</v>
      </c>
      <c r="S150" s="6">
        <f t="shared" si="77"/>
        <v>0.551155115511551</v>
      </c>
      <c r="T150" s="6">
        <f t="shared" si="78"/>
        <v>285</v>
      </c>
      <c r="U150" s="6">
        <f t="shared" si="79"/>
        <v>0.642105263157895</v>
      </c>
      <c r="V150" s="6">
        <f t="shared" si="80"/>
        <v>0.0737327188940092</v>
      </c>
      <c r="W150" s="6">
        <f t="shared" si="81"/>
        <v>-1.56640407393407</v>
      </c>
      <c r="X150" s="6">
        <f t="shared" si="82"/>
        <v>-1.56773100976251</v>
      </c>
      <c r="Y150" s="6">
        <f t="shared" si="83"/>
        <v>0.254681647940075</v>
      </c>
      <c r="Z150" s="6">
        <f t="shared" si="84"/>
        <v>95</v>
      </c>
      <c r="AA150" s="6">
        <f t="shared" si="85"/>
        <v>117.373</v>
      </c>
      <c r="AB150" s="6">
        <f t="shared" si="86"/>
        <v>3.09331797235023</v>
      </c>
      <c r="AC150" s="6">
        <f t="shared" si="87"/>
        <v>0.71063829787234</v>
      </c>
      <c r="AD150" s="6">
        <f t="shared" si="88"/>
        <v>-1.00502512562814</v>
      </c>
      <c r="AE150" s="6">
        <f t="shared" si="89"/>
        <v>0.000170668361501617</v>
      </c>
      <c r="AF150" s="6">
        <f t="shared" si="90"/>
        <v>83.5</v>
      </c>
      <c r="AG150" s="6">
        <f t="shared" si="91"/>
        <v>151.5</v>
      </c>
      <c r="AH150" s="6">
        <f t="shared" si="92"/>
        <v>251</v>
      </c>
      <c r="AI150" s="6">
        <f t="shared" si="93"/>
        <v>-16</v>
      </c>
      <c r="AJ150" s="6">
        <f t="shared" si="94"/>
        <v>99.5</v>
      </c>
      <c r="AK150" s="6">
        <f t="shared" si="95"/>
        <v>167.5</v>
      </c>
      <c r="AL150" s="6">
        <v>72.4366666666667</v>
      </c>
      <c r="AM150" s="6">
        <v>0.926666666666667</v>
      </c>
      <c r="AN150" s="6">
        <v>19.9633333333333</v>
      </c>
      <c r="AO150" s="6">
        <v>19.9833333333333</v>
      </c>
      <c r="AP150" s="6">
        <v>53.9616038870882</v>
      </c>
    </row>
    <row r="151" customFormat="1" ht="15" spans="1:42">
      <c r="A151" s="6">
        <v>3</v>
      </c>
      <c r="B151" s="6" t="s">
        <v>191</v>
      </c>
      <c r="C151" s="6">
        <v>122.5</v>
      </c>
      <c r="D151" s="6">
        <v>138.5</v>
      </c>
      <c r="E151" s="6">
        <v>33.5</v>
      </c>
      <c r="F151" s="6">
        <f t="shared" si="64"/>
        <v>0.415959252971138</v>
      </c>
      <c r="G151" s="6">
        <f t="shared" si="65"/>
        <v>0.470288624787776</v>
      </c>
      <c r="H151" s="6">
        <f t="shared" si="66"/>
        <v>0.113752122241087</v>
      </c>
      <c r="I151" s="6">
        <f t="shared" si="67"/>
        <v>4.13432835820895</v>
      </c>
      <c r="J151" s="6">
        <f t="shared" si="68"/>
        <v>3.65671641791045</v>
      </c>
      <c r="K151" s="6">
        <f t="shared" si="69"/>
        <v>1.13061224489796</v>
      </c>
      <c r="L151" s="6">
        <f t="shared" si="70"/>
        <v>108.490783018651</v>
      </c>
      <c r="M151" s="6">
        <f t="shared" si="71"/>
        <v>14.0118997046558</v>
      </c>
      <c r="N151" s="6">
        <f t="shared" si="72"/>
        <v>-0.0613026819923372</v>
      </c>
      <c r="O151" s="6">
        <f t="shared" si="73"/>
        <v>0.279445727482679</v>
      </c>
      <c r="P151" s="6">
        <f t="shared" si="74"/>
        <v>0.695238095238095</v>
      </c>
      <c r="Q151" s="6">
        <f t="shared" si="75"/>
        <v>0.0613026819923372</v>
      </c>
      <c r="R151" s="6">
        <f t="shared" si="76"/>
        <v>0.61046511627907</v>
      </c>
      <c r="S151" s="6">
        <f t="shared" si="77"/>
        <v>0.57051282051282</v>
      </c>
      <c r="T151" s="6">
        <f t="shared" si="78"/>
        <v>294.5</v>
      </c>
      <c r="U151" s="6">
        <f t="shared" si="79"/>
        <v>0.65874363327674</v>
      </c>
      <c r="V151" s="6">
        <f t="shared" si="80"/>
        <v>0.0703296703296703</v>
      </c>
      <c r="W151" s="6">
        <f t="shared" si="81"/>
        <v>-1.56660679086738</v>
      </c>
      <c r="X151" s="6">
        <f t="shared" si="82"/>
        <v>-1.56786223228061</v>
      </c>
      <c r="Y151" s="6">
        <f t="shared" si="83"/>
        <v>0.24187725631769</v>
      </c>
      <c r="Z151" s="6">
        <f t="shared" si="84"/>
        <v>98.1666666666667</v>
      </c>
      <c r="AA151" s="6">
        <f t="shared" si="85"/>
        <v>121.746</v>
      </c>
      <c r="AB151" s="6">
        <f t="shared" si="86"/>
        <v>3.00824175824176</v>
      </c>
      <c r="AC151" s="6">
        <f t="shared" si="87"/>
        <v>0.726530612244898</v>
      </c>
      <c r="AD151" s="6">
        <f t="shared" si="88"/>
        <v>-0.942857142857143</v>
      </c>
      <c r="AE151" s="6">
        <f t="shared" si="89"/>
        <v>0.000168607950799141</v>
      </c>
      <c r="AF151" s="6">
        <f t="shared" si="90"/>
        <v>89</v>
      </c>
      <c r="AG151" s="6">
        <f t="shared" si="91"/>
        <v>156</v>
      </c>
      <c r="AH151" s="6">
        <f t="shared" si="92"/>
        <v>261</v>
      </c>
      <c r="AI151" s="6">
        <f t="shared" si="93"/>
        <v>-16</v>
      </c>
      <c r="AJ151" s="6">
        <f t="shared" si="94"/>
        <v>105</v>
      </c>
      <c r="AK151" s="6">
        <f t="shared" si="95"/>
        <v>172</v>
      </c>
      <c r="AL151" s="6">
        <v>73.6666666666667</v>
      </c>
      <c r="AM151" s="6">
        <v>0.896666666666667</v>
      </c>
      <c r="AN151" s="6">
        <v>20.7233333333333</v>
      </c>
      <c r="AO151" s="6">
        <v>20.7433333333333</v>
      </c>
      <c r="AP151" s="6">
        <v>52.1991149179485</v>
      </c>
    </row>
    <row r="152" customFormat="1" ht="15" spans="1:42">
      <c r="A152" s="6">
        <v>3</v>
      </c>
      <c r="B152" s="6" t="s">
        <v>192</v>
      </c>
      <c r="C152" s="6">
        <v>122</v>
      </c>
      <c r="D152" s="6">
        <v>140.5</v>
      </c>
      <c r="E152" s="6">
        <v>34.5</v>
      </c>
      <c r="F152" s="6">
        <f t="shared" si="64"/>
        <v>0.410774410774411</v>
      </c>
      <c r="G152" s="6">
        <f t="shared" si="65"/>
        <v>0.473063973063973</v>
      </c>
      <c r="H152" s="6">
        <f t="shared" si="66"/>
        <v>0.116161616161616</v>
      </c>
      <c r="I152" s="6">
        <f t="shared" si="67"/>
        <v>4.07246376811594</v>
      </c>
      <c r="J152" s="6">
        <f t="shared" si="68"/>
        <v>3.53623188405797</v>
      </c>
      <c r="K152" s="6">
        <f t="shared" si="69"/>
        <v>1.15163934426229</v>
      </c>
      <c r="L152" s="6">
        <f t="shared" si="70"/>
        <v>109.26191773288</v>
      </c>
      <c r="M152" s="6">
        <f t="shared" si="71"/>
        <v>14.0712472794703</v>
      </c>
      <c r="N152" s="6">
        <f t="shared" si="72"/>
        <v>-0.0704761904761905</v>
      </c>
      <c r="O152" s="6">
        <f t="shared" si="73"/>
        <v>0.284571428571429</v>
      </c>
      <c r="P152" s="6">
        <f t="shared" si="74"/>
        <v>0.650943396226415</v>
      </c>
      <c r="Q152" s="6">
        <f t="shared" si="75"/>
        <v>0.0704761904761905</v>
      </c>
      <c r="R152" s="6">
        <f t="shared" si="76"/>
        <v>0.605714285714286</v>
      </c>
      <c r="S152" s="6">
        <f t="shared" si="77"/>
        <v>0.559105431309904</v>
      </c>
      <c r="T152" s="6">
        <f t="shared" si="78"/>
        <v>297</v>
      </c>
      <c r="U152" s="6">
        <f t="shared" si="79"/>
        <v>0.651515151515151</v>
      </c>
      <c r="V152" s="6">
        <f t="shared" si="80"/>
        <v>0.081140350877193</v>
      </c>
      <c r="W152" s="6">
        <f t="shared" si="81"/>
        <v>-1.56718088498514</v>
      </c>
      <c r="X152" s="6">
        <f t="shared" si="82"/>
        <v>-1.56808184432002</v>
      </c>
      <c r="Y152" s="6">
        <f t="shared" si="83"/>
        <v>0.245551601423488</v>
      </c>
      <c r="Z152" s="6">
        <f t="shared" si="84"/>
        <v>99</v>
      </c>
      <c r="AA152" s="6">
        <f t="shared" si="85"/>
        <v>122.8845</v>
      </c>
      <c r="AB152" s="6">
        <f t="shared" si="86"/>
        <v>3.27850877192982</v>
      </c>
      <c r="AC152" s="6">
        <f t="shared" si="87"/>
        <v>0.717213114754098</v>
      </c>
      <c r="AD152" s="6">
        <f t="shared" si="88"/>
        <v>-1</v>
      </c>
      <c r="AE152" s="6">
        <f t="shared" si="89"/>
        <v>0.000155550565227484</v>
      </c>
      <c r="AF152" s="6">
        <f t="shared" si="90"/>
        <v>87.5</v>
      </c>
      <c r="AG152" s="6">
        <f t="shared" si="91"/>
        <v>156.5</v>
      </c>
      <c r="AH152" s="6">
        <f t="shared" si="92"/>
        <v>262.5</v>
      </c>
      <c r="AI152" s="6">
        <f t="shared" si="93"/>
        <v>-18.5</v>
      </c>
      <c r="AJ152" s="6">
        <f t="shared" si="94"/>
        <v>106</v>
      </c>
      <c r="AK152" s="6">
        <f t="shared" si="95"/>
        <v>175</v>
      </c>
      <c r="AL152" s="6">
        <v>72.6066666666667</v>
      </c>
      <c r="AM152" s="6">
        <v>1.31666666666667</v>
      </c>
      <c r="AN152" s="6">
        <v>21.1066666666667</v>
      </c>
      <c r="AO152" s="6">
        <v>21.167</v>
      </c>
      <c r="AP152" s="6">
        <v>55.8383176788932</v>
      </c>
    </row>
    <row r="153" customFormat="1" ht="15" spans="1:42">
      <c r="A153" s="6">
        <v>3</v>
      </c>
      <c r="B153" s="6" t="s">
        <v>193</v>
      </c>
      <c r="C153" s="6">
        <v>117</v>
      </c>
      <c r="D153" s="6">
        <v>133</v>
      </c>
      <c r="E153" s="6">
        <v>32.5</v>
      </c>
      <c r="F153" s="6">
        <f t="shared" si="64"/>
        <v>0.414159292035398</v>
      </c>
      <c r="G153" s="6">
        <f t="shared" si="65"/>
        <v>0.470796460176991</v>
      </c>
      <c r="H153" s="6">
        <f t="shared" si="66"/>
        <v>0.115044247787611</v>
      </c>
      <c r="I153" s="6">
        <f t="shared" si="67"/>
        <v>4.09230769230769</v>
      </c>
      <c r="J153" s="6">
        <f t="shared" si="68"/>
        <v>3.6</v>
      </c>
      <c r="K153" s="6">
        <f t="shared" si="69"/>
        <v>1.13675213675214</v>
      </c>
      <c r="L153" s="6">
        <f t="shared" si="70"/>
        <v>103.977962408708</v>
      </c>
      <c r="M153" s="6">
        <f t="shared" si="71"/>
        <v>13.7234592334926</v>
      </c>
      <c r="N153" s="6">
        <f t="shared" si="72"/>
        <v>-0.064</v>
      </c>
      <c r="O153" s="6">
        <f t="shared" si="73"/>
        <v>0.280385078219013</v>
      </c>
      <c r="P153" s="6">
        <f t="shared" si="74"/>
        <v>0.681592039800995</v>
      </c>
      <c r="Q153" s="6">
        <f t="shared" si="75"/>
        <v>0.064</v>
      </c>
      <c r="R153" s="6">
        <f t="shared" si="76"/>
        <v>0.607250755287009</v>
      </c>
      <c r="S153" s="6">
        <f t="shared" si="77"/>
        <v>0.565217391304348</v>
      </c>
      <c r="T153" s="6">
        <f t="shared" si="78"/>
        <v>282.5</v>
      </c>
      <c r="U153" s="6">
        <f t="shared" si="79"/>
        <v>0.654867256637168</v>
      </c>
      <c r="V153" s="6">
        <f t="shared" si="80"/>
        <v>0.0735632183908046</v>
      </c>
      <c r="W153" s="6">
        <f t="shared" si="81"/>
        <v>-1.56641417093767</v>
      </c>
      <c r="X153" s="6">
        <f t="shared" si="82"/>
        <v>-1.56766765053882</v>
      </c>
      <c r="Y153" s="6">
        <f t="shared" si="83"/>
        <v>0.244360902255639</v>
      </c>
      <c r="Z153" s="6">
        <f t="shared" si="84"/>
        <v>94.1666666666667</v>
      </c>
      <c r="AA153" s="6">
        <f t="shared" si="85"/>
        <v>116.759</v>
      </c>
      <c r="AB153" s="6">
        <f t="shared" si="86"/>
        <v>3.08908045977011</v>
      </c>
      <c r="AC153" s="6">
        <f t="shared" si="87"/>
        <v>0.722222222222222</v>
      </c>
      <c r="AD153" s="6">
        <f t="shared" si="88"/>
        <v>-0.965174129353234</v>
      </c>
      <c r="AE153" s="6">
        <f t="shared" si="89"/>
        <v>0.000179033144509757</v>
      </c>
      <c r="AF153" s="6">
        <f t="shared" si="90"/>
        <v>84.5</v>
      </c>
      <c r="AG153" s="6">
        <f t="shared" si="91"/>
        <v>149.5</v>
      </c>
      <c r="AH153" s="6">
        <f t="shared" si="92"/>
        <v>250</v>
      </c>
      <c r="AI153" s="6">
        <f t="shared" si="93"/>
        <v>-16</v>
      </c>
      <c r="AJ153" s="6">
        <f t="shared" si="94"/>
        <v>100.5</v>
      </c>
      <c r="AK153" s="6">
        <f t="shared" si="95"/>
        <v>165.5</v>
      </c>
      <c r="AL153" s="6">
        <v>71.1666666666667</v>
      </c>
      <c r="AM153" s="6">
        <v>1.78666666666667</v>
      </c>
      <c r="AN153" s="6">
        <v>20.34</v>
      </c>
      <c r="AO153" s="6">
        <v>20.4166666666667</v>
      </c>
      <c r="AP153" s="6">
        <v>54.2793733529511</v>
      </c>
    </row>
    <row r="154" customFormat="1" ht="15" spans="1:42">
      <c r="A154" s="6">
        <v>3</v>
      </c>
      <c r="B154" s="6" t="s">
        <v>194</v>
      </c>
      <c r="C154" s="6">
        <v>110.5</v>
      </c>
      <c r="D154" s="6">
        <v>132</v>
      </c>
      <c r="E154" s="6">
        <v>34</v>
      </c>
      <c r="F154" s="6">
        <f t="shared" si="64"/>
        <v>0.399638336347197</v>
      </c>
      <c r="G154" s="6">
        <f t="shared" si="65"/>
        <v>0.477396021699819</v>
      </c>
      <c r="H154" s="6">
        <f t="shared" si="66"/>
        <v>0.122965641952984</v>
      </c>
      <c r="I154" s="6">
        <f t="shared" si="67"/>
        <v>3.88235294117647</v>
      </c>
      <c r="J154" s="6">
        <f t="shared" si="68"/>
        <v>3.25</v>
      </c>
      <c r="K154" s="6">
        <f t="shared" si="69"/>
        <v>1.19457013574661</v>
      </c>
      <c r="L154" s="6">
        <f t="shared" si="70"/>
        <v>101.308522181832</v>
      </c>
      <c r="M154" s="6">
        <f t="shared" si="71"/>
        <v>13.5769412362775</v>
      </c>
      <c r="N154" s="6">
        <f t="shared" si="72"/>
        <v>-0.088659793814433</v>
      </c>
      <c r="O154" s="6">
        <f t="shared" si="73"/>
        <v>0.292533659730722</v>
      </c>
      <c r="P154" s="6">
        <f t="shared" si="74"/>
        <v>0.561224489795918</v>
      </c>
      <c r="Q154" s="6">
        <f t="shared" si="75"/>
        <v>0.088659793814433</v>
      </c>
      <c r="R154" s="6">
        <f t="shared" si="76"/>
        <v>0.590361445783133</v>
      </c>
      <c r="S154" s="6">
        <f t="shared" si="77"/>
        <v>0.529411764705882</v>
      </c>
      <c r="T154" s="6">
        <f t="shared" si="78"/>
        <v>276.5</v>
      </c>
      <c r="U154" s="6">
        <f t="shared" si="79"/>
        <v>0.631103074141049</v>
      </c>
      <c r="V154" s="6">
        <f t="shared" si="80"/>
        <v>0.103117505995204</v>
      </c>
      <c r="W154" s="6">
        <f t="shared" si="81"/>
        <v>-1.56739441029936</v>
      </c>
      <c r="X154" s="6">
        <f t="shared" si="82"/>
        <v>-1.56799250990982</v>
      </c>
      <c r="Y154" s="6">
        <f t="shared" si="83"/>
        <v>0.257575757575758</v>
      </c>
      <c r="Z154" s="6">
        <f t="shared" si="84"/>
        <v>92.1666666666667</v>
      </c>
      <c r="AA154" s="6">
        <f t="shared" si="85"/>
        <v>114.3995</v>
      </c>
      <c r="AB154" s="6">
        <f t="shared" si="86"/>
        <v>3.8279376498801</v>
      </c>
      <c r="AC154" s="6">
        <f t="shared" si="87"/>
        <v>0.692307692307692</v>
      </c>
      <c r="AD154" s="6">
        <f t="shared" si="88"/>
        <v>-1.13265306122449</v>
      </c>
      <c r="AE154" s="6">
        <f t="shared" si="89"/>
        <v>0.000156143476778807</v>
      </c>
      <c r="AF154" s="6">
        <f t="shared" si="90"/>
        <v>76.5</v>
      </c>
      <c r="AG154" s="6">
        <f t="shared" si="91"/>
        <v>144.5</v>
      </c>
      <c r="AH154" s="6">
        <f t="shared" si="92"/>
        <v>242.5</v>
      </c>
      <c r="AI154" s="6">
        <f t="shared" si="93"/>
        <v>-21.5</v>
      </c>
      <c r="AJ154" s="6">
        <f t="shared" si="94"/>
        <v>98</v>
      </c>
      <c r="AK154" s="6">
        <f t="shared" si="95"/>
        <v>166</v>
      </c>
      <c r="AL154" s="6">
        <v>70.8166666666667</v>
      </c>
      <c r="AM154" s="6">
        <v>1.08</v>
      </c>
      <c r="AN154" s="6">
        <v>19.47</v>
      </c>
      <c r="AO154" s="6">
        <v>19.5</v>
      </c>
      <c r="AP154" s="6">
        <v>53.7329283640765</v>
      </c>
    </row>
    <row r="155" customFormat="1" ht="15" spans="1:42">
      <c r="A155" s="6">
        <v>3</v>
      </c>
      <c r="B155" s="6" t="s">
        <v>195</v>
      </c>
      <c r="C155" s="6">
        <v>109</v>
      </c>
      <c r="D155" s="6">
        <v>129.5</v>
      </c>
      <c r="E155" s="6">
        <v>34.5</v>
      </c>
      <c r="F155" s="6">
        <f t="shared" si="64"/>
        <v>0.399267399267399</v>
      </c>
      <c r="G155" s="6">
        <f t="shared" si="65"/>
        <v>0.474358974358974</v>
      </c>
      <c r="H155" s="6">
        <f t="shared" si="66"/>
        <v>0.126373626373626</v>
      </c>
      <c r="I155" s="6">
        <f t="shared" si="67"/>
        <v>3.7536231884058</v>
      </c>
      <c r="J155" s="6">
        <f t="shared" si="68"/>
        <v>3.15942028985507</v>
      </c>
      <c r="K155" s="6">
        <f t="shared" si="69"/>
        <v>1.18807339449541</v>
      </c>
      <c r="L155" s="6">
        <f t="shared" si="70"/>
        <v>99.7354834884088</v>
      </c>
      <c r="M155" s="6">
        <f t="shared" si="71"/>
        <v>13.490737563232</v>
      </c>
      <c r="N155" s="6">
        <f t="shared" si="72"/>
        <v>-0.0859538784067086</v>
      </c>
      <c r="O155" s="6">
        <f t="shared" si="73"/>
        <v>0.28695652173913</v>
      </c>
      <c r="P155" s="6">
        <f t="shared" si="74"/>
        <v>0.568421052631579</v>
      </c>
      <c r="Q155" s="6">
        <f t="shared" si="75"/>
        <v>0.0859538784067086</v>
      </c>
      <c r="R155" s="6">
        <f t="shared" si="76"/>
        <v>0.579268292682927</v>
      </c>
      <c r="S155" s="6">
        <f t="shared" si="77"/>
        <v>0.519163763066202</v>
      </c>
      <c r="T155" s="6">
        <f t="shared" si="78"/>
        <v>273</v>
      </c>
      <c r="U155" s="6">
        <f t="shared" si="79"/>
        <v>0.620879120879121</v>
      </c>
      <c r="V155" s="6">
        <f t="shared" si="80"/>
        <v>0.100490196078431</v>
      </c>
      <c r="W155" s="6">
        <f t="shared" si="81"/>
        <v>-1.56714976237484</v>
      </c>
      <c r="X155" s="6">
        <f t="shared" si="82"/>
        <v>-1.56787767479538</v>
      </c>
      <c r="Y155" s="6">
        <f t="shared" si="83"/>
        <v>0.266409266409266</v>
      </c>
      <c r="Z155" s="6">
        <f t="shared" si="84"/>
        <v>91</v>
      </c>
      <c r="AA155" s="6">
        <f t="shared" si="85"/>
        <v>112.5405</v>
      </c>
      <c r="AB155" s="6">
        <f t="shared" si="86"/>
        <v>3.76225490196078</v>
      </c>
      <c r="AC155" s="6">
        <f t="shared" si="87"/>
        <v>0.68348623853211</v>
      </c>
      <c r="AD155" s="6">
        <f t="shared" si="88"/>
        <v>-1.15789473684211</v>
      </c>
      <c r="AE155" s="6">
        <f t="shared" si="89"/>
        <v>0.000158571303254921</v>
      </c>
      <c r="AF155" s="6">
        <f t="shared" si="90"/>
        <v>74.5</v>
      </c>
      <c r="AG155" s="6">
        <f t="shared" si="91"/>
        <v>143.5</v>
      </c>
      <c r="AH155" s="6">
        <f t="shared" si="92"/>
        <v>238.5</v>
      </c>
      <c r="AI155" s="6">
        <f t="shared" si="93"/>
        <v>-20.5</v>
      </c>
      <c r="AJ155" s="6">
        <f t="shared" si="94"/>
        <v>95</v>
      </c>
      <c r="AK155" s="6">
        <f t="shared" si="95"/>
        <v>164</v>
      </c>
      <c r="AL155" s="6">
        <v>72.15</v>
      </c>
      <c r="AM155" s="6">
        <v>1.01333333333333</v>
      </c>
      <c r="AN155" s="6">
        <v>20.4433333333333</v>
      </c>
      <c r="AO155" s="6">
        <v>20.47</v>
      </c>
      <c r="AP155" s="6">
        <v>51.3628586712656</v>
      </c>
    </row>
    <row r="156" customFormat="1" ht="15" spans="1:42">
      <c r="A156" s="6">
        <v>3</v>
      </c>
      <c r="B156" s="6" t="s">
        <v>196</v>
      </c>
      <c r="C156" s="6">
        <v>118.5</v>
      </c>
      <c r="D156" s="6">
        <v>137.5</v>
      </c>
      <c r="E156" s="6">
        <v>34.5</v>
      </c>
      <c r="F156" s="6">
        <f t="shared" si="64"/>
        <v>0.407917383820998</v>
      </c>
      <c r="G156" s="6">
        <f t="shared" si="65"/>
        <v>0.473321858864028</v>
      </c>
      <c r="H156" s="6">
        <f t="shared" si="66"/>
        <v>0.118760757314974</v>
      </c>
      <c r="I156" s="6">
        <f t="shared" si="67"/>
        <v>3.98550724637681</v>
      </c>
      <c r="J156" s="6">
        <f t="shared" si="68"/>
        <v>3.43478260869565</v>
      </c>
      <c r="K156" s="6">
        <f t="shared" si="69"/>
        <v>1.16033755274262</v>
      </c>
      <c r="L156" s="6">
        <f t="shared" si="70"/>
        <v>106.675129872587</v>
      </c>
      <c r="M156" s="6">
        <f t="shared" si="71"/>
        <v>13.9164171634321</v>
      </c>
      <c r="N156" s="6">
        <f t="shared" si="72"/>
        <v>-0.07421875</v>
      </c>
      <c r="O156" s="6">
        <f t="shared" si="73"/>
        <v>0.285046728971963</v>
      </c>
      <c r="P156" s="6">
        <f t="shared" si="74"/>
        <v>0.631067961165049</v>
      </c>
      <c r="Q156" s="6">
        <f t="shared" si="75"/>
        <v>0.07421875</v>
      </c>
      <c r="R156" s="6">
        <f t="shared" si="76"/>
        <v>0.598837209302326</v>
      </c>
      <c r="S156" s="6">
        <f t="shared" si="77"/>
        <v>0.549019607843137</v>
      </c>
      <c r="T156" s="6">
        <f t="shared" si="78"/>
        <v>290.5</v>
      </c>
      <c r="U156" s="6">
        <f t="shared" si="79"/>
        <v>0.643717728055077</v>
      </c>
      <c r="V156" s="6">
        <f t="shared" si="80"/>
        <v>0.0857787810383747</v>
      </c>
      <c r="W156" s="6">
        <f t="shared" si="81"/>
        <v>-1.56717272378831</v>
      </c>
      <c r="X156" s="6">
        <f t="shared" si="82"/>
        <v>-1.56802888988931</v>
      </c>
      <c r="Y156" s="6">
        <f t="shared" si="83"/>
        <v>0.250909090909091</v>
      </c>
      <c r="Z156" s="6">
        <f t="shared" si="84"/>
        <v>96.8333333333333</v>
      </c>
      <c r="AA156" s="6">
        <f t="shared" si="85"/>
        <v>120.077</v>
      </c>
      <c r="AB156" s="6">
        <f t="shared" si="86"/>
        <v>3.39446952595937</v>
      </c>
      <c r="AC156" s="6">
        <f t="shared" si="87"/>
        <v>0.708860759493671</v>
      </c>
      <c r="AD156" s="6">
        <f t="shared" si="88"/>
        <v>-1.03883495145631</v>
      </c>
      <c r="AE156" s="6">
        <f t="shared" si="89"/>
        <v>0.000156570345931467</v>
      </c>
      <c r="AF156" s="6">
        <f t="shared" si="90"/>
        <v>84</v>
      </c>
      <c r="AG156" s="6">
        <f t="shared" si="91"/>
        <v>153</v>
      </c>
      <c r="AH156" s="6">
        <f t="shared" si="92"/>
        <v>256</v>
      </c>
      <c r="AI156" s="6">
        <f t="shared" si="93"/>
        <v>-19</v>
      </c>
      <c r="AJ156" s="6">
        <f t="shared" si="94"/>
        <v>103</v>
      </c>
      <c r="AK156" s="6">
        <f t="shared" si="95"/>
        <v>172</v>
      </c>
      <c r="AL156" s="6">
        <v>72.95</v>
      </c>
      <c r="AM156" s="6">
        <v>1.07333333333333</v>
      </c>
      <c r="AN156" s="6">
        <v>20.4866666666667</v>
      </c>
      <c r="AO156" s="6">
        <v>20.5166666666667</v>
      </c>
      <c r="AP156" s="6">
        <v>55.8383176788932</v>
      </c>
    </row>
    <row r="157" customFormat="1" ht="15" spans="1:42">
      <c r="A157" s="6">
        <v>3</v>
      </c>
      <c r="B157" s="6" t="s">
        <v>197</v>
      </c>
      <c r="C157" s="6">
        <v>114</v>
      </c>
      <c r="D157" s="6">
        <v>135</v>
      </c>
      <c r="E157" s="6">
        <v>35</v>
      </c>
      <c r="F157" s="6">
        <f t="shared" si="64"/>
        <v>0.401408450704225</v>
      </c>
      <c r="G157" s="6">
        <f t="shared" si="65"/>
        <v>0.475352112676056</v>
      </c>
      <c r="H157" s="6">
        <f t="shared" si="66"/>
        <v>0.123239436619718</v>
      </c>
      <c r="I157" s="6">
        <f t="shared" si="67"/>
        <v>3.85714285714286</v>
      </c>
      <c r="J157" s="6">
        <f t="shared" si="68"/>
        <v>3.25714285714286</v>
      </c>
      <c r="K157" s="6">
        <f t="shared" si="69"/>
        <v>1.18421052631579</v>
      </c>
      <c r="L157" s="6">
        <f t="shared" si="70"/>
        <v>103.996794822405</v>
      </c>
      <c r="M157" s="6">
        <f t="shared" si="71"/>
        <v>13.7598449603669</v>
      </c>
      <c r="N157" s="6">
        <f t="shared" si="72"/>
        <v>-0.0843373493975904</v>
      </c>
      <c r="O157" s="6">
        <f t="shared" si="73"/>
        <v>0.288782816229117</v>
      </c>
      <c r="P157" s="6">
        <f t="shared" si="74"/>
        <v>0.58</v>
      </c>
      <c r="Q157" s="6">
        <f t="shared" si="75"/>
        <v>0.0843373493975904</v>
      </c>
      <c r="R157" s="6">
        <f t="shared" si="76"/>
        <v>0.588235294117647</v>
      </c>
      <c r="S157" s="6">
        <f t="shared" si="77"/>
        <v>0.530201342281879</v>
      </c>
      <c r="T157" s="6">
        <f t="shared" si="78"/>
        <v>284</v>
      </c>
      <c r="U157" s="6">
        <f t="shared" si="79"/>
        <v>0.630281690140845</v>
      </c>
      <c r="V157" s="6">
        <f t="shared" si="80"/>
        <v>0.0981308411214953</v>
      </c>
      <c r="W157" s="6">
        <f t="shared" si="81"/>
        <v>-1.56740292638</v>
      </c>
      <c r="X157" s="6">
        <f t="shared" si="82"/>
        <v>-1.56807311924084</v>
      </c>
      <c r="Y157" s="6">
        <f t="shared" si="83"/>
        <v>0.259259259259259</v>
      </c>
      <c r="Z157" s="6">
        <f t="shared" si="84"/>
        <v>94.6666666666667</v>
      </c>
      <c r="AA157" s="6">
        <f t="shared" si="85"/>
        <v>117.321</v>
      </c>
      <c r="AB157" s="6">
        <f t="shared" si="86"/>
        <v>3.70327102803738</v>
      </c>
      <c r="AC157" s="6">
        <f t="shared" si="87"/>
        <v>0.692982456140351</v>
      </c>
      <c r="AD157" s="6">
        <f t="shared" si="88"/>
        <v>-1.12</v>
      </c>
      <c r="AE157" s="6">
        <f t="shared" si="89"/>
        <v>0.000150917760794304</v>
      </c>
      <c r="AF157" s="6">
        <f t="shared" si="90"/>
        <v>79</v>
      </c>
      <c r="AG157" s="6">
        <f t="shared" si="91"/>
        <v>149</v>
      </c>
      <c r="AH157" s="6">
        <f t="shared" si="92"/>
        <v>249</v>
      </c>
      <c r="AI157" s="6">
        <f t="shared" si="93"/>
        <v>-21</v>
      </c>
      <c r="AJ157" s="6">
        <f t="shared" si="94"/>
        <v>100</v>
      </c>
      <c r="AK157" s="6">
        <f t="shared" si="95"/>
        <v>170</v>
      </c>
      <c r="AL157" s="6">
        <v>72.75</v>
      </c>
      <c r="AM157" s="6">
        <v>1.01333333333333</v>
      </c>
      <c r="AN157" s="6">
        <v>20.35</v>
      </c>
      <c r="AO157" s="6">
        <v>20.3766666666667</v>
      </c>
      <c r="AP157" s="6">
        <v>51.1702854517511</v>
      </c>
    </row>
    <row r="158" customFormat="1" ht="15" spans="1:42">
      <c r="A158" s="6">
        <v>3</v>
      </c>
      <c r="B158" s="6" t="s">
        <v>198</v>
      </c>
      <c r="C158" s="6">
        <v>106</v>
      </c>
      <c r="D158" s="6">
        <v>127</v>
      </c>
      <c r="E158" s="6">
        <v>35</v>
      </c>
      <c r="F158" s="6">
        <f t="shared" si="64"/>
        <v>0.395522388059701</v>
      </c>
      <c r="G158" s="6">
        <f t="shared" si="65"/>
        <v>0.473880597014925</v>
      </c>
      <c r="H158" s="6">
        <f t="shared" si="66"/>
        <v>0.130597014925373</v>
      </c>
      <c r="I158" s="6">
        <f t="shared" si="67"/>
        <v>3.62857142857143</v>
      </c>
      <c r="J158" s="6">
        <f t="shared" si="68"/>
        <v>3.02857142857143</v>
      </c>
      <c r="K158" s="6">
        <f t="shared" si="69"/>
        <v>1.19811320754717</v>
      </c>
      <c r="L158" s="6">
        <f t="shared" si="70"/>
        <v>97.6217188949262</v>
      </c>
      <c r="M158" s="6">
        <f t="shared" si="71"/>
        <v>13.3666251038423</v>
      </c>
      <c r="N158" s="6">
        <f t="shared" si="72"/>
        <v>-0.0901287553648069</v>
      </c>
      <c r="O158" s="6">
        <f t="shared" si="73"/>
        <v>0.286075949367089</v>
      </c>
      <c r="P158" s="6">
        <f t="shared" si="74"/>
        <v>0.543478260869565</v>
      </c>
      <c r="Q158" s="6">
        <f t="shared" si="75"/>
        <v>0.0901287553648069</v>
      </c>
      <c r="R158" s="6">
        <f t="shared" si="76"/>
        <v>0.567901234567901</v>
      </c>
      <c r="S158" s="6">
        <f t="shared" si="77"/>
        <v>0.50354609929078</v>
      </c>
      <c r="T158" s="6">
        <f t="shared" si="78"/>
        <v>268</v>
      </c>
      <c r="U158" s="6">
        <f t="shared" si="79"/>
        <v>0.608208955223881</v>
      </c>
      <c r="V158" s="6">
        <f t="shared" si="80"/>
        <v>0.106060606060606</v>
      </c>
      <c r="W158" s="6">
        <f t="shared" si="81"/>
        <v>-1.56712871457217</v>
      </c>
      <c r="X158" s="6">
        <f t="shared" si="82"/>
        <v>-1.56783631991182</v>
      </c>
      <c r="Y158" s="6">
        <f t="shared" si="83"/>
        <v>0.275590551181102</v>
      </c>
      <c r="Z158" s="6">
        <f t="shared" si="84"/>
        <v>89.3333333333333</v>
      </c>
      <c r="AA158" s="6">
        <f t="shared" si="85"/>
        <v>110.233</v>
      </c>
      <c r="AB158" s="6">
        <f t="shared" si="86"/>
        <v>3.90151515151515</v>
      </c>
      <c r="AC158" s="6">
        <f t="shared" si="87"/>
        <v>0.669811320754717</v>
      </c>
      <c r="AD158" s="6">
        <f t="shared" si="88"/>
        <v>-1.21739130434783</v>
      </c>
      <c r="AE158" s="6">
        <f t="shared" si="89"/>
        <v>0.000156722923119637</v>
      </c>
      <c r="AF158" s="6">
        <f t="shared" si="90"/>
        <v>71</v>
      </c>
      <c r="AG158" s="6">
        <f t="shared" si="91"/>
        <v>141</v>
      </c>
      <c r="AH158" s="6">
        <f t="shared" si="92"/>
        <v>233</v>
      </c>
      <c r="AI158" s="6">
        <f t="shared" si="93"/>
        <v>-21</v>
      </c>
      <c r="AJ158" s="6">
        <f t="shared" si="94"/>
        <v>92</v>
      </c>
      <c r="AK158" s="6">
        <f t="shared" si="95"/>
        <v>162</v>
      </c>
      <c r="AL158" s="6">
        <v>71.28</v>
      </c>
      <c r="AM158" s="6">
        <v>1.04</v>
      </c>
      <c r="AN158" s="6">
        <v>20.6933333333333</v>
      </c>
      <c r="AO158" s="6">
        <v>20.72</v>
      </c>
      <c r="AP158" s="6">
        <v>49.2946668580515</v>
      </c>
    </row>
    <row r="159" customFormat="1" ht="15" spans="1:42">
      <c r="A159" s="6">
        <v>3</v>
      </c>
      <c r="B159" s="6" t="s">
        <v>199</v>
      </c>
      <c r="C159" s="6">
        <v>123.5</v>
      </c>
      <c r="D159" s="6">
        <v>141</v>
      </c>
      <c r="E159" s="6">
        <v>28.5</v>
      </c>
      <c r="F159" s="6">
        <f t="shared" si="64"/>
        <v>0.421501706484642</v>
      </c>
      <c r="G159" s="6">
        <f t="shared" si="65"/>
        <v>0.48122866894198</v>
      </c>
      <c r="H159" s="6">
        <f t="shared" si="66"/>
        <v>0.0972696245733788</v>
      </c>
      <c r="I159" s="6">
        <f t="shared" si="67"/>
        <v>4.94736842105263</v>
      </c>
      <c r="J159" s="6">
        <f t="shared" si="68"/>
        <v>4.33333333333333</v>
      </c>
      <c r="K159" s="6">
        <f t="shared" si="69"/>
        <v>1.1417004048583</v>
      </c>
      <c r="L159" s="6">
        <f t="shared" si="70"/>
        <v>109.461560985276</v>
      </c>
      <c r="M159" s="6">
        <f t="shared" si="71"/>
        <v>13.9761701954911</v>
      </c>
      <c r="N159" s="6">
        <f t="shared" si="72"/>
        <v>-0.0661625708884688</v>
      </c>
      <c r="O159" s="6">
        <f t="shared" si="73"/>
        <v>0.299539170506912</v>
      </c>
      <c r="P159" s="6">
        <f t="shared" si="74"/>
        <v>0.688888888888889</v>
      </c>
      <c r="Q159" s="6">
        <f t="shared" si="75"/>
        <v>0.0661625708884688</v>
      </c>
      <c r="R159" s="6">
        <f t="shared" si="76"/>
        <v>0.663716814159292</v>
      </c>
      <c r="S159" s="6">
        <f t="shared" si="77"/>
        <v>0.625</v>
      </c>
      <c r="T159" s="6">
        <f t="shared" si="78"/>
        <v>293</v>
      </c>
      <c r="U159" s="6">
        <f t="shared" si="79"/>
        <v>0.708191126279863</v>
      </c>
      <c r="V159" s="6">
        <f t="shared" si="80"/>
        <v>0.0741525423728814</v>
      </c>
      <c r="W159" s="6">
        <f t="shared" si="81"/>
        <v>-1.56710384962981</v>
      </c>
      <c r="X159" s="6">
        <f t="shared" si="82"/>
        <v>-1.56784947542163</v>
      </c>
      <c r="Y159" s="6">
        <f t="shared" si="83"/>
        <v>0.202127659574468</v>
      </c>
      <c r="Z159" s="6">
        <f t="shared" si="84"/>
        <v>97.6666666666667</v>
      </c>
      <c r="AA159" s="6">
        <f t="shared" si="85"/>
        <v>122.9425</v>
      </c>
      <c r="AB159" s="6">
        <f t="shared" si="86"/>
        <v>3.10381355932203</v>
      </c>
      <c r="AC159" s="6">
        <f t="shared" si="87"/>
        <v>0.769230769230769</v>
      </c>
      <c r="AD159" s="6">
        <f t="shared" si="88"/>
        <v>-0.817777777777778</v>
      </c>
      <c r="AE159" s="6">
        <f t="shared" si="89"/>
        <v>0.000190911336161746</v>
      </c>
      <c r="AF159" s="6">
        <f t="shared" si="90"/>
        <v>95</v>
      </c>
      <c r="AG159" s="6">
        <f t="shared" si="91"/>
        <v>152</v>
      </c>
      <c r="AH159" s="6">
        <f t="shared" si="92"/>
        <v>264.5</v>
      </c>
      <c r="AI159" s="6">
        <f t="shared" si="93"/>
        <v>-17.5</v>
      </c>
      <c r="AJ159" s="6">
        <f t="shared" si="94"/>
        <v>112.5</v>
      </c>
      <c r="AK159" s="6">
        <f t="shared" si="95"/>
        <v>169.5</v>
      </c>
      <c r="AL159" s="6">
        <v>73.3933333333333</v>
      </c>
      <c r="AM159" s="6">
        <v>0.84</v>
      </c>
      <c r="AN159" s="6">
        <v>19.9533333333333</v>
      </c>
      <c r="AO159" s="6">
        <v>19.97</v>
      </c>
      <c r="AP159" s="6">
        <v>49.2782462495045</v>
      </c>
    </row>
    <row r="160" customFormat="1" ht="15" spans="1:42">
      <c r="A160" s="6">
        <v>3</v>
      </c>
      <c r="B160" s="6" t="s">
        <v>200</v>
      </c>
      <c r="C160" s="6">
        <v>124</v>
      </c>
      <c r="D160" s="6">
        <v>141</v>
      </c>
      <c r="E160" s="6">
        <v>33</v>
      </c>
      <c r="F160" s="6">
        <f t="shared" si="64"/>
        <v>0.416107382550336</v>
      </c>
      <c r="G160" s="6">
        <f t="shared" si="65"/>
        <v>0.473154362416107</v>
      </c>
      <c r="H160" s="6">
        <f t="shared" si="66"/>
        <v>0.110738255033557</v>
      </c>
      <c r="I160" s="6">
        <f t="shared" si="67"/>
        <v>4.27272727272727</v>
      </c>
      <c r="J160" s="6">
        <f t="shared" si="68"/>
        <v>3.75757575757576</v>
      </c>
      <c r="K160" s="6">
        <f t="shared" si="69"/>
        <v>1.13709677419355</v>
      </c>
      <c r="L160" s="6">
        <f t="shared" si="70"/>
        <v>110.069674903369</v>
      </c>
      <c r="M160" s="6">
        <f t="shared" si="71"/>
        <v>14.094916341244</v>
      </c>
      <c r="N160" s="6">
        <f t="shared" si="72"/>
        <v>-0.0641509433962264</v>
      </c>
      <c r="O160" s="6">
        <f t="shared" si="73"/>
        <v>0.284738041002278</v>
      </c>
      <c r="P160" s="6">
        <f t="shared" si="74"/>
        <v>0.685185185185185</v>
      </c>
      <c r="Q160" s="6">
        <f t="shared" si="75"/>
        <v>0.0641509433962264</v>
      </c>
      <c r="R160" s="6">
        <f t="shared" si="76"/>
        <v>0.620689655172414</v>
      </c>
      <c r="S160" s="6">
        <f t="shared" si="77"/>
        <v>0.579617834394904</v>
      </c>
      <c r="T160" s="6">
        <f t="shared" si="78"/>
        <v>298</v>
      </c>
      <c r="U160" s="6">
        <f t="shared" si="79"/>
        <v>0.667785234899329</v>
      </c>
      <c r="V160" s="6">
        <f t="shared" si="80"/>
        <v>0.0732758620689655</v>
      </c>
      <c r="W160" s="6">
        <f t="shared" si="81"/>
        <v>-1.5669297132045</v>
      </c>
      <c r="X160" s="6">
        <f t="shared" si="82"/>
        <v>-1.56797226022849</v>
      </c>
      <c r="Y160" s="6">
        <f t="shared" si="83"/>
        <v>0.234042553191489</v>
      </c>
      <c r="Z160" s="6">
        <f t="shared" si="84"/>
        <v>99.3333333333333</v>
      </c>
      <c r="AA160" s="6">
        <f t="shared" si="85"/>
        <v>123.605</v>
      </c>
      <c r="AB160" s="6">
        <f t="shared" si="86"/>
        <v>3.08189655172414</v>
      </c>
      <c r="AC160" s="6">
        <f t="shared" si="87"/>
        <v>0.733870967741935</v>
      </c>
      <c r="AD160" s="6">
        <f t="shared" si="88"/>
        <v>-0.925925925925926</v>
      </c>
      <c r="AE160" s="6">
        <f t="shared" si="89"/>
        <v>0.000166215718967357</v>
      </c>
      <c r="AF160" s="6">
        <f t="shared" si="90"/>
        <v>91</v>
      </c>
      <c r="AG160" s="6">
        <f t="shared" si="91"/>
        <v>157</v>
      </c>
      <c r="AH160" s="6">
        <f t="shared" si="92"/>
        <v>265</v>
      </c>
      <c r="AI160" s="6">
        <f t="shared" si="93"/>
        <v>-17</v>
      </c>
      <c r="AJ160" s="6">
        <f t="shared" si="94"/>
        <v>108</v>
      </c>
      <c r="AK160" s="6">
        <f t="shared" si="95"/>
        <v>174</v>
      </c>
      <c r="AL160" s="6">
        <v>74.4033333333333</v>
      </c>
      <c r="AM160" s="6">
        <v>0.856666666666667</v>
      </c>
      <c r="AN160" s="6">
        <v>20.3066666666667</v>
      </c>
      <c r="AO160" s="6">
        <v>20.3333333333333</v>
      </c>
      <c r="AP160" s="6">
        <v>49.7363120241392</v>
      </c>
    </row>
    <row r="161" customFormat="1" ht="15" spans="1:42">
      <c r="A161" s="6">
        <v>3</v>
      </c>
      <c r="B161" s="6" t="s">
        <v>201</v>
      </c>
      <c r="C161" s="6">
        <v>125.5</v>
      </c>
      <c r="D161" s="6">
        <v>145</v>
      </c>
      <c r="E161" s="6">
        <v>37.5</v>
      </c>
      <c r="F161" s="6">
        <f t="shared" si="64"/>
        <v>0.407467532467532</v>
      </c>
      <c r="G161" s="6">
        <f t="shared" si="65"/>
        <v>0.470779220779221</v>
      </c>
      <c r="H161" s="6">
        <f t="shared" si="66"/>
        <v>0.121753246753247</v>
      </c>
      <c r="I161" s="6">
        <f t="shared" si="67"/>
        <v>3.86666666666667</v>
      </c>
      <c r="J161" s="6">
        <f t="shared" si="68"/>
        <v>3.34666666666667</v>
      </c>
      <c r="K161" s="6">
        <f t="shared" si="69"/>
        <v>1.15537848605578</v>
      </c>
      <c r="L161" s="6">
        <f t="shared" si="70"/>
        <v>112.814744899178</v>
      </c>
      <c r="M161" s="6">
        <f t="shared" si="71"/>
        <v>14.3294568401365</v>
      </c>
      <c r="N161" s="6">
        <f t="shared" si="72"/>
        <v>-0.0720887245841035</v>
      </c>
      <c r="O161" s="6">
        <f t="shared" si="73"/>
        <v>0.280353200883002</v>
      </c>
      <c r="P161" s="6">
        <f t="shared" si="74"/>
        <v>0.637209302325581</v>
      </c>
      <c r="Q161" s="6">
        <f t="shared" si="75"/>
        <v>0.0720887245841035</v>
      </c>
      <c r="R161" s="6">
        <f t="shared" si="76"/>
        <v>0.589041095890411</v>
      </c>
      <c r="S161" s="6">
        <f t="shared" si="77"/>
        <v>0.539877300613497</v>
      </c>
      <c r="T161" s="6">
        <f t="shared" si="78"/>
        <v>308</v>
      </c>
      <c r="U161" s="6">
        <f t="shared" si="79"/>
        <v>0.63474025974026</v>
      </c>
      <c r="V161" s="6">
        <f t="shared" si="80"/>
        <v>0.0836909871244635</v>
      </c>
      <c r="W161" s="6">
        <f t="shared" si="81"/>
        <v>-1.56743989612845</v>
      </c>
      <c r="X161" s="6">
        <f t="shared" si="82"/>
        <v>-1.56830755184364</v>
      </c>
      <c r="Y161" s="6">
        <f t="shared" si="83"/>
        <v>0.258620689655172</v>
      </c>
      <c r="Z161" s="6">
        <f t="shared" si="84"/>
        <v>102.666666666667</v>
      </c>
      <c r="AA161" s="6">
        <f t="shared" si="85"/>
        <v>126.9145</v>
      </c>
      <c r="AB161" s="6">
        <f t="shared" si="86"/>
        <v>3.34227467811159</v>
      </c>
      <c r="AC161" s="6">
        <f t="shared" si="87"/>
        <v>0.701195219123506</v>
      </c>
      <c r="AD161" s="6">
        <f t="shared" si="88"/>
        <v>-1.06046511627907</v>
      </c>
      <c r="AE161" s="6">
        <f t="shared" si="89"/>
        <v>0.000137769212896524</v>
      </c>
      <c r="AF161" s="6">
        <f t="shared" si="90"/>
        <v>88</v>
      </c>
      <c r="AG161" s="6">
        <f t="shared" si="91"/>
        <v>163</v>
      </c>
      <c r="AH161" s="6">
        <f t="shared" si="92"/>
        <v>270.5</v>
      </c>
      <c r="AI161" s="6">
        <f t="shared" si="93"/>
        <v>-19.5</v>
      </c>
      <c r="AJ161" s="6">
        <f t="shared" si="94"/>
        <v>107.5</v>
      </c>
      <c r="AK161" s="6">
        <f t="shared" si="95"/>
        <v>182.5</v>
      </c>
      <c r="AL161" s="6">
        <v>73.6166666666667</v>
      </c>
      <c r="AM161" s="6">
        <v>0.906666666666667</v>
      </c>
      <c r="AN161" s="6">
        <v>20.7266666666667</v>
      </c>
      <c r="AO161" s="6">
        <v>20.7466666666667</v>
      </c>
      <c r="AP161" s="6">
        <v>49.866910314985</v>
      </c>
    </row>
    <row r="162" customFormat="1" ht="15" spans="1:42">
      <c r="A162" s="6">
        <v>3</v>
      </c>
      <c r="B162" s="6" t="s">
        <v>202</v>
      </c>
      <c r="C162" s="6">
        <v>113</v>
      </c>
      <c r="D162" s="6">
        <v>134.5</v>
      </c>
      <c r="E162" s="6">
        <v>34.5</v>
      </c>
      <c r="F162" s="6">
        <f t="shared" si="64"/>
        <v>0.400709219858156</v>
      </c>
      <c r="G162" s="6">
        <f t="shared" si="65"/>
        <v>0.476950354609929</v>
      </c>
      <c r="H162" s="6">
        <f t="shared" si="66"/>
        <v>0.122340425531915</v>
      </c>
      <c r="I162" s="6">
        <f t="shared" si="67"/>
        <v>3.89855072463768</v>
      </c>
      <c r="J162" s="6">
        <f t="shared" si="68"/>
        <v>3.27536231884058</v>
      </c>
      <c r="K162" s="6">
        <f t="shared" si="69"/>
        <v>1.19026548672566</v>
      </c>
      <c r="L162" s="6">
        <f t="shared" si="70"/>
        <v>103.359405313047</v>
      </c>
      <c r="M162" s="6">
        <f t="shared" si="71"/>
        <v>13.7113092008021</v>
      </c>
      <c r="N162" s="6">
        <f t="shared" si="72"/>
        <v>-0.0868686868686869</v>
      </c>
      <c r="O162" s="6">
        <f t="shared" si="73"/>
        <v>0.29171668667467</v>
      </c>
      <c r="P162" s="6">
        <f t="shared" si="74"/>
        <v>0.57</v>
      </c>
      <c r="Q162" s="6">
        <f t="shared" si="75"/>
        <v>0.0868686868686869</v>
      </c>
      <c r="R162" s="6">
        <f t="shared" si="76"/>
        <v>0.591715976331361</v>
      </c>
      <c r="S162" s="6">
        <f t="shared" si="77"/>
        <v>0.532203389830509</v>
      </c>
      <c r="T162" s="6">
        <f t="shared" si="78"/>
        <v>282</v>
      </c>
      <c r="U162" s="6">
        <f t="shared" si="79"/>
        <v>0.632978723404255</v>
      </c>
      <c r="V162" s="6">
        <f t="shared" si="80"/>
        <v>0.10093896713615</v>
      </c>
      <c r="W162" s="6">
        <f t="shared" si="81"/>
        <v>-1.56746628123756</v>
      </c>
      <c r="X162" s="6">
        <f t="shared" si="82"/>
        <v>-1.56807311924084</v>
      </c>
      <c r="Y162" s="6">
        <f t="shared" si="83"/>
        <v>0.256505576208178</v>
      </c>
      <c r="Z162" s="6">
        <f t="shared" si="84"/>
        <v>94</v>
      </c>
      <c r="AA162" s="6">
        <f t="shared" si="85"/>
        <v>116.6715</v>
      </c>
      <c r="AB162" s="6">
        <f t="shared" si="86"/>
        <v>3.77347417840376</v>
      </c>
      <c r="AC162" s="6">
        <f t="shared" si="87"/>
        <v>0.694690265486726</v>
      </c>
      <c r="AD162" s="6">
        <f t="shared" si="88"/>
        <v>-1.12</v>
      </c>
      <c r="AE162" s="6">
        <f t="shared" si="89"/>
        <v>0.000152114613703519</v>
      </c>
      <c r="AF162" s="6">
        <f t="shared" si="90"/>
        <v>78.5</v>
      </c>
      <c r="AG162" s="6">
        <f t="shared" si="91"/>
        <v>147.5</v>
      </c>
      <c r="AH162" s="6">
        <f t="shared" si="92"/>
        <v>247.5</v>
      </c>
      <c r="AI162" s="6">
        <f t="shared" si="93"/>
        <v>-21.5</v>
      </c>
      <c r="AJ162" s="6">
        <f t="shared" si="94"/>
        <v>100</v>
      </c>
      <c r="AK162" s="6">
        <f t="shared" si="95"/>
        <v>169</v>
      </c>
      <c r="AL162" s="6">
        <v>74.3533333333333</v>
      </c>
      <c r="AM162" s="6">
        <v>0.776666666666667</v>
      </c>
      <c r="AN162" s="6">
        <v>20.7666666666667</v>
      </c>
      <c r="AO162" s="6">
        <v>20.7833333333333</v>
      </c>
      <c r="AP162" s="6">
        <v>55.8383176788932</v>
      </c>
    </row>
    <row r="163" customFormat="1" ht="15" spans="1:42">
      <c r="A163" s="6">
        <v>3</v>
      </c>
      <c r="B163" s="6" t="s">
        <v>203</v>
      </c>
      <c r="C163" s="6">
        <v>120</v>
      </c>
      <c r="D163" s="6">
        <v>138</v>
      </c>
      <c r="E163" s="6">
        <v>35.5</v>
      </c>
      <c r="F163" s="6">
        <f t="shared" si="64"/>
        <v>0.40885860306644</v>
      </c>
      <c r="G163" s="6">
        <f t="shared" si="65"/>
        <v>0.470187393526405</v>
      </c>
      <c r="H163" s="6">
        <f t="shared" si="66"/>
        <v>0.120954003407155</v>
      </c>
      <c r="I163" s="6">
        <f t="shared" si="67"/>
        <v>3.88732394366197</v>
      </c>
      <c r="J163" s="6">
        <f t="shared" si="68"/>
        <v>3.38028169014084</v>
      </c>
      <c r="K163" s="6">
        <f t="shared" si="69"/>
        <v>1.15</v>
      </c>
      <c r="L163" s="6">
        <f t="shared" si="70"/>
        <v>107.555024677294</v>
      </c>
      <c r="M163" s="6">
        <f t="shared" si="71"/>
        <v>13.9880901722382</v>
      </c>
      <c r="N163" s="6">
        <f t="shared" si="72"/>
        <v>-0.0697674418604651</v>
      </c>
      <c r="O163" s="6">
        <f t="shared" si="73"/>
        <v>0.279258400926999</v>
      </c>
      <c r="P163" s="6">
        <f t="shared" si="74"/>
        <v>0.648780487804878</v>
      </c>
      <c r="Q163" s="6">
        <f t="shared" si="75"/>
        <v>0.0697674418604651</v>
      </c>
      <c r="R163" s="6">
        <f t="shared" si="76"/>
        <v>0.590778097982709</v>
      </c>
      <c r="S163" s="6">
        <f t="shared" si="77"/>
        <v>0.543408360128617</v>
      </c>
      <c r="T163" s="6">
        <f t="shared" si="78"/>
        <v>293.5</v>
      </c>
      <c r="U163" s="6">
        <f t="shared" si="79"/>
        <v>0.637137989778535</v>
      </c>
      <c r="V163" s="6">
        <f t="shared" si="80"/>
        <v>0.0808988764044944</v>
      </c>
      <c r="W163" s="6">
        <f t="shared" si="81"/>
        <v>-1.56698860487281</v>
      </c>
      <c r="X163" s="6">
        <f t="shared" si="82"/>
        <v>-1.56801539026652</v>
      </c>
      <c r="Y163" s="6">
        <f t="shared" si="83"/>
        <v>0.257246376811594</v>
      </c>
      <c r="Z163" s="6">
        <f t="shared" si="84"/>
        <v>97.8333333333333</v>
      </c>
      <c r="AA163" s="6">
        <f t="shared" si="85"/>
        <v>120.933</v>
      </c>
      <c r="AB163" s="6">
        <f t="shared" si="86"/>
        <v>3.27247191011236</v>
      </c>
      <c r="AC163" s="6">
        <f t="shared" si="87"/>
        <v>0.704166666666667</v>
      </c>
      <c r="AD163" s="6">
        <f t="shared" si="88"/>
        <v>-1.04390243902439</v>
      </c>
      <c r="AE163" s="6">
        <f t="shared" si="89"/>
        <v>0.000154346533434739</v>
      </c>
      <c r="AF163" s="6">
        <f t="shared" si="90"/>
        <v>84.5</v>
      </c>
      <c r="AG163" s="6">
        <f t="shared" si="91"/>
        <v>155.5</v>
      </c>
      <c r="AH163" s="6">
        <f t="shared" si="92"/>
        <v>258</v>
      </c>
      <c r="AI163" s="6">
        <f t="shared" si="93"/>
        <v>-18</v>
      </c>
      <c r="AJ163" s="6">
        <f t="shared" si="94"/>
        <v>102.5</v>
      </c>
      <c r="AK163" s="6">
        <f t="shared" si="95"/>
        <v>173.5</v>
      </c>
      <c r="AL163" s="6">
        <v>72.65</v>
      </c>
      <c r="AM163" s="6">
        <v>1.28333333333333</v>
      </c>
      <c r="AN163" s="6">
        <v>20.24</v>
      </c>
      <c r="AO163" s="6">
        <v>20.28</v>
      </c>
      <c r="AP163" s="6">
        <v>51.2192097550881</v>
      </c>
    </row>
    <row r="164" customFormat="1" ht="15" spans="1:42">
      <c r="A164" s="6">
        <v>3</v>
      </c>
      <c r="B164" s="6" t="s">
        <v>204</v>
      </c>
      <c r="C164" s="6">
        <v>116</v>
      </c>
      <c r="D164" s="6">
        <v>135</v>
      </c>
      <c r="E164" s="6">
        <v>35.5</v>
      </c>
      <c r="F164" s="6">
        <f t="shared" si="64"/>
        <v>0.404886561954625</v>
      </c>
      <c r="G164" s="6">
        <f t="shared" si="65"/>
        <v>0.471204188481675</v>
      </c>
      <c r="H164" s="6">
        <f t="shared" si="66"/>
        <v>0.1239092495637</v>
      </c>
      <c r="I164" s="6">
        <f t="shared" si="67"/>
        <v>3.80281690140845</v>
      </c>
      <c r="J164" s="6">
        <f t="shared" si="68"/>
        <v>3.26760563380282</v>
      </c>
      <c r="K164" s="6">
        <f t="shared" si="69"/>
        <v>1.16379310344828</v>
      </c>
      <c r="L164" s="6">
        <f t="shared" si="70"/>
        <v>104.787483349237</v>
      </c>
      <c r="M164" s="6">
        <f t="shared" si="71"/>
        <v>13.8202749610853</v>
      </c>
      <c r="N164" s="6">
        <f t="shared" si="72"/>
        <v>-0.0756972111553785</v>
      </c>
      <c r="O164" s="6">
        <f t="shared" si="73"/>
        <v>0.281138790035587</v>
      </c>
      <c r="P164" s="6">
        <f t="shared" si="74"/>
        <v>0.618090452261307</v>
      </c>
      <c r="Q164" s="6">
        <f t="shared" si="75"/>
        <v>0.0756972111553785</v>
      </c>
      <c r="R164" s="6">
        <f t="shared" si="76"/>
        <v>0.583577712609971</v>
      </c>
      <c r="S164" s="6">
        <f t="shared" si="77"/>
        <v>0.531353135313531</v>
      </c>
      <c r="T164" s="6">
        <f t="shared" si="78"/>
        <v>286.5</v>
      </c>
      <c r="U164" s="6">
        <f t="shared" si="79"/>
        <v>0.628272251308901</v>
      </c>
      <c r="V164" s="6">
        <f t="shared" si="80"/>
        <v>0.0881670533642691</v>
      </c>
      <c r="W164" s="6">
        <f t="shared" si="81"/>
        <v>-1.56707183552984</v>
      </c>
      <c r="X164" s="6">
        <f t="shared" si="82"/>
        <v>-1.56798410793951</v>
      </c>
      <c r="Y164" s="6">
        <f t="shared" si="83"/>
        <v>0.262962962962963</v>
      </c>
      <c r="Z164" s="6">
        <f t="shared" si="84"/>
        <v>95.5</v>
      </c>
      <c r="AA164" s="6">
        <f t="shared" si="85"/>
        <v>117.976</v>
      </c>
      <c r="AB164" s="6">
        <f t="shared" si="86"/>
        <v>3.45417633410673</v>
      </c>
      <c r="AC164" s="6">
        <f t="shared" si="87"/>
        <v>0.693965517241379</v>
      </c>
      <c r="AD164" s="6">
        <f t="shared" si="88"/>
        <v>-1.09547738693467</v>
      </c>
      <c r="AE164" s="6">
        <f t="shared" si="89"/>
        <v>0.000154058732315654</v>
      </c>
      <c r="AF164" s="6">
        <f t="shared" si="90"/>
        <v>80.5</v>
      </c>
      <c r="AG164" s="6">
        <f t="shared" si="91"/>
        <v>151.5</v>
      </c>
      <c r="AH164" s="6">
        <f t="shared" si="92"/>
        <v>251</v>
      </c>
      <c r="AI164" s="6">
        <f t="shared" si="93"/>
        <v>-19</v>
      </c>
      <c r="AJ164" s="6">
        <f t="shared" si="94"/>
        <v>99.5</v>
      </c>
      <c r="AK164" s="6">
        <f t="shared" si="95"/>
        <v>170.5</v>
      </c>
      <c r="AL164" s="6">
        <v>71.7433333333333</v>
      </c>
      <c r="AM164" s="6">
        <v>1.48333333333333</v>
      </c>
      <c r="AN164" s="6">
        <v>21.1966666666667</v>
      </c>
      <c r="AO164" s="6">
        <v>21.26</v>
      </c>
      <c r="AP164" s="6">
        <v>54.3472962530092</v>
      </c>
    </row>
    <row r="165" customFormat="1" ht="15" spans="1:42">
      <c r="A165" s="6">
        <v>3</v>
      </c>
      <c r="B165" s="6" t="s">
        <v>205</v>
      </c>
      <c r="C165" s="6">
        <v>120</v>
      </c>
      <c r="D165" s="6">
        <v>136</v>
      </c>
      <c r="E165" s="6">
        <v>29</v>
      </c>
      <c r="F165" s="6">
        <f t="shared" si="64"/>
        <v>0.421052631578947</v>
      </c>
      <c r="G165" s="6">
        <f t="shared" si="65"/>
        <v>0.47719298245614</v>
      </c>
      <c r="H165" s="6">
        <f t="shared" si="66"/>
        <v>0.101754385964912</v>
      </c>
      <c r="I165" s="6">
        <f t="shared" si="67"/>
        <v>4.68965517241379</v>
      </c>
      <c r="J165" s="6">
        <f t="shared" si="68"/>
        <v>4.13793103448276</v>
      </c>
      <c r="K165" s="6">
        <f t="shared" si="69"/>
        <v>1.13333333333333</v>
      </c>
      <c r="L165" s="6">
        <f t="shared" si="70"/>
        <v>106.045587681274</v>
      </c>
      <c r="M165" s="6">
        <f t="shared" si="71"/>
        <v>13.7840487520902</v>
      </c>
      <c r="N165" s="6">
        <f t="shared" si="72"/>
        <v>-0.0625</v>
      </c>
      <c r="O165" s="6">
        <f t="shared" si="73"/>
        <v>0.292161520190024</v>
      </c>
      <c r="P165" s="6">
        <f t="shared" si="74"/>
        <v>0.700934579439252</v>
      </c>
      <c r="Q165" s="6">
        <f t="shared" si="75"/>
        <v>0.0625</v>
      </c>
      <c r="R165" s="6">
        <f t="shared" si="76"/>
        <v>0.648484848484848</v>
      </c>
      <c r="S165" s="6">
        <f t="shared" si="77"/>
        <v>0.610738255033557</v>
      </c>
      <c r="T165" s="6">
        <f t="shared" si="78"/>
        <v>285</v>
      </c>
      <c r="U165" s="6">
        <f t="shared" si="79"/>
        <v>0.694736842105263</v>
      </c>
      <c r="V165" s="6">
        <f t="shared" si="80"/>
        <v>0.0704845814977974</v>
      </c>
      <c r="W165" s="6">
        <f t="shared" si="81"/>
        <v>-1.56659756292302</v>
      </c>
      <c r="X165" s="6">
        <f t="shared" si="82"/>
        <v>-1.56762915150745</v>
      </c>
      <c r="Y165" s="6">
        <f t="shared" si="83"/>
        <v>0.213235294117647</v>
      </c>
      <c r="Z165" s="6">
        <f t="shared" si="84"/>
        <v>95</v>
      </c>
      <c r="AA165" s="6">
        <f t="shared" si="85"/>
        <v>119.018</v>
      </c>
      <c r="AB165" s="6">
        <f t="shared" si="86"/>
        <v>3.01211453744493</v>
      </c>
      <c r="AC165" s="6">
        <f t="shared" si="87"/>
        <v>0.758333333333333</v>
      </c>
      <c r="AD165" s="6">
        <f t="shared" si="88"/>
        <v>-0.841121495327103</v>
      </c>
      <c r="AE165" s="6">
        <f t="shared" si="89"/>
        <v>0.000197400282150803</v>
      </c>
      <c r="AF165" s="6">
        <f t="shared" si="90"/>
        <v>91</v>
      </c>
      <c r="AG165" s="6">
        <f t="shared" si="91"/>
        <v>149</v>
      </c>
      <c r="AH165" s="6">
        <f t="shared" si="92"/>
        <v>256</v>
      </c>
      <c r="AI165" s="6">
        <f t="shared" si="93"/>
        <v>-16</v>
      </c>
      <c r="AJ165" s="6">
        <f t="shared" si="94"/>
        <v>107</v>
      </c>
      <c r="AK165" s="6">
        <f t="shared" si="95"/>
        <v>165</v>
      </c>
      <c r="AL165" s="6">
        <v>72.8966666666667</v>
      </c>
      <c r="AM165" s="6">
        <v>1.25666666666667</v>
      </c>
      <c r="AN165" s="6">
        <v>20.1133333333333</v>
      </c>
      <c r="AO165" s="6">
        <v>20.1733333333333</v>
      </c>
      <c r="AP165" s="6">
        <v>56.5892515302734</v>
      </c>
    </row>
    <row r="166" customFormat="1" ht="15" spans="1:42">
      <c r="A166" s="6">
        <v>3</v>
      </c>
      <c r="B166" s="6" t="s">
        <v>206</v>
      </c>
      <c r="C166" s="6">
        <v>125.5</v>
      </c>
      <c r="D166" s="6">
        <v>140.5</v>
      </c>
      <c r="E166" s="6">
        <v>31</v>
      </c>
      <c r="F166" s="6">
        <f t="shared" si="64"/>
        <v>0.422558922558923</v>
      </c>
      <c r="G166" s="6">
        <f t="shared" si="65"/>
        <v>0.473063973063973</v>
      </c>
      <c r="H166" s="6">
        <f t="shared" si="66"/>
        <v>0.104377104377104</v>
      </c>
      <c r="I166" s="6">
        <f t="shared" si="67"/>
        <v>4.53225806451613</v>
      </c>
      <c r="J166" s="6">
        <f t="shared" si="68"/>
        <v>4.04838709677419</v>
      </c>
      <c r="K166" s="6">
        <f t="shared" si="69"/>
        <v>1.1195219123506</v>
      </c>
      <c r="L166" s="6">
        <f t="shared" si="70"/>
        <v>110.229306447968</v>
      </c>
      <c r="M166" s="6">
        <f t="shared" si="71"/>
        <v>14.0712472794703</v>
      </c>
      <c r="N166" s="6">
        <f t="shared" si="72"/>
        <v>-0.056390977443609</v>
      </c>
      <c r="O166" s="6">
        <f t="shared" si="73"/>
        <v>0.284571428571429</v>
      </c>
      <c r="P166" s="6">
        <f t="shared" si="74"/>
        <v>0.726027397260274</v>
      </c>
      <c r="Q166" s="6">
        <f t="shared" si="75"/>
        <v>0.056390977443609</v>
      </c>
      <c r="R166" s="6">
        <f t="shared" si="76"/>
        <v>0.638483965014577</v>
      </c>
      <c r="S166" s="6">
        <f t="shared" si="77"/>
        <v>0.603833865814696</v>
      </c>
      <c r="T166" s="6">
        <f t="shared" si="78"/>
        <v>297</v>
      </c>
      <c r="U166" s="6">
        <f t="shared" si="79"/>
        <v>0.686868686868687</v>
      </c>
      <c r="V166" s="6">
        <f t="shared" si="80"/>
        <v>0.0638297872340425</v>
      </c>
      <c r="W166" s="6">
        <f t="shared" si="81"/>
        <v>-1.56647011265034</v>
      </c>
      <c r="X166" s="6">
        <f t="shared" si="82"/>
        <v>-1.56776874025435</v>
      </c>
      <c r="Y166" s="6">
        <f t="shared" si="83"/>
        <v>0.220640569395018</v>
      </c>
      <c r="Z166" s="6">
        <f t="shared" si="84"/>
        <v>99</v>
      </c>
      <c r="AA166" s="6">
        <f t="shared" si="85"/>
        <v>123.532</v>
      </c>
      <c r="AB166" s="6">
        <f t="shared" si="86"/>
        <v>2.84574468085106</v>
      </c>
      <c r="AC166" s="6">
        <f t="shared" si="87"/>
        <v>0.752988047808765</v>
      </c>
      <c r="AD166" s="6">
        <f t="shared" si="88"/>
        <v>-0.840182648401826</v>
      </c>
      <c r="AE166" s="6">
        <f t="shared" si="89"/>
        <v>0.000183187900417224</v>
      </c>
      <c r="AF166" s="6">
        <f t="shared" si="90"/>
        <v>94.5</v>
      </c>
      <c r="AG166" s="6">
        <f t="shared" si="91"/>
        <v>156.5</v>
      </c>
      <c r="AH166" s="6">
        <f t="shared" si="92"/>
        <v>266</v>
      </c>
      <c r="AI166" s="6">
        <f t="shared" si="93"/>
        <v>-15</v>
      </c>
      <c r="AJ166" s="6">
        <f t="shared" si="94"/>
        <v>109.5</v>
      </c>
      <c r="AK166" s="6">
        <f t="shared" si="95"/>
        <v>171.5</v>
      </c>
      <c r="AL166" s="6">
        <v>71.35</v>
      </c>
      <c r="AM166" s="6">
        <v>1.51</v>
      </c>
      <c r="AN166" s="6">
        <v>19.4333333333333</v>
      </c>
      <c r="AO166" s="6">
        <v>19.4933333333333</v>
      </c>
      <c r="AP166" s="6">
        <v>55.8383176788932</v>
      </c>
    </row>
    <row r="167" customFormat="1" ht="15" spans="1:42">
      <c r="A167" s="6">
        <v>3</v>
      </c>
      <c r="B167" s="6" t="s">
        <v>207</v>
      </c>
      <c r="C167" s="6">
        <v>119</v>
      </c>
      <c r="D167" s="6">
        <v>138</v>
      </c>
      <c r="E167" s="6">
        <v>36</v>
      </c>
      <c r="F167" s="6">
        <f t="shared" si="64"/>
        <v>0.406143344709898</v>
      </c>
      <c r="G167" s="6">
        <f t="shared" si="65"/>
        <v>0.47098976109215</v>
      </c>
      <c r="H167" s="6">
        <f t="shared" si="66"/>
        <v>0.122866894197952</v>
      </c>
      <c r="I167" s="6">
        <f t="shared" si="67"/>
        <v>3.83333333333333</v>
      </c>
      <c r="J167" s="6">
        <f t="shared" si="68"/>
        <v>3.30555555555556</v>
      </c>
      <c r="K167" s="6">
        <f t="shared" si="69"/>
        <v>1.15966386554622</v>
      </c>
      <c r="L167" s="6">
        <f t="shared" si="70"/>
        <v>107.239607111055</v>
      </c>
      <c r="M167" s="6">
        <f t="shared" si="71"/>
        <v>13.9761701954911</v>
      </c>
      <c r="N167" s="6">
        <f t="shared" si="72"/>
        <v>-0.0739299610894942</v>
      </c>
      <c r="O167" s="6">
        <f t="shared" si="73"/>
        <v>0.280742459396752</v>
      </c>
      <c r="P167" s="6">
        <f t="shared" si="74"/>
        <v>0.627450980392157</v>
      </c>
      <c r="Q167" s="6">
        <f t="shared" si="75"/>
        <v>0.0739299610894942</v>
      </c>
      <c r="R167" s="6">
        <f t="shared" si="76"/>
        <v>0.586206896551724</v>
      </c>
      <c r="S167" s="6">
        <f t="shared" si="77"/>
        <v>0.535483870967742</v>
      </c>
      <c r="T167" s="6">
        <f t="shared" si="78"/>
        <v>293</v>
      </c>
      <c r="U167" s="6">
        <f t="shared" si="79"/>
        <v>0.631399317406143</v>
      </c>
      <c r="V167" s="6">
        <f t="shared" si="80"/>
        <v>0.085972850678733</v>
      </c>
      <c r="W167" s="6">
        <f t="shared" si="81"/>
        <v>-1.56716452566347</v>
      </c>
      <c r="X167" s="6">
        <f t="shared" si="82"/>
        <v>-1.56807797341932</v>
      </c>
      <c r="Y167" s="6">
        <f t="shared" si="83"/>
        <v>0.260869565217391</v>
      </c>
      <c r="Z167" s="6">
        <f t="shared" si="84"/>
        <v>97.6666666666667</v>
      </c>
      <c r="AA167" s="6">
        <f t="shared" si="85"/>
        <v>120.691</v>
      </c>
      <c r="AB167" s="6">
        <f t="shared" si="86"/>
        <v>3.39932126696833</v>
      </c>
      <c r="AC167" s="6">
        <f t="shared" si="87"/>
        <v>0.697478991596639</v>
      </c>
      <c r="AD167" s="6">
        <f t="shared" si="88"/>
        <v>-1.07843137254902</v>
      </c>
      <c r="AE167" s="6">
        <f t="shared" si="89"/>
        <v>0.000149676687362869</v>
      </c>
      <c r="AF167" s="6">
        <f t="shared" si="90"/>
        <v>83</v>
      </c>
      <c r="AG167" s="6">
        <f t="shared" si="91"/>
        <v>155</v>
      </c>
      <c r="AH167" s="6">
        <f t="shared" si="92"/>
        <v>257</v>
      </c>
      <c r="AI167" s="6">
        <f t="shared" si="93"/>
        <v>-19</v>
      </c>
      <c r="AJ167" s="6">
        <f t="shared" si="94"/>
        <v>102</v>
      </c>
      <c r="AK167" s="6">
        <f t="shared" si="95"/>
        <v>174</v>
      </c>
      <c r="AL167" s="6">
        <v>72.7133333333333</v>
      </c>
      <c r="AM167" s="6">
        <v>1.14666666666667</v>
      </c>
      <c r="AN167" s="6">
        <v>20.0166666666667</v>
      </c>
      <c r="AO167" s="6">
        <v>20.05</v>
      </c>
      <c r="AP167" s="6">
        <v>58.4884495685602</v>
      </c>
    </row>
    <row r="168" customFormat="1" ht="15" spans="1:42">
      <c r="A168" s="6">
        <v>3</v>
      </c>
      <c r="B168" s="6" t="s">
        <v>208</v>
      </c>
      <c r="C168" s="6">
        <v>135.5</v>
      </c>
      <c r="D168" s="6">
        <v>140</v>
      </c>
      <c r="E168" s="6">
        <v>30</v>
      </c>
      <c r="F168" s="6">
        <f t="shared" si="64"/>
        <v>0.443535188216039</v>
      </c>
      <c r="G168" s="6">
        <f t="shared" si="65"/>
        <v>0.458265139116203</v>
      </c>
      <c r="H168" s="6">
        <f t="shared" si="66"/>
        <v>0.0981996726677578</v>
      </c>
      <c r="I168" s="6">
        <f t="shared" si="67"/>
        <v>4.66666666666667</v>
      </c>
      <c r="J168" s="6">
        <f t="shared" si="68"/>
        <v>4.51666666666667</v>
      </c>
      <c r="K168" s="6">
        <f t="shared" si="69"/>
        <v>1.03321033210332</v>
      </c>
      <c r="L168" s="6">
        <f t="shared" si="70"/>
        <v>113.813077748854</v>
      </c>
      <c r="M168" s="6">
        <f t="shared" si="71"/>
        <v>14.2711830857384</v>
      </c>
      <c r="N168" s="6">
        <f t="shared" si="72"/>
        <v>-0.0163339382940109</v>
      </c>
      <c r="O168" s="6">
        <f t="shared" si="73"/>
        <v>0.257014590347924</v>
      </c>
      <c r="P168" s="6">
        <f t="shared" si="74"/>
        <v>0.918181818181818</v>
      </c>
      <c r="Q168" s="6">
        <f t="shared" si="75"/>
        <v>0.0163339382940109</v>
      </c>
      <c r="R168" s="6">
        <f t="shared" si="76"/>
        <v>0.647058823529412</v>
      </c>
      <c r="S168" s="6">
        <f t="shared" si="77"/>
        <v>0.637462235649547</v>
      </c>
      <c r="T168" s="6">
        <f t="shared" si="78"/>
        <v>305.5</v>
      </c>
      <c r="U168" s="6">
        <f t="shared" si="79"/>
        <v>0.705400981996727</v>
      </c>
      <c r="V168" s="6">
        <f t="shared" si="80"/>
        <v>0.0183299389002037</v>
      </c>
      <c r="W168" s="6">
        <f t="shared" si="81"/>
        <v>-1.55699317542535</v>
      </c>
      <c r="X168" s="6">
        <f t="shared" si="82"/>
        <v>-1.56677790310172</v>
      </c>
      <c r="Y168" s="6">
        <f t="shared" si="83"/>
        <v>0.214285714285714</v>
      </c>
      <c r="Z168" s="6">
        <f t="shared" si="84"/>
        <v>101.833333333333</v>
      </c>
      <c r="AA168" s="6">
        <f t="shared" si="85"/>
        <v>126.1145</v>
      </c>
      <c r="AB168" s="6">
        <f t="shared" si="86"/>
        <v>1.70824847250509</v>
      </c>
      <c r="AC168" s="6">
        <f t="shared" si="87"/>
        <v>0.77859778597786</v>
      </c>
      <c r="AD168" s="6">
        <f t="shared" si="88"/>
        <v>-0.627272727272727</v>
      </c>
      <c r="AE168" s="6">
        <f t="shared" si="89"/>
        <v>0.000223035106899903</v>
      </c>
      <c r="AF168" s="6">
        <f t="shared" si="90"/>
        <v>105.5</v>
      </c>
      <c r="AG168" s="6">
        <f t="shared" si="91"/>
        <v>165.5</v>
      </c>
      <c r="AH168" s="6">
        <f t="shared" si="92"/>
        <v>275.5</v>
      </c>
      <c r="AI168" s="6">
        <f t="shared" si="93"/>
        <v>-4.5</v>
      </c>
      <c r="AJ168" s="6">
        <f t="shared" si="94"/>
        <v>110</v>
      </c>
      <c r="AK168" s="6">
        <f t="shared" si="95"/>
        <v>170</v>
      </c>
      <c r="AL168" s="6">
        <v>70.4466666666667</v>
      </c>
      <c r="AM168" s="6">
        <v>1.94333333333333</v>
      </c>
      <c r="AN168" s="6">
        <v>21.0633333333333</v>
      </c>
      <c r="AO168" s="6">
        <v>21.1533333333333</v>
      </c>
      <c r="AP168" s="6">
        <v>61.4355429140222</v>
      </c>
    </row>
    <row r="169" customFormat="1" ht="15" spans="1:42">
      <c r="A169" s="6">
        <v>3</v>
      </c>
      <c r="B169" s="6" t="s">
        <v>209</v>
      </c>
      <c r="C169" s="6">
        <v>123.5</v>
      </c>
      <c r="D169" s="6">
        <v>139.5</v>
      </c>
      <c r="E169" s="6">
        <v>33</v>
      </c>
      <c r="F169" s="6">
        <f t="shared" si="64"/>
        <v>0.41722972972973</v>
      </c>
      <c r="G169" s="6">
        <f t="shared" si="65"/>
        <v>0.471283783783784</v>
      </c>
      <c r="H169" s="6">
        <f t="shared" si="66"/>
        <v>0.111486486486486</v>
      </c>
      <c r="I169" s="6">
        <f t="shared" si="67"/>
        <v>4.22727272727273</v>
      </c>
      <c r="J169" s="6">
        <f t="shared" si="68"/>
        <v>3.74242424242424</v>
      </c>
      <c r="K169" s="6">
        <f t="shared" si="69"/>
        <v>1.12955465587045</v>
      </c>
      <c r="L169" s="6">
        <f t="shared" si="70"/>
        <v>109.242085907096</v>
      </c>
      <c r="M169" s="6">
        <f t="shared" si="71"/>
        <v>14.047538337137</v>
      </c>
      <c r="N169" s="6">
        <f t="shared" si="72"/>
        <v>-0.0608365019011407</v>
      </c>
      <c r="O169" s="6">
        <f t="shared" si="73"/>
        <v>0.281285878300804</v>
      </c>
      <c r="P169" s="6">
        <f t="shared" si="74"/>
        <v>0.699530516431925</v>
      </c>
      <c r="Q169" s="6">
        <f t="shared" si="75"/>
        <v>0.0608365019011407</v>
      </c>
      <c r="R169" s="6">
        <f t="shared" si="76"/>
        <v>0.617391304347826</v>
      </c>
      <c r="S169" s="6">
        <f t="shared" si="77"/>
        <v>0.578274760383387</v>
      </c>
      <c r="T169" s="6">
        <f t="shared" si="78"/>
        <v>296</v>
      </c>
      <c r="U169" s="6">
        <f t="shared" si="79"/>
        <v>0.665540540540541</v>
      </c>
      <c r="V169" s="6">
        <f t="shared" si="80"/>
        <v>0.0695652173913043</v>
      </c>
      <c r="W169" s="6">
        <f t="shared" si="81"/>
        <v>-1.56665232877717</v>
      </c>
      <c r="X169" s="6">
        <f t="shared" si="82"/>
        <v>-1.56787403943464</v>
      </c>
      <c r="Y169" s="6">
        <f t="shared" si="83"/>
        <v>0.236559139784946</v>
      </c>
      <c r="Z169" s="6">
        <f t="shared" si="84"/>
        <v>98.6666666666667</v>
      </c>
      <c r="AA169" s="6">
        <f t="shared" si="85"/>
        <v>122.575</v>
      </c>
      <c r="AB169" s="6">
        <f t="shared" si="86"/>
        <v>2.98913043478261</v>
      </c>
      <c r="AC169" s="6">
        <f t="shared" si="87"/>
        <v>0.732793522267207</v>
      </c>
      <c r="AD169" s="6">
        <f t="shared" si="88"/>
        <v>-0.92018779342723</v>
      </c>
      <c r="AE169" s="6">
        <f t="shared" si="89"/>
        <v>0.000170254011106601</v>
      </c>
      <c r="AF169" s="6">
        <f t="shared" si="90"/>
        <v>90.5</v>
      </c>
      <c r="AG169" s="6">
        <f t="shared" si="91"/>
        <v>156.5</v>
      </c>
      <c r="AH169" s="6">
        <f t="shared" si="92"/>
        <v>263</v>
      </c>
      <c r="AI169" s="6">
        <f t="shared" si="93"/>
        <v>-16</v>
      </c>
      <c r="AJ169" s="6">
        <f t="shared" si="94"/>
        <v>106.5</v>
      </c>
      <c r="AK169" s="6">
        <f t="shared" si="95"/>
        <v>172.5</v>
      </c>
      <c r="AL169" s="6">
        <v>71.06</v>
      </c>
      <c r="AM169" s="6">
        <v>1.31333333333333</v>
      </c>
      <c r="AN169" s="6">
        <v>19.0266666666667</v>
      </c>
      <c r="AO169" s="6">
        <v>19.0733333333333</v>
      </c>
      <c r="AP169" s="6">
        <v>55.8383176788932</v>
      </c>
    </row>
    <row r="170" customFormat="1" ht="15" spans="1:42">
      <c r="A170" s="6">
        <v>3</v>
      </c>
      <c r="B170" s="6" t="s">
        <v>210</v>
      </c>
      <c r="C170" s="6">
        <v>127</v>
      </c>
      <c r="D170" s="6">
        <v>141.5</v>
      </c>
      <c r="E170" s="6">
        <v>30.5</v>
      </c>
      <c r="F170" s="6">
        <f t="shared" si="64"/>
        <v>0.424749163879599</v>
      </c>
      <c r="G170" s="6">
        <f t="shared" si="65"/>
        <v>0.473244147157191</v>
      </c>
      <c r="H170" s="6">
        <f t="shared" si="66"/>
        <v>0.102006688963211</v>
      </c>
      <c r="I170" s="6">
        <f t="shared" si="67"/>
        <v>4.63934426229508</v>
      </c>
      <c r="J170" s="6">
        <f t="shared" si="68"/>
        <v>4.16393442622951</v>
      </c>
      <c r="K170" s="6">
        <f t="shared" si="69"/>
        <v>1.11417322834646</v>
      </c>
      <c r="L170" s="6">
        <f t="shared" si="70"/>
        <v>111.177785550891</v>
      </c>
      <c r="M170" s="6">
        <f t="shared" si="71"/>
        <v>14.1185457230316</v>
      </c>
      <c r="N170" s="6">
        <f t="shared" si="72"/>
        <v>-0.0540037243947858</v>
      </c>
      <c r="O170" s="6">
        <f t="shared" si="73"/>
        <v>0.284903518728717</v>
      </c>
      <c r="P170" s="6">
        <f t="shared" si="74"/>
        <v>0.738738738738739</v>
      </c>
      <c r="Q170" s="6">
        <f t="shared" si="75"/>
        <v>0.0540037243947858</v>
      </c>
      <c r="R170" s="6">
        <f t="shared" si="76"/>
        <v>0.645348837209302</v>
      </c>
      <c r="S170" s="6">
        <f t="shared" si="77"/>
        <v>0.612698412698413</v>
      </c>
      <c r="T170" s="6">
        <f t="shared" si="78"/>
        <v>299</v>
      </c>
      <c r="U170" s="6">
        <f t="shared" si="79"/>
        <v>0.693979933110368</v>
      </c>
      <c r="V170" s="6">
        <f t="shared" si="80"/>
        <v>0.0609243697478992</v>
      </c>
      <c r="W170" s="6">
        <f t="shared" si="81"/>
        <v>-1.56637734657593</v>
      </c>
      <c r="X170" s="6">
        <f t="shared" si="82"/>
        <v>-1.56774328322776</v>
      </c>
      <c r="Y170" s="6">
        <f t="shared" si="83"/>
        <v>0.215547703180212</v>
      </c>
      <c r="Z170" s="6">
        <f t="shared" si="84"/>
        <v>99.6666666666667</v>
      </c>
      <c r="AA170" s="6">
        <f t="shared" si="85"/>
        <v>124.5105</v>
      </c>
      <c r="AB170" s="6">
        <f t="shared" si="86"/>
        <v>2.77310924369748</v>
      </c>
      <c r="AC170" s="6">
        <f t="shared" si="87"/>
        <v>0.759842519685039</v>
      </c>
      <c r="AD170" s="6">
        <f t="shared" si="88"/>
        <v>-0.810810810810811</v>
      </c>
      <c r="AE170" s="6">
        <f t="shared" si="89"/>
        <v>0.000186654421913624</v>
      </c>
      <c r="AF170" s="6">
        <f t="shared" si="90"/>
        <v>96.5</v>
      </c>
      <c r="AG170" s="6">
        <f t="shared" si="91"/>
        <v>157.5</v>
      </c>
      <c r="AH170" s="6">
        <f t="shared" si="92"/>
        <v>268.5</v>
      </c>
      <c r="AI170" s="6">
        <f t="shared" si="93"/>
        <v>-14.5</v>
      </c>
      <c r="AJ170" s="6">
        <f t="shared" si="94"/>
        <v>111</v>
      </c>
      <c r="AK170" s="6">
        <f t="shared" si="95"/>
        <v>172</v>
      </c>
      <c r="AL170" s="6">
        <v>74.5033333333333</v>
      </c>
      <c r="AM170" s="6">
        <v>1.02666666666667</v>
      </c>
      <c r="AN170" s="6">
        <v>20.2466666666667</v>
      </c>
      <c r="AO170" s="6">
        <v>20.2766666666667</v>
      </c>
      <c r="AP170" s="6">
        <v>57.8384741742705</v>
      </c>
    </row>
    <row r="171" customFormat="1" ht="15" spans="1:42">
      <c r="A171" s="6">
        <v>3</v>
      </c>
      <c r="B171" s="6" t="s">
        <v>211</v>
      </c>
      <c r="C171" s="6">
        <v>119.5</v>
      </c>
      <c r="D171" s="6">
        <v>136.5</v>
      </c>
      <c r="E171" s="6">
        <v>29.5</v>
      </c>
      <c r="F171" s="6">
        <f t="shared" si="64"/>
        <v>0.418563922942207</v>
      </c>
      <c r="G171" s="6">
        <f t="shared" si="65"/>
        <v>0.478108581436077</v>
      </c>
      <c r="H171" s="6">
        <f t="shared" si="66"/>
        <v>0.103327495621716</v>
      </c>
      <c r="I171" s="6">
        <f t="shared" si="67"/>
        <v>4.6271186440678</v>
      </c>
      <c r="J171" s="6">
        <f t="shared" si="68"/>
        <v>4.05084745762712</v>
      </c>
      <c r="K171" s="6">
        <f t="shared" si="69"/>
        <v>1.14225941422594</v>
      </c>
      <c r="L171" s="6">
        <f t="shared" si="70"/>
        <v>106.117466360004</v>
      </c>
      <c r="M171" s="6">
        <f t="shared" si="71"/>
        <v>13.7961347243833</v>
      </c>
      <c r="N171" s="6">
        <f t="shared" si="72"/>
        <v>-0.06640625</v>
      </c>
      <c r="O171" s="6">
        <f t="shared" si="73"/>
        <v>0.293838862559242</v>
      </c>
      <c r="P171" s="6">
        <f t="shared" si="74"/>
        <v>0.682242990654206</v>
      </c>
      <c r="Q171" s="6">
        <f t="shared" si="75"/>
        <v>0.06640625</v>
      </c>
      <c r="R171" s="6">
        <f t="shared" si="76"/>
        <v>0.644578313253012</v>
      </c>
      <c r="S171" s="6">
        <f t="shared" si="77"/>
        <v>0.604026845637584</v>
      </c>
      <c r="T171" s="6">
        <f t="shared" si="78"/>
        <v>285.5</v>
      </c>
      <c r="U171" s="6">
        <f t="shared" si="79"/>
        <v>0.690017513134851</v>
      </c>
      <c r="V171" s="6">
        <f t="shared" si="80"/>
        <v>0.0750551876379691</v>
      </c>
      <c r="W171" s="6">
        <f t="shared" si="81"/>
        <v>-1.56683582289545</v>
      </c>
      <c r="X171" s="6">
        <f t="shared" si="82"/>
        <v>-1.56773131780169</v>
      </c>
      <c r="Y171" s="6">
        <f t="shared" si="83"/>
        <v>0.216117216117216</v>
      </c>
      <c r="Z171" s="6">
        <f t="shared" si="84"/>
        <v>95.1666666666667</v>
      </c>
      <c r="AA171" s="6">
        <f t="shared" si="85"/>
        <v>119.219</v>
      </c>
      <c r="AB171" s="6">
        <f t="shared" si="86"/>
        <v>3.12637969094923</v>
      </c>
      <c r="AC171" s="6">
        <f t="shared" si="87"/>
        <v>0.753138075313807</v>
      </c>
      <c r="AD171" s="6">
        <f t="shared" si="88"/>
        <v>-0.869158878504673</v>
      </c>
      <c r="AE171" s="6">
        <f t="shared" si="89"/>
        <v>0.000190333765866075</v>
      </c>
      <c r="AF171" s="6">
        <f t="shared" si="90"/>
        <v>90</v>
      </c>
      <c r="AG171" s="6">
        <f t="shared" si="91"/>
        <v>149</v>
      </c>
      <c r="AH171" s="6">
        <f t="shared" si="92"/>
        <v>256</v>
      </c>
      <c r="AI171" s="6">
        <f t="shared" si="93"/>
        <v>-17</v>
      </c>
      <c r="AJ171" s="6">
        <f t="shared" si="94"/>
        <v>107</v>
      </c>
      <c r="AK171" s="6">
        <f t="shared" si="95"/>
        <v>166</v>
      </c>
      <c r="AL171" s="6">
        <v>71</v>
      </c>
      <c r="AM171" s="6">
        <v>1.35666666666667</v>
      </c>
      <c r="AN171" s="6">
        <v>19.6333333333333</v>
      </c>
      <c r="AO171" s="6">
        <v>19.6766666666667</v>
      </c>
      <c r="AP171" s="6">
        <v>59.6346551473727</v>
      </c>
    </row>
    <row r="172" customFormat="1" ht="15" spans="1:42">
      <c r="A172" s="6">
        <v>3</v>
      </c>
      <c r="B172" s="6" t="s">
        <v>212</v>
      </c>
      <c r="C172" s="6">
        <v>118.5</v>
      </c>
      <c r="D172" s="6">
        <v>137</v>
      </c>
      <c r="E172" s="6">
        <v>34</v>
      </c>
      <c r="F172" s="6">
        <f t="shared" si="64"/>
        <v>0.409326424870466</v>
      </c>
      <c r="G172" s="6">
        <f t="shared" si="65"/>
        <v>0.473229706390328</v>
      </c>
      <c r="H172" s="6">
        <f t="shared" si="66"/>
        <v>0.117443868739206</v>
      </c>
      <c r="I172" s="6">
        <f t="shared" si="67"/>
        <v>4.02941176470588</v>
      </c>
      <c r="J172" s="6">
        <f t="shared" si="68"/>
        <v>3.48529411764706</v>
      </c>
      <c r="K172" s="6">
        <f t="shared" si="69"/>
        <v>1.15611814345992</v>
      </c>
      <c r="L172" s="6">
        <f t="shared" si="70"/>
        <v>106.406845017915</v>
      </c>
      <c r="M172" s="6">
        <f t="shared" si="71"/>
        <v>13.8924439894498</v>
      </c>
      <c r="N172" s="6">
        <f t="shared" si="72"/>
        <v>-0.0724070450097847</v>
      </c>
      <c r="O172" s="6">
        <f t="shared" si="73"/>
        <v>0.284876905041032</v>
      </c>
      <c r="P172" s="6">
        <f t="shared" si="74"/>
        <v>0.640776699029126</v>
      </c>
      <c r="Q172" s="6">
        <f t="shared" si="75"/>
        <v>0.0724070450097847</v>
      </c>
      <c r="R172" s="6">
        <f t="shared" si="76"/>
        <v>0.60233918128655</v>
      </c>
      <c r="S172" s="6">
        <f t="shared" si="77"/>
        <v>0.554098360655738</v>
      </c>
      <c r="T172" s="6">
        <f t="shared" si="78"/>
        <v>289.5</v>
      </c>
      <c r="U172" s="6">
        <f t="shared" si="79"/>
        <v>0.647668393782383</v>
      </c>
      <c r="V172" s="6">
        <f t="shared" si="80"/>
        <v>0.0835214446952596</v>
      </c>
      <c r="W172" s="6">
        <f t="shared" si="81"/>
        <v>-1.56707478946427</v>
      </c>
      <c r="X172" s="6">
        <f t="shared" si="82"/>
        <v>-1.56797617708228</v>
      </c>
      <c r="Y172" s="6">
        <f t="shared" si="83"/>
        <v>0.248175182481752</v>
      </c>
      <c r="Z172" s="6">
        <f t="shared" si="84"/>
        <v>96.5</v>
      </c>
      <c r="AA172" s="6">
        <f t="shared" si="85"/>
        <v>119.7265</v>
      </c>
      <c r="AB172" s="6">
        <f t="shared" si="86"/>
        <v>3.33803611738149</v>
      </c>
      <c r="AC172" s="6">
        <f t="shared" si="87"/>
        <v>0.713080168776371</v>
      </c>
      <c r="AD172" s="6">
        <f t="shared" si="88"/>
        <v>-1.01941747572816</v>
      </c>
      <c r="AE172" s="6">
        <f t="shared" si="89"/>
        <v>0.000160618690993098</v>
      </c>
      <c r="AF172" s="6">
        <f t="shared" si="90"/>
        <v>84.5</v>
      </c>
      <c r="AG172" s="6">
        <f t="shared" si="91"/>
        <v>152.5</v>
      </c>
      <c r="AH172" s="6">
        <f t="shared" si="92"/>
        <v>255.5</v>
      </c>
      <c r="AI172" s="6">
        <f t="shared" si="93"/>
        <v>-18.5</v>
      </c>
      <c r="AJ172" s="6">
        <f t="shared" si="94"/>
        <v>103</v>
      </c>
      <c r="AK172" s="6">
        <f t="shared" si="95"/>
        <v>171</v>
      </c>
      <c r="AL172" s="6">
        <v>73.6566666666667</v>
      </c>
      <c r="AM172" s="6">
        <v>0.816666666666667</v>
      </c>
      <c r="AN172" s="6">
        <v>19.9966666666667</v>
      </c>
      <c r="AO172" s="6">
        <v>20.0166666666667</v>
      </c>
      <c r="AP172" s="6">
        <v>61.1283494989365</v>
      </c>
    </row>
    <row r="173" customFormat="1" ht="15" spans="1:42">
      <c r="A173" s="6">
        <v>3</v>
      </c>
      <c r="B173" s="6" t="s">
        <v>213</v>
      </c>
      <c r="C173" s="6">
        <v>108</v>
      </c>
      <c r="D173" s="6">
        <v>128.5</v>
      </c>
      <c r="E173" s="6">
        <v>34</v>
      </c>
      <c r="F173" s="6">
        <f t="shared" si="64"/>
        <v>0.399260628465804</v>
      </c>
      <c r="G173" s="6">
        <f t="shared" si="65"/>
        <v>0.475046210720887</v>
      </c>
      <c r="H173" s="6">
        <f t="shared" si="66"/>
        <v>0.125693160813309</v>
      </c>
      <c r="I173" s="6">
        <f t="shared" si="67"/>
        <v>3.77941176470588</v>
      </c>
      <c r="J173" s="6">
        <f t="shared" si="68"/>
        <v>3.17647058823529</v>
      </c>
      <c r="K173" s="6">
        <f t="shared" si="69"/>
        <v>1.18981481481481</v>
      </c>
      <c r="L173" s="6">
        <f t="shared" si="70"/>
        <v>98.8808205197887</v>
      </c>
      <c r="M173" s="6">
        <f t="shared" si="71"/>
        <v>13.4288247189891</v>
      </c>
      <c r="N173" s="6">
        <f t="shared" si="72"/>
        <v>-0.0866807610993657</v>
      </c>
      <c r="O173" s="6">
        <f t="shared" si="73"/>
        <v>0.288220551378446</v>
      </c>
      <c r="P173" s="6">
        <f t="shared" si="74"/>
        <v>0.566137566137566</v>
      </c>
      <c r="Q173" s="6">
        <f t="shared" si="75"/>
        <v>0.0866807610993657</v>
      </c>
      <c r="R173" s="6">
        <f t="shared" si="76"/>
        <v>0.581538461538462</v>
      </c>
      <c r="S173" s="6">
        <f t="shared" si="77"/>
        <v>0.52112676056338</v>
      </c>
      <c r="T173" s="6">
        <f t="shared" si="78"/>
        <v>270.5</v>
      </c>
      <c r="U173" s="6">
        <f t="shared" si="79"/>
        <v>0.622920517560074</v>
      </c>
      <c r="V173" s="6">
        <f t="shared" si="80"/>
        <v>0.101234567901235</v>
      </c>
      <c r="W173" s="6">
        <f t="shared" si="81"/>
        <v>-1.56712275102867</v>
      </c>
      <c r="X173" s="6">
        <f t="shared" si="82"/>
        <v>-1.56783531413894</v>
      </c>
      <c r="Y173" s="6">
        <f t="shared" si="83"/>
        <v>0.264591439688716</v>
      </c>
      <c r="Z173" s="6">
        <f t="shared" si="84"/>
        <v>90.1666666666667</v>
      </c>
      <c r="AA173" s="6">
        <f t="shared" si="85"/>
        <v>111.5975</v>
      </c>
      <c r="AB173" s="6">
        <f t="shared" si="86"/>
        <v>3.78086419753086</v>
      </c>
      <c r="AC173" s="6">
        <f t="shared" si="87"/>
        <v>0.685185185185185</v>
      </c>
      <c r="AD173" s="6">
        <f t="shared" si="88"/>
        <v>-1.15343915343915</v>
      </c>
      <c r="AE173" s="6">
        <f t="shared" si="89"/>
        <v>0.000161681083501401</v>
      </c>
      <c r="AF173" s="6">
        <f t="shared" si="90"/>
        <v>74</v>
      </c>
      <c r="AG173" s="6">
        <f t="shared" si="91"/>
        <v>142</v>
      </c>
      <c r="AH173" s="6">
        <f t="shared" si="92"/>
        <v>236.5</v>
      </c>
      <c r="AI173" s="6">
        <f t="shared" si="93"/>
        <v>-20.5</v>
      </c>
      <c r="AJ173" s="6">
        <f t="shared" si="94"/>
        <v>94.5</v>
      </c>
      <c r="AK173" s="6">
        <f t="shared" si="95"/>
        <v>162.5</v>
      </c>
      <c r="AL173" s="6">
        <v>73.2933333333333</v>
      </c>
      <c r="AM173" s="6">
        <v>1.01333333333333</v>
      </c>
      <c r="AN173" s="6">
        <v>19.7333333333333</v>
      </c>
      <c r="AO173" s="6">
        <v>19.76</v>
      </c>
      <c r="AP173" s="6">
        <v>59.532883380948</v>
      </c>
    </row>
    <row r="174" customFormat="1" ht="15" spans="1:42">
      <c r="A174" s="6">
        <v>3</v>
      </c>
      <c r="B174" s="6" t="s">
        <v>214</v>
      </c>
      <c r="C174" s="6">
        <v>111.5</v>
      </c>
      <c r="D174" s="6">
        <v>125</v>
      </c>
      <c r="E174" s="6">
        <v>32.5</v>
      </c>
      <c r="F174" s="6">
        <f t="shared" si="64"/>
        <v>0.414498141263941</v>
      </c>
      <c r="G174" s="6">
        <f t="shared" si="65"/>
        <v>0.464684014869888</v>
      </c>
      <c r="H174" s="6">
        <f t="shared" si="66"/>
        <v>0.120817843866171</v>
      </c>
      <c r="I174" s="6">
        <f t="shared" si="67"/>
        <v>3.84615384615385</v>
      </c>
      <c r="J174" s="6">
        <f t="shared" si="68"/>
        <v>3.43076923076923</v>
      </c>
      <c r="K174" s="6">
        <f t="shared" si="69"/>
        <v>1.12107623318386</v>
      </c>
      <c r="L174" s="6">
        <f t="shared" si="70"/>
        <v>98.5114206577085</v>
      </c>
      <c r="M174" s="6">
        <f t="shared" si="71"/>
        <v>13.3915396177338</v>
      </c>
      <c r="N174" s="6">
        <f t="shared" si="72"/>
        <v>-0.0570824524312896</v>
      </c>
      <c r="O174" s="6">
        <f t="shared" si="73"/>
        <v>0.269035532994924</v>
      </c>
      <c r="P174" s="6">
        <f t="shared" si="74"/>
        <v>0.708108108108108</v>
      </c>
      <c r="Q174" s="6">
        <f t="shared" si="75"/>
        <v>0.0570824524312896</v>
      </c>
      <c r="R174" s="6">
        <f t="shared" si="76"/>
        <v>0.587301587301587</v>
      </c>
      <c r="S174" s="6">
        <f t="shared" si="77"/>
        <v>0.548611111111111</v>
      </c>
      <c r="T174" s="6">
        <f t="shared" si="78"/>
        <v>269</v>
      </c>
      <c r="U174" s="6">
        <f t="shared" si="79"/>
        <v>0.637546468401487</v>
      </c>
      <c r="V174" s="6">
        <f t="shared" si="80"/>
        <v>0.0661764705882353</v>
      </c>
      <c r="W174" s="6">
        <f t="shared" si="81"/>
        <v>-1.56525898324601</v>
      </c>
      <c r="X174" s="6">
        <f t="shared" si="82"/>
        <v>-1.56721232333917</v>
      </c>
      <c r="Y174" s="6">
        <f t="shared" si="83"/>
        <v>0.26</v>
      </c>
      <c r="Z174" s="6">
        <f t="shared" si="84"/>
        <v>89.6666666666667</v>
      </c>
      <c r="AA174" s="6">
        <f t="shared" si="85"/>
        <v>110.4185</v>
      </c>
      <c r="AB174" s="6">
        <f t="shared" si="86"/>
        <v>2.90441176470588</v>
      </c>
      <c r="AC174" s="6">
        <f t="shared" si="87"/>
        <v>0.708520179372197</v>
      </c>
      <c r="AD174" s="6">
        <f t="shared" si="88"/>
        <v>-0.994594594594595</v>
      </c>
      <c r="AE174" s="6">
        <f t="shared" si="89"/>
        <v>0.000195855753846154</v>
      </c>
      <c r="AF174" s="6">
        <f t="shared" si="90"/>
        <v>79</v>
      </c>
      <c r="AG174" s="6">
        <f t="shared" si="91"/>
        <v>144</v>
      </c>
      <c r="AH174" s="6">
        <f t="shared" si="92"/>
        <v>236.5</v>
      </c>
      <c r="AI174" s="6">
        <f t="shared" si="93"/>
        <v>-13.5</v>
      </c>
      <c r="AJ174" s="6">
        <f t="shared" si="94"/>
        <v>92.5</v>
      </c>
      <c r="AK174" s="6">
        <f t="shared" si="95"/>
        <v>157.5</v>
      </c>
      <c r="AL174" s="6">
        <v>70.72</v>
      </c>
      <c r="AM174" s="6">
        <v>0.956666666666667</v>
      </c>
      <c r="AN174" s="6">
        <v>18.0333333333333</v>
      </c>
      <c r="AO174" s="6">
        <v>18.06</v>
      </c>
      <c r="AP174" s="6">
        <v>56.3019983532068</v>
      </c>
    </row>
    <row r="175" customFormat="1" ht="15" spans="1:42">
      <c r="A175" s="6">
        <v>3</v>
      </c>
      <c r="B175" s="6" t="s">
        <v>215</v>
      </c>
      <c r="C175" s="6">
        <v>120</v>
      </c>
      <c r="D175" s="6">
        <v>135</v>
      </c>
      <c r="E175" s="6">
        <v>32.5</v>
      </c>
      <c r="F175" s="6">
        <f t="shared" si="64"/>
        <v>0.417391304347826</v>
      </c>
      <c r="G175" s="6">
        <f t="shared" si="65"/>
        <v>0.469565217391304</v>
      </c>
      <c r="H175" s="6">
        <f t="shared" si="66"/>
        <v>0.11304347826087</v>
      </c>
      <c r="I175" s="6">
        <f t="shared" si="67"/>
        <v>4.15384615384615</v>
      </c>
      <c r="J175" s="6">
        <f t="shared" si="68"/>
        <v>3.69230769230769</v>
      </c>
      <c r="K175" s="6">
        <f t="shared" si="69"/>
        <v>1.125</v>
      </c>
      <c r="L175" s="6">
        <f t="shared" si="70"/>
        <v>105.957931903814</v>
      </c>
      <c r="M175" s="6">
        <f t="shared" si="71"/>
        <v>13.8443731048635</v>
      </c>
      <c r="N175" s="6">
        <f t="shared" si="72"/>
        <v>-0.0588235294117647</v>
      </c>
      <c r="O175" s="6">
        <f t="shared" si="73"/>
        <v>0.27810650887574</v>
      </c>
      <c r="P175" s="6">
        <f t="shared" si="74"/>
        <v>0.707317073170732</v>
      </c>
      <c r="Q175" s="6">
        <f t="shared" si="75"/>
        <v>0.0588235294117647</v>
      </c>
      <c r="R175" s="6">
        <f t="shared" si="76"/>
        <v>0.611940298507463</v>
      </c>
      <c r="S175" s="6">
        <f t="shared" si="77"/>
        <v>0.573770491803279</v>
      </c>
      <c r="T175" s="6">
        <f t="shared" si="78"/>
        <v>287.5</v>
      </c>
      <c r="U175" s="6">
        <f t="shared" si="79"/>
        <v>0.660869565217391</v>
      </c>
      <c r="V175" s="6">
        <f t="shared" si="80"/>
        <v>0.0674157303370786</v>
      </c>
      <c r="W175" s="6">
        <f t="shared" si="81"/>
        <v>-1.56622707020479</v>
      </c>
      <c r="X175" s="6">
        <f t="shared" si="82"/>
        <v>-1.56766411624215</v>
      </c>
      <c r="Y175" s="6">
        <f t="shared" si="83"/>
        <v>0.240740740740741</v>
      </c>
      <c r="Z175" s="6">
        <f t="shared" si="84"/>
        <v>95.8333333333333</v>
      </c>
      <c r="AA175" s="6">
        <f t="shared" si="85"/>
        <v>118.83</v>
      </c>
      <c r="AB175" s="6">
        <f t="shared" si="86"/>
        <v>2.93539325842697</v>
      </c>
      <c r="AC175" s="6">
        <f t="shared" si="87"/>
        <v>0.729166666666667</v>
      </c>
      <c r="AD175" s="6">
        <f t="shared" si="88"/>
        <v>-0.926829268292683</v>
      </c>
      <c r="AE175" s="6">
        <f t="shared" si="89"/>
        <v>0.000180085118356723</v>
      </c>
      <c r="AF175" s="6">
        <f t="shared" si="90"/>
        <v>87.5</v>
      </c>
      <c r="AG175" s="6">
        <f t="shared" si="91"/>
        <v>152.5</v>
      </c>
      <c r="AH175" s="6">
        <f t="shared" si="92"/>
        <v>255</v>
      </c>
      <c r="AI175" s="6">
        <f t="shared" si="93"/>
        <v>-15</v>
      </c>
      <c r="AJ175" s="6">
        <f t="shared" si="94"/>
        <v>102.5</v>
      </c>
      <c r="AK175" s="6">
        <f t="shared" si="95"/>
        <v>167.5</v>
      </c>
      <c r="AL175" s="6">
        <v>72.9166666666667</v>
      </c>
      <c r="AM175" s="6">
        <v>0.92</v>
      </c>
      <c r="AN175" s="6">
        <v>19.74</v>
      </c>
      <c r="AO175" s="6">
        <v>19.76</v>
      </c>
      <c r="AP175" s="6">
        <v>55.8383176788932</v>
      </c>
    </row>
    <row r="176" customFormat="1" ht="15" spans="1:42">
      <c r="A176" s="6">
        <v>3</v>
      </c>
      <c r="B176" s="6" t="s">
        <v>216</v>
      </c>
      <c r="C176" s="6">
        <v>123</v>
      </c>
      <c r="D176" s="6">
        <v>138</v>
      </c>
      <c r="E176" s="6">
        <v>28.5</v>
      </c>
      <c r="F176" s="6">
        <f t="shared" si="64"/>
        <v>0.424870466321244</v>
      </c>
      <c r="G176" s="6">
        <f t="shared" si="65"/>
        <v>0.476683937823834</v>
      </c>
      <c r="H176" s="6">
        <f t="shared" si="66"/>
        <v>0.0984455958549223</v>
      </c>
      <c r="I176" s="6">
        <f t="shared" si="67"/>
        <v>4.84210526315789</v>
      </c>
      <c r="J176" s="6">
        <f t="shared" si="68"/>
        <v>4.31578947368421</v>
      </c>
      <c r="K176" s="6">
        <f t="shared" si="69"/>
        <v>1.1219512195122</v>
      </c>
      <c r="L176" s="6">
        <f t="shared" si="70"/>
        <v>107.989582830938</v>
      </c>
      <c r="M176" s="6">
        <f t="shared" si="71"/>
        <v>13.8924439894498</v>
      </c>
      <c r="N176" s="6">
        <f t="shared" si="72"/>
        <v>-0.0574712643678161</v>
      </c>
      <c r="O176" s="6">
        <f t="shared" si="73"/>
        <v>0.291228070175439</v>
      </c>
      <c r="P176" s="6">
        <f t="shared" si="74"/>
        <v>0.726027397260274</v>
      </c>
      <c r="Q176" s="6">
        <f t="shared" si="75"/>
        <v>0.0574712643678161</v>
      </c>
      <c r="R176" s="6">
        <f t="shared" si="76"/>
        <v>0.657657657657658</v>
      </c>
      <c r="S176" s="6">
        <f t="shared" si="77"/>
        <v>0.623762376237624</v>
      </c>
      <c r="T176" s="6">
        <f t="shared" si="78"/>
        <v>289.5</v>
      </c>
      <c r="U176" s="6">
        <f t="shared" si="79"/>
        <v>0.704663212435233</v>
      </c>
      <c r="V176" s="6">
        <f t="shared" si="80"/>
        <v>0.0645161290322581</v>
      </c>
      <c r="W176" s="6">
        <f t="shared" si="81"/>
        <v>-1.5664235948085</v>
      </c>
      <c r="X176" s="6">
        <f t="shared" si="82"/>
        <v>-1.56759474218459</v>
      </c>
      <c r="Y176" s="6">
        <f t="shared" si="83"/>
        <v>0.206521739130435</v>
      </c>
      <c r="Z176" s="6">
        <f t="shared" si="84"/>
        <v>96.5</v>
      </c>
      <c r="AA176" s="6">
        <f t="shared" si="85"/>
        <v>121.032</v>
      </c>
      <c r="AB176" s="6">
        <f t="shared" si="86"/>
        <v>2.86290322580645</v>
      </c>
      <c r="AC176" s="6">
        <f t="shared" si="87"/>
        <v>0.768292682926829</v>
      </c>
      <c r="AD176" s="6">
        <f t="shared" si="88"/>
        <v>-0.794520547945205</v>
      </c>
      <c r="AE176" s="6">
        <f t="shared" si="89"/>
        <v>0.000201989178859315</v>
      </c>
      <c r="AF176" s="6">
        <f t="shared" si="90"/>
        <v>94.5</v>
      </c>
      <c r="AG176" s="6">
        <f t="shared" si="91"/>
        <v>151.5</v>
      </c>
      <c r="AH176" s="6">
        <f t="shared" si="92"/>
        <v>261</v>
      </c>
      <c r="AI176" s="6">
        <f t="shared" si="93"/>
        <v>-15</v>
      </c>
      <c r="AJ176" s="6">
        <f t="shared" si="94"/>
        <v>109.5</v>
      </c>
      <c r="AK176" s="6">
        <f t="shared" si="95"/>
        <v>166.5</v>
      </c>
      <c r="AL176" s="6">
        <v>72.5933333333333</v>
      </c>
      <c r="AM176" s="6">
        <v>1.22333333333333</v>
      </c>
      <c r="AN176" s="6">
        <v>20.23</v>
      </c>
      <c r="AO176" s="6">
        <v>20.2633333333333</v>
      </c>
      <c r="AP176" s="6">
        <v>60.5396923823905</v>
      </c>
    </row>
    <row r="177" customFormat="1" ht="15" spans="1:42">
      <c r="A177" s="6">
        <v>3</v>
      </c>
      <c r="B177" s="6" t="s">
        <v>217</v>
      </c>
      <c r="C177" s="6">
        <v>123</v>
      </c>
      <c r="D177" s="6">
        <v>141</v>
      </c>
      <c r="E177" s="6">
        <v>37</v>
      </c>
      <c r="F177" s="6">
        <f t="shared" si="64"/>
        <v>0.408637873754153</v>
      </c>
      <c r="G177" s="6">
        <f t="shared" si="65"/>
        <v>0.46843853820598</v>
      </c>
      <c r="H177" s="6">
        <f t="shared" si="66"/>
        <v>0.122923588039867</v>
      </c>
      <c r="I177" s="6">
        <f t="shared" si="67"/>
        <v>3.81081081081081</v>
      </c>
      <c r="J177" s="6">
        <f t="shared" si="68"/>
        <v>3.32432432432432</v>
      </c>
      <c r="K177" s="6">
        <f t="shared" si="69"/>
        <v>1.14634146341463</v>
      </c>
      <c r="L177" s="6">
        <f t="shared" si="70"/>
        <v>110.119631916082</v>
      </c>
      <c r="M177" s="6">
        <f t="shared" si="71"/>
        <v>14.1656862405839</v>
      </c>
      <c r="N177" s="6">
        <f t="shared" si="72"/>
        <v>-0.0681818181818182</v>
      </c>
      <c r="O177" s="6">
        <f t="shared" si="73"/>
        <v>0.276018099547511</v>
      </c>
      <c r="P177" s="6">
        <f t="shared" si="74"/>
        <v>0.653846153846154</v>
      </c>
      <c r="Q177" s="6">
        <f t="shared" si="75"/>
        <v>0.0681818181818182</v>
      </c>
      <c r="R177" s="6">
        <f t="shared" si="76"/>
        <v>0.584269662921348</v>
      </c>
      <c r="S177" s="6">
        <f t="shared" si="77"/>
        <v>0.5375</v>
      </c>
      <c r="T177" s="6">
        <f t="shared" si="78"/>
        <v>301</v>
      </c>
      <c r="U177" s="6">
        <f t="shared" si="79"/>
        <v>0.631229235880399</v>
      </c>
      <c r="V177" s="6">
        <f t="shared" si="80"/>
        <v>0.079295154185022</v>
      </c>
      <c r="W177" s="6">
        <f t="shared" si="81"/>
        <v>-1.56706408763898</v>
      </c>
      <c r="X177" s="6">
        <f t="shared" si="82"/>
        <v>-1.56813024919563</v>
      </c>
      <c r="Y177" s="6">
        <f t="shared" si="83"/>
        <v>0.26241134751773</v>
      </c>
      <c r="Z177" s="6">
        <f t="shared" si="84"/>
        <v>100.333333333333</v>
      </c>
      <c r="AA177" s="6">
        <f t="shared" si="85"/>
        <v>123.762</v>
      </c>
      <c r="AB177" s="6">
        <f t="shared" si="86"/>
        <v>3.23237885462555</v>
      </c>
      <c r="AC177" s="6">
        <f t="shared" si="87"/>
        <v>0.699186991869919</v>
      </c>
      <c r="AD177" s="6">
        <f t="shared" si="88"/>
        <v>-1.05769230769231</v>
      </c>
      <c r="AE177" s="6">
        <f t="shared" si="89"/>
        <v>0.000145865021663255</v>
      </c>
      <c r="AF177" s="6">
        <f t="shared" si="90"/>
        <v>86</v>
      </c>
      <c r="AG177" s="6">
        <f t="shared" si="91"/>
        <v>160</v>
      </c>
      <c r="AH177" s="6">
        <f t="shared" si="92"/>
        <v>264</v>
      </c>
      <c r="AI177" s="6">
        <f t="shared" si="93"/>
        <v>-18</v>
      </c>
      <c r="AJ177" s="6">
        <f t="shared" si="94"/>
        <v>104</v>
      </c>
      <c r="AK177" s="6">
        <f t="shared" si="95"/>
        <v>178</v>
      </c>
      <c r="AL177" s="6">
        <v>72.29</v>
      </c>
      <c r="AM177" s="6">
        <v>1.23</v>
      </c>
      <c r="AN177" s="6">
        <v>19.5566666666667</v>
      </c>
      <c r="AO177" s="6">
        <v>16.2633333333333</v>
      </c>
      <c r="AP177" s="6">
        <v>71.0518140700218</v>
      </c>
    </row>
    <row r="178" customFormat="1" ht="15" spans="1:42">
      <c r="A178" s="6">
        <v>3</v>
      </c>
      <c r="B178" s="6" t="s">
        <v>218</v>
      </c>
      <c r="C178" s="6">
        <v>125.5</v>
      </c>
      <c r="D178" s="6">
        <v>142.5</v>
      </c>
      <c r="E178" s="6">
        <v>31</v>
      </c>
      <c r="F178" s="6">
        <f t="shared" si="64"/>
        <v>0.419732441471572</v>
      </c>
      <c r="G178" s="6">
        <f t="shared" si="65"/>
        <v>0.476588628762542</v>
      </c>
      <c r="H178" s="6">
        <f t="shared" si="66"/>
        <v>0.103678929765886</v>
      </c>
      <c r="I178" s="6">
        <f t="shared" si="67"/>
        <v>4.59677419354839</v>
      </c>
      <c r="J178" s="6">
        <f t="shared" si="68"/>
        <v>4.04838709677419</v>
      </c>
      <c r="K178" s="6">
        <f t="shared" si="69"/>
        <v>1.13545816733068</v>
      </c>
      <c r="L178" s="6">
        <f t="shared" si="70"/>
        <v>111.081801689866</v>
      </c>
      <c r="M178" s="6">
        <f t="shared" si="71"/>
        <v>14.1185457230316</v>
      </c>
      <c r="N178" s="6">
        <f t="shared" si="72"/>
        <v>-0.0634328358208955</v>
      </c>
      <c r="O178" s="6">
        <f t="shared" si="73"/>
        <v>0.291053227633069</v>
      </c>
      <c r="P178" s="6">
        <f t="shared" si="74"/>
        <v>0.695067264573991</v>
      </c>
      <c r="Q178" s="6">
        <f t="shared" si="75"/>
        <v>0.0634328358208955</v>
      </c>
      <c r="R178" s="6">
        <f t="shared" si="76"/>
        <v>0.642651296829971</v>
      </c>
      <c r="S178" s="6">
        <f t="shared" si="77"/>
        <v>0.603833865814696</v>
      </c>
      <c r="T178" s="6">
        <f t="shared" si="78"/>
        <v>299</v>
      </c>
      <c r="U178" s="6">
        <f t="shared" si="79"/>
        <v>0.688963210702341</v>
      </c>
      <c r="V178" s="6">
        <f t="shared" si="80"/>
        <v>0.0717299578059072</v>
      </c>
      <c r="W178" s="6">
        <f t="shared" si="81"/>
        <v>-1.56701128654337</v>
      </c>
      <c r="X178" s="6">
        <f t="shared" si="82"/>
        <v>-1.5679469324137</v>
      </c>
      <c r="Y178" s="6">
        <f t="shared" si="83"/>
        <v>0.217543859649123</v>
      </c>
      <c r="Z178" s="6">
        <f t="shared" si="84"/>
        <v>99.6666666666667</v>
      </c>
      <c r="AA178" s="6">
        <f t="shared" si="85"/>
        <v>124.706</v>
      </c>
      <c r="AB178" s="6">
        <f t="shared" si="86"/>
        <v>3.04324894514768</v>
      </c>
      <c r="AC178" s="6">
        <f t="shared" si="87"/>
        <v>0.752988047808765</v>
      </c>
      <c r="AD178" s="6">
        <f t="shared" si="88"/>
        <v>-0.860986547085202</v>
      </c>
      <c r="AE178" s="6">
        <f t="shared" si="89"/>
        <v>0.000175582474290553</v>
      </c>
      <c r="AF178" s="6">
        <f t="shared" si="90"/>
        <v>94.5</v>
      </c>
      <c r="AG178" s="6">
        <f t="shared" si="91"/>
        <v>156.5</v>
      </c>
      <c r="AH178" s="6">
        <f t="shared" si="92"/>
        <v>268</v>
      </c>
      <c r="AI178" s="6">
        <f t="shared" si="93"/>
        <v>-17</v>
      </c>
      <c r="AJ178" s="6">
        <f t="shared" si="94"/>
        <v>111.5</v>
      </c>
      <c r="AK178" s="6">
        <f t="shared" si="95"/>
        <v>173.5</v>
      </c>
      <c r="AL178" s="6">
        <v>71.1533333333333</v>
      </c>
      <c r="AM178" s="6">
        <v>1.73</v>
      </c>
      <c r="AN178" s="6">
        <v>20.1066666666667</v>
      </c>
      <c r="AO178" s="6">
        <v>20.18</v>
      </c>
      <c r="AP178" s="6">
        <v>63.7552459322253</v>
      </c>
    </row>
    <row r="179" customFormat="1" ht="15" spans="1:42">
      <c r="A179" s="6">
        <v>3</v>
      </c>
      <c r="B179" s="6" t="s">
        <v>219</v>
      </c>
      <c r="C179" s="6">
        <v>105.5</v>
      </c>
      <c r="D179" s="6">
        <v>128</v>
      </c>
      <c r="E179" s="6">
        <v>33.5</v>
      </c>
      <c r="F179" s="6">
        <f t="shared" si="64"/>
        <v>0.395131086142322</v>
      </c>
      <c r="G179" s="6">
        <f t="shared" si="65"/>
        <v>0.47940074906367</v>
      </c>
      <c r="H179" s="6">
        <f t="shared" si="66"/>
        <v>0.125468164794007</v>
      </c>
      <c r="I179" s="6">
        <f t="shared" si="67"/>
        <v>3.82089552238806</v>
      </c>
      <c r="J179" s="6">
        <f t="shared" si="68"/>
        <v>3.14925373134328</v>
      </c>
      <c r="K179" s="6">
        <f t="shared" si="69"/>
        <v>1.21327014218009</v>
      </c>
      <c r="L179" s="6">
        <f t="shared" si="70"/>
        <v>97.7010747126151</v>
      </c>
      <c r="M179" s="6">
        <f t="shared" si="71"/>
        <v>13.3416640641263</v>
      </c>
      <c r="N179" s="6">
        <f t="shared" si="72"/>
        <v>-0.0963597430406852</v>
      </c>
      <c r="O179" s="6">
        <f t="shared" si="73"/>
        <v>0.29620253164557</v>
      </c>
      <c r="P179" s="6">
        <f t="shared" si="74"/>
        <v>0.523809523809524</v>
      </c>
      <c r="Q179" s="6">
        <f t="shared" si="75"/>
        <v>0.0963597430406852</v>
      </c>
      <c r="R179" s="6">
        <f t="shared" si="76"/>
        <v>0.585139318885449</v>
      </c>
      <c r="S179" s="6">
        <f t="shared" si="77"/>
        <v>0.517985611510791</v>
      </c>
      <c r="T179" s="6">
        <f t="shared" si="78"/>
        <v>267</v>
      </c>
      <c r="U179" s="6">
        <f t="shared" si="79"/>
        <v>0.623595505617977</v>
      </c>
      <c r="V179" s="6">
        <f t="shared" si="80"/>
        <v>0.1125</v>
      </c>
      <c r="W179" s="6">
        <f t="shared" si="81"/>
        <v>-1.56740745087923</v>
      </c>
      <c r="X179" s="6">
        <f t="shared" si="82"/>
        <v>-1.56791462653281</v>
      </c>
      <c r="Y179" s="6">
        <f t="shared" si="83"/>
        <v>0.26171875</v>
      </c>
      <c r="Z179" s="6">
        <f t="shared" si="84"/>
        <v>89</v>
      </c>
      <c r="AA179" s="6">
        <f t="shared" si="85"/>
        <v>110.4995</v>
      </c>
      <c r="AB179" s="6">
        <f t="shared" si="86"/>
        <v>4.0625</v>
      </c>
      <c r="AC179" s="6">
        <f t="shared" si="87"/>
        <v>0.682464454976303</v>
      </c>
      <c r="AD179" s="6">
        <f t="shared" si="88"/>
        <v>-1.18518518518519</v>
      </c>
      <c r="AE179" s="6">
        <f t="shared" si="89"/>
        <v>0.000158427366569861</v>
      </c>
      <c r="AF179" s="6">
        <f t="shared" si="90"/>
        <v>72</v>
      </c>
      <c r="AG179" s="6">
        <f t="shared" si="91"/>
        <v>139</v>
      </c>
      <c r="AH179" s="6">
        <f t="shared" si="92"/>
        <v>233.5</v>
      </c>
      <c r="AI179" s="6">
        <f t="shared" si="93"/>
        <v>-22.5</v>
      </c>
      <c r="AJ179" s="6">
        <f t="shared" si="94"/>
        <v>94.5</v>
      </c>
      <c r="AK179" s="6">
        <f t="shared" si="95"/>
        <v>161.5</v>
      </c>
      <c r="AL179" s="6">
        <v>70.7366666666667</v>
      </c>
      <c r="AM179" s="6">
        <v>1.13666666666667</v>
      </c>
      <c r="AN179" s="6">
        <v>20.3266666666667</v>
      </c>
      <c r="AO179" s="6">
        <v>20.3633333333333</v>
      </c>
      <c r="AP179" s="6">
        <v>60.0307600271336</v>
      </c>
    </row>
    <row r="180" customFormat="1" ht="15" spans="1:42">
      <c r="A180" s="6">
        <v>3</v>
      </c>
      <c r="B180" s="6" t="s">
        <v>220</v>
      </c>
      <c r="C180" s="6">
        <v>117</v>
      </c>
      <c r="D180" s="6">
        <v>136.5</v>
      </c>
      <c r="E180" s="6">
        <v>32.5</v>
      </c>
      <c r="F180" s="6">
        <f t="shared" si="64"/>
        <v>0.409090909090909</v>
      </c>
      <c r="G180" s="6">
        <f t="shared" si="65"/>
        <v>0.477272727272727</v>
      </c>
      <c r="H180" s="6">
        <f t="shared" si="66"/>
        <v>0.113636363636364</v>
      </c>
      <c r="I180" s="6">
        <f t="shared" si="67"/>
        <v>4.2</v>
      </c>
      <c r="J180" s="6">
        <f t="shared" si="68"/>
        <v>3.6</v>
      </c>
      <c r="K180" s="6">
        <f t="shared" si="69"/>
        <v>1.16666666666667</v>
      </c>
      <c r="L180" s="6">
        <f t="shared" si="70"/>
        <v>105.47906585353</v>
      </c>
      <c r="M180" s="6">
        <f t="shared" si="71"/>
        <v>13.8082101181387</v>
      </c>
      <c r="N180" s="6">
        <f t="shared" si="72"/>
        <v>-0.0769230769230769</v>
      </c>
      <c r="O180" s="6">
        <f t="shared" si="73"/>
        <v>0.292307692307692</v>
      </c>
      <c r="P180" s="6">
        <f t="shared" si="74"/>
        <v>0.625</v>
      </c>
      <c r="Q180" s="6">
        <f t="shared" si="75"/>
        <v>0.0769230769230769</v>
      </c>
      <c r="R180" s="6">
        <f t="shared" si="76"/>
        <v>0.615384615384615</v>
      </c>
      <c r="S180" s="6">
        <f t="shared" si="77"/>
        <v>0.565217391304348</v>
      </c>
      <c r="T180" s="6">
        <f t="shared" si="78"/>
        <v>286</v>
      </c>
      <c r="U180" s="6">
        <f t="shared" si="79"/>
        <v>0.659090909090909</v>
      </c>
      <c r="V180" s="6">
        <f t="shared" si="80"/>
        <v>0.0882352941176471</v>
      </c>
      <c r="W180" s="6">
        <f t="shared" si="81"/>
        <v>-1.56725764798177</v>
      </c>
      <c r="X180" s="6">
        <f t="shared" si="82"/>
        <v>-1.56797643781959</v>
      </c>
      <c r="Y180" s="6">
        <f t="shared" si="83"/>
        <v>0.238095238095238</v>
      </c>
      <c r="Z180" s="6">
        <f t="shared" si="84"/>
        <v>95.3333333333333</v>
      </c>
      <c r="AA180" s="6">
        <f t="shared" si="85"/>
        <v>118.8135</v>
      </c>
      <c r="AB180" s="6">
        <f t="shared" si="86"/>
        <v>3.45588235294118</v>
      </c>
      <c r="AC180" s="6">
        <f t="shared" si="87"/>
        <v>0.722222222222222</v>
      </c>
      <c r="AD180" s="6">
        <f t="shared" si="88"/>
        <v>-1</v>
      </c>
      <c r="AE180" s="6">
        <f t="shared" si="89"/>
        <v>0.0001656114685942</v>
      </c>
      <c r="AF180" s="6">
        <f t="shared" si="90"/>
        <v>84.5</v>
      </c>
      <c r="AG180" s="6">
        <f t="shared" si="91"/>
        <v>149.5</v>
      </c>
      <c r="AH180" s="6">
        <f t="shared" si="92"/>
        <v>253.5</v>
      </c>
      <c r="AI180" s="6">
        <f t="shared" si="93"/>
        <v>-19.5</v>
      </c>
      <c r="AJ180" s="6">
        <f t="shared" si="94"/>
        <v>104</v>
      </c>
      <c r="AK180" s="6">
        <f t="shared" si="95"/>
        <v>169</v>
      </c>
      <c r="AL180" s="6">
        <v>74.25</v>
      </c>
      <c r="AM180" s="6">
        <v>0.75</v>
      </c>
      <c r="AN180" s="6">
        <v>20.9466666666667</v>
      </c>
      <c r="AO180" s="6">
        <v>20.9633333333333</v>
      </c>
      <c r="AP180" s="6">
        <v>55.8383176788932</v>
      </c>
    </row>
    <row r="181" customFormat="1" ht="15" spans="1:42">
      <c r="A181" s="6">
        <v>3</v>
      </c>
      <c r="B181" s="6" t="s">
        <v>221</v>
      </c>
      <c r="C181" s="6">
        <v>121</v>
      </c>
      <c r="D181" s="6">
        <v>138</v>
      </c>
      <c r="E181" s="6">
        <v>32.5</v>
      </c>
      <c r="F181" s="6">
        <f t="shared" si="64"/>
        <v>0.415094339622642</v>
      </c>
      <c r="G181" s="6">
        <f t="shared" si="65"/>
        <v>0.473413379073756</v>
      </c>
      <c r="H181" s="6">
        <f t="shared" si="66"/>
        <v>0.111492281303602</v>
      </c>
      <c r="I181" s="6">
        <f t="shared" si="67"/>
        <v>4.24615384615385</v>
      </c>
      <c r="J181" s="6">
        <f t="shared" si="68"/>
        <v>3.72307692307692</v>
      </c>
      <c r="K181" s="6">
        <f t="shared" si="69"/>
        <v>1.1404958677686</v>
      </c>
      <c r="L181" s="6">
        <f t="shared" si="70"/>
        <v>107.612344397224</v>
      </c>
      <c r="M181" s="6">
        <f t="shared" si="71"/>
        <v>13.9403491108843</v>
      </c>
      <c r="N181" s="6">
        <f t="shared" si="72"/>
        <v>-0.0656370656370656</v>
      </c>
      <c r="O181" s="6">
        <f t="shared" si="73"/>
        <v>0.285215366705471</v>
      </c>
      <c r="P181" s="6">
        <f t="shared" si="74"/>
        <v>0.677725118483412</v>
      </c>
      <c r="Q181" s="6">
        <f t="shared" si="75"/>
        <v>0.0656370656370656</v>
      </c>
      <c r="R181" s="6">
        <f t="shared" si="76"/>
        <v>0.618768328445748</v>
      </c>
      <c r="S181" s="6">
        <f t="shared" si="77"/>
        <v>0.576547231270358</v>
      </c>
      <c r="T181" s="6">
        <f t="shared" si="78"/>
        <v>291.5</v>
      </c>
      <c r="U181" s="6">
        <f t="shared" si="79"/>
        <v>0.665523156089194</v>
      </c>
      <c r="V181" s="6">
        <f t="shared" si="80"/>
        <v>0.0750551876379691</v>
      </c>
      <c r="W181" s="6">
        <f t="shared" si="81"/>
        <v>-1.56683582289545</v>
      </c>
      <c r="X181" s="6">
        <f t="shared" si="82"/>
        <v>-1.56787613786257</v>
      </c>
      <c r="Y181" s="6">
        <f t="shared" si="83"/>
        <v>0.235507246376812</v>
      </c>
      <c r="Z181" s="6">
        <f t="shared" si="84"/>
        <v>97.1666666666667</v>
      </c>
      <c r="AA181" s="6">
        <f t="shared" si="85"/>
        <v>120.89</v>
      </c>
      <c r="AB181" s="6">
        <f t="shared" si="86"/>
        <v>3.12637969094923</v>
      </c>
      <c r="AC181" s="6">
        <f t="shared" si="87"/>
        <v>0.731404958677686</v>
      </c>
      <c r="AD181" s="6">
        <f t="shared" si="88"/>
        <v>-0.938388625592417</v>
      </c>
      <c r="AE181" s="6">
        <f t="shared" si="89"/>
        <v>0.00017141551209111</v>
      </c>
      <c r="AF181" s="6">
        <f t="shared" si="90"/>
        <v>88.5</v>
      </c>
      <c r="AG181" s="6">
        <f t="shared" si="91"/>
        <v>153.5</v>
      </c>
      <c r="AH181" s="6">
        <f t="shared" si="92"/>
        <v>259</v>
      </c>
      <c r="AI181" s="6">
        <f t="shared" si="93"/>
        <v>-17</v>
      </c>
      <c r="AJ181" s="6">
        <f t="shared" si="94"/>
        <v>105.5</v>
      </c>
      <c r="AK181" s="6">
        <f t="shared" si="95"/>
        <v>170.5</v>
      </c>
      <c r="AL181" s="6">
        <v>72.1433333333333</v>
      </c>
      <c r="AM181" s="6">
        <v>1.12666666666667</v>
      </c>
      <c r="AN181" s="6">
        <v>20.3266666666667</v>
      </c>
      <c r="AO181" s="6">
        <v>20.2966666666667</v>
      </c>
      <c r="AP181" s="6">
        <v>62.4288342495406</v>
      </c>
    </row>
    <row r="182" customFormat="1" ht="15" spans="1:42">
      <c r="A182" s="6">
        <v>3</v>
      </c>
      <c r="B182" s="6" t="s">
        <v>222</v>
      </c>
      <c r="C182" s="6">
        <v>123.5</v>
      </c>
      <c r="D182" s="6">
        <v>141.5</v>
      </c>
      <c r="E182" s="6">
        <v>35</v>
      </c>
      <c r="F182" s="6">
        <f t="shared" si="64"/>
        <v>0.411666666666667</v>
      </c>
      <c r="G182" s="6">
        <f t="shared" si="65"/>
        <v>0.471666666666667</v>
      </c>
      <c r="H182" s="6">
        <f t="shared" si="66"/>
        <v>0.116666666666667</v>
      </c>
      <c r="I182" s="6">
        <f t="shared" si="67"/>
        <v>4.04285714285714</v>
      </c>
      <c r="J182" s="6">
        <f t="shared" si="68"/>
        <v>3.52857142857143</v>
      </c>
      <c r="K182" s="6">
        <f t="shared" si="69"/>
        <v>1.14574898785425</v>
      </c>
      <c r="L182" s="6">
        <f t="shared" si="70"/>
        <v>110.301858551885</v>
      </c>
      <c r="M182" s="6">
        <f t="shared" si="71"/>
        <v>14.142135623731</v>
      </c>
      <c r="N182" s="6">
        <f t="shared" si="72"/>
        <v>-0.0679245283018868</v>
      </c>
      <c r="O182" s="6">
        <f t="shared" si="73"/>
        <v>0.281993204983012</v>
      </c>
      <c r="P182" s="6">
        <f t="shared" si="74"/>
        <v>0.661971830985915</v>
      </c>
      <c r="Q182" s="6">
        <f t="shared" si="75"/>
        <v>0.0679245283018868</v>
      </c>
      <c r="R182" s="6">
        <f t="shared" si="76"/>
        <v>0.603399433427762</v>
      </c>
      <c r="S182" s="6">
        <f t="shared" si="77"/>
        <v>0.558359621451104</v>
      </c>
      <c r="T182" s="6">
        <f t="shared" si="78"/>
        <v>300</v>
      </c>
      <c r="U182" s="6">
        <f t="shared" si="79"/>
        <v>0.65</v>
      </c>
      <c r="V182" s="6">
        <f t="shared" si="80"/>
        <v>0.0782608695652174</v>
      </c>
      <c r="W182" s="6">
        <f t="shared" si="81"/>
        <v>-1.567112768576</v>
      </c>
      <c r="X182" s="6">
        <f t="shared" si="82"/>
        <v>-1.56809458830703</v>
      </c>
      <c r="Y182" s="6">
        <f t="shared" si="83"/>
        <v>0.247349823321555</v>
      </c>
      <c r="Z182" s="6">
        <f t="shared" si="84"/>
        <v>100</v>
      </c>
      <c r="AA182" s="6">
        <f t="shared" si="85"/>
        <v>123.977</v>
      </c>
      <c r="AB182" s="6">
        <f t="shared" si="86"/>
        <v>3.20652173913043</v>
      </c>
      <c r="AC182" s="6">
        <f t="shared" si="87"/>
        <v>0.716599190283401</v>
      </c>
      <c r="AD182" s="6">
        <f t="shared" si="88"/>
        <v>-0.995305164319249</v>
      </c>
      <c r="AE182" s="6">
        <f t="shared" si="89"/>
        <v>0.000153814242583949</v>
      </c>
      <c r="AF182" s="6">
        <f t="shared" si="90"/>
        <v>88.5</v>
      </c>
      <c r="AG182" s="6">
        <f t="shared" si="91"/>
        <v>158.5</v>
      </c>
      <c r="AH182" s="6">
        <f t="shared" si="92"/>
        <v>265</v>
      </c>
      <c r="AI182" s="6">
        <f t="shared" si="93"/>
        <v>-18</v>
      </c>
      <c r="AJ182" s="6">
        <f t="shared" si="94"/>
        <v>106.5</v>
      </c>
      <c r="AK182" s="6">
        <f t="shared" si="95"/>
        <v>176.5</v>
      </c>
      <c r="AL182" s="6">
        <v>71.6466666666667</v>
      </c>
      <c r="AM182" s="6">
        <v>1.75</v>
      </c>
      <c r="AN182" s="6">
        <v>20.5466666666667</v>
      </c>
      <c r="AO182" s="6">
        <v>20.6233333333333</v>
      </c>
      <c r="AP182" s="6">
        <v>54.4409309498127</v>
      </c>
    </row>
    <row r="183" customFormat="1" ht="15" spans="1:42">
      <c r="A183" s="6">
        <v>3</v>
      </c>
      <c r="B183" s="6" t="s">
        <v>223</v>
      </c>
      <c r="C183" s="6">
        <v>116.5</v>
      </c>
      <c r="D183" s="6">
        <v>134</v>
      </c>
      <c r="E183" s="6">
        <v>34.5</v>
      </c>
      <c r="F183" s="6">
        <f t="shared" si="64"/>
        <v>0.408771929824561</v>
      </c>
      <c r="G183" s="6">
        <f t="shared" si="65"/>
        <v>0.470175438596491</v>
      </c>
      <c r="H183" s="6">
        <f t="shared" si="66"/>
        <v>0.121052631578947</v>
      </c>
      <c r="I183" s="6">
        <f t="shared" si="67"/>
        <v>3.88405797101449</v>
      </c>
      <c r="J183" s="6">
        <f t="shared" si="68"/>
        <v>3.3768115942029</v>
      </c>
      <c r="K183" s="6">
        <f t="shared" si="69"/>
        <v>1.15021459227468</v>
      </c>
      <c r="L183" s="6">
        <f t="shared" si="70"/>
        <v>104.43259389035</v>
      </c>
      <c r="M183" s="6">
        <f t="shared" si="71"/>
        <v>13.7840487520902</v>
      </c>
      <c r="N183" s="6">
        <f t="shared" si="72"/>
        <v>-0.0698602794411178</v>
      </c>
      <c r="O183" s="6">
        <f t="shared" si="73"/>
        <v>0.279236276849642</v>
      </c>
      <c r="P183" s="6">
        <f t="shared" si="74"/>
        <v>0.648241206030151</v>
      </c>
      <c r="Q183" s="6">
        <f t="shared" si="75"/>
        <v>0.0698602794411178</v>
      </c>
      <c r="R183" s="6">
        <f t="shared" si="76"/>
        <v>0.590504451038576</v>
      </c>
      <c r="S183" s="6">
        <f t="shared" si="77"/>
        <v>0.543046357615894</v>
      </c>
      <c r="T183" s="6">
        <f t="shared" si="78"/>
        <v>285</v>
      </c>
      <c r="U183" s="6">
        <f t="shared" si="79"/>
        <v>0.636842105263158</v>
      </c>
      <c r="V183" s="6">
        <f t="shared" si="80"/>
        <v>0.0810185185185185</v>
      </c>
      <c r="W183" s="6">
        <f t="shared" si="81"/>
        <v>-1.56676195714863</v>
      </c>
      <c r="X183" s="6">
        <f t="shared" si="82"/>
        <v>-1.56784890587499</v>
      </c>
      <c r="Y183" s="6">
        <f t="shared" si="83"/>
        <v>0.257462686567164</v>
      </c>
      <c r="Z183" s="6">
        <f t="shared" si="84"/>
        <v>95</v>
      </c>
      <c r="AA183" s="6">
        <f t="shared" si="85"/>
        <v>117.4245</v>
      </c>
      <c r="AB183" s="6">
        <f t="shared" si="86"/>
        <v>3.27546296296296</v>
      </c>
      <c r="AC183" s="6">
        <f t="shared" si="87"/>
        <v>0.703862660944206</v>
      </c>
      <c r="AD183" s="6">
        <f t="shared" si="88"/>
        <v>-1.04522613065327</v>
      </c>
      <c r="AE183" s="6">
        <f t="shared" si="89"/>
        <v>0.000163500227224026</v>
      </c>
      <c r="AF183" s="6">
        <f t="shared" si="90"/>
        <v>82</v>
      </c>
      <c r="AG183" s="6">
        <f t="shared" si="91"/>
        <v>151</v>
      </c>
      <c r="AH183" s="6">
        <f t="shared" si="92"/>
        <v>250.5</v>
      </c>
      <c r="AI183" s="6">
        <f t="shared" si="93"/>
        <v>-17.5</v>
      </c>
      <c r="AJ183" s="6">
        <f t="shared" si="94"/>
        <v>99.5</v>
      </c>
      <c r="AK183" s="6">
        <f t="shared" si="95"/>
        <v>168.5</v>
      </c>
      <c r="AL183" s="6">
        <v>72.25</v>
      </c>
      <c r="AM183" s="6">
        <v>1.08666666666667</v>
      </c>
      <c r="AN183" s="6">
        <v>20.57</v>
      </c>
      <c r="AO183" s="6">
        <v>30.6</v>
      </c>
      <c r="AP183" s="6">
        <v>61.3007934980332</v>
      </c>
    </row>
    <row r="184" customFormat="1" ht="15" spans="1:42">
      <c r="A184" s="6">
        <v>3</v>
      </c>
      <c r="B184" s="6" t="s">
        <v>224</v>
      </c>
      <c r="C184" s="6">
        <v>123</v>
      </c>
      <c r="D184" s="6">
        <v>140</v>
      </c>
      <c r="E184" s="6">
        <v>33.5</v>
      </c>
      <c r="F184" s="6">
        <f t="shared" si="64"/>
        <v>0.414839797639123</v>
      </c>
      <c r="G184" s="6">
        <f t="shared" si="65"/>
        <v>0.472175379426644</v>
      </c>
      <c r="H184" s="6">
        <f t="shared" si="66"/>
        <v>0.112984822934233</v>
      </c>
      <c r="I184" s="6">
        <f t="shared" si="67"/>
        <v>4.17910447761194</v>
      </c>
      <c r="J184" s="6">
        <f t="shared" si="68"/>
        <v>3.67164179104478</v>
      </c>
      <c r="K184" s="6">
        <f t="shared" si="69"/>
        <v>1.13821138211382</v>
      </c>
      <c r="L184" s="6">
        <f t="shared" si="70"/>
        <v>109.317961317739</v>
      </c>
      <c r="M184" s="6">
        <f t="shared" si="71"/>
        <v>14.0593978059754</v>
      </c>
      <c r="N184" s="6">
        <f t="shared" si="72"/>
        <v>-0.064638783269962</v>
      </c>
      <c r="O184" s="6">
        <f t="shared" si="73"/>
        <v>0.282932416953036</v>
      </c>
      <c r="P184" s="6">
        <f t="shared" si="74"/>
        <v>0.68075117370892</v>
      </c>
      <c r="Q184" s="6">
        <f t="shared" si="75"/>
        <v>0.064638783269962</v>
      </c>
      <c r="R184" s="6">
        <f t="shared" si="76"/>
        <v>0.613832853025937</v>
      </c>
      <c r="S184" s="6">
        <f t="shared" si="77"/>
        <v>0.571884984025559</v>
      </c>
      <c r="T184" s="6">
        <f t="shared" si="78"/>
        <v>296.5</v>
      </c>
      <c r="U184" s="6">
        <f t="shared" si="79"/>
        <v>0.661045531197302</v>
      </c>
      <c r="V184" s="6">
        <f t="shared" si="80"/>
        <v>0.0740740740740741</v>
      </c>
      <c r="W184" s="6">
        <f t="shared" si="81"/>
        <v>-1.56688759365745</v>
      </c>
      <c r="X184" s="6">
        <f t="shared" si="82"/>
        <v>-1.56796083957693</v>
      </c>
      <c r="Y184" s="6">
        <f t="shared" si="83"/>
        <v>0.239285714285714</v>
      </c>
      <c r="Z184" s="6">
        <f t="shared" si="84"/>
        <v>98.8333333333333</v>
      </c>
      <c r="AA184" s="6">
        <f t="shared" si="85"/>
        <v>122.776</v>
      </c>
      <c r="AB184" s="6">
        <f t="shared" si="86"/>
        <v>3.10185185185185</v>
      </c>
      <c r="AC184" s="6">
        <f t="shared" si="87"/>
        <v>0.727642276422764</v>
      </c>
      <c r="AD184" s="6">
        <f t="shared" si="88"/>
        <v>-0.948356807511737</v>
      </c>
      <c r="AE184" s="6">
        <f t="shared" si="89"/>
        <v>0.000164581610895958</v>
      </c>
      <c r="AF184" s="6">
        <f t="shared" si="90"/>
        <v>89.5</v>
      </c>
      <c r="AG184" s="6">
        <f t="shared" si="91"/>
        <v>156.5</v>
      </c>
      <c r="AH184" s="6">
        <f t="shared" si="92"/>
        <v>263</v>
      </c>
      <c r="AI184" s="6">
        <f t="shared" si="93"/>
        <v>-17</v>
      </c>
      <c r="AJ184" s="6">
        <f t="shared" si="94"/>
        <v>106.5</v>
      </c>
      <c r="AK184" s="6">
        <f t="shared" si="95"/>
        <v>173.5</v>
      </c>
      <c r="AL184" s="6">
        <v>73.96</v>
      </c>
      <c r="AM184" s="6">
        <v>0.713333333333333</v>
      </c>
      <c r="AN184" s="6">
        <v>20.44</v>
      </c>
      <c r="AO184" s="6">
        <v>20.45</v>
      </c>
      <c r="AP184" s="6">
        <v>63.2836759766239</v>
      </c>
    </row>
    <row r="185" customFormat="1" ht="15" spans="1:42">
      <c r="A185" s="6">
        <v>3</v>
      </c>
      <c r="B185" s="6" t="s">
        <v>225</v>
      </c>
      <c r="C185" s="6">
        <v>112.5</v>
      </c>
      <c r="D185" s="6">
        <v>133</v>
      </c>
      <c r="E185" s="6">
        <v>37.5</v>
      </c>
      <c r="F185" s="6">
        <f t="shared" si="64"/>
        <v>0.397526501766784</v>
      </c>
      <c r="G185" s="6">
        <f t="shared" si="65"/>
        <v>0.469964664310954</v>
      </c>
      <c r="H185" s="6">
        <f t="shared" si="66"/>
        <v>0.132508833922261</v>
      </c>
      <c r="I185" s="6">
        <f t="shared" si="67"/>
        <v>3.54666666666667</v>
      </c>
      <c r="J185" s="6">
        <f t="shared" si="68"/>
        <v>3</v>
      </c>
      <c r="K185" s="6">
        <f t="shared" si="69"/>
        <v>1.18222222222222</v>
      </c>
      <c r="L185" s="6">
        <f t="shared" si="70"/>
        <v>102.877759177255</v>
      </c>
      <c r="M185" s="6">
        <f t="shared" si="71"/>
        <v>13.735598518691</v>
      </c>
      <c r="N185" s="6">
        <f t="shared" si="72"/>
        <v>-0.0835030549898167</v>
      </c>
      <c r="O185" s="6">
        <f t="shared" si="73"/>
        <v>0.278846153846154</v>
      </c>
      <c r="P185" s="6">
        <f t="shared" si="74"/>
        <v>0.570680628272251</v>
      </c>
      <c r="Q185" s="6">
        <f t="shared" si="75"/>
        <v>0.0835030549898167</v>
      </c>
      <c r="R185" s="6">
        <f t="shared" si="76"/>
        <v>0.560117302052786</v>
      </c>
      <c r="S185" s="6">
        <f t="shared" si="77"/>
        <v>0.5</v>
      </c>
      <c r="T185" s="6">
        <f t="shared" si="78"/>
        <v>283</v>
      </c>
      <c r="U185" s="6">
        <f t="shared" si="79"/>
        <v>0.602473498233215</v>
      </c>
      <c r="V185" s="6">
        <f t="shared" si="80"/>
        <v>0.0985576923076923</v>
      </c>
      <c r="W185" s="6">
        <f t="shared" si="81"/>
        <v>-1.56721988800984</v>
      </c>
      <c r="X185" s="6">
        <f t="shared" si="82"/>
        <v>-1.56804312920186</v>
      </c>
      <c r="Y185" s="6">
        <f t="shared" si="83"/>
        <v>0.281954887218045</v>
      </c>
      <c r="Z185" s="6">
        <f t="shared" si="84"/>
        <v>94.3333333333333</v>
      </c>
      <c r="AA185" s="6">
        <f t="shared" si="85"/>
        <v>115.9835</v>
      </c>
      <c r="AB185" s="6">
        <f t="shared" si="86"/>
        <v>3.71394230769231</v>
      </c>
      <c r="AC185" s="6">
        <f t="shared" si="87"/>
        <v>0.666666666666667</v>
      </c>
      <c r="AD185" s="6">
        <f t="shared" si="88"/>
        <v>-1.21465968586387</v>
      </c>
      <c r="AE185" s="6">
        <f t="shared" si="89"/>
        <v>0.000143456045280254</v>
      </c>
      <c r="AF185" s="6">
        <f t="shared" si="90"/>
        <v>75</v>
      </c>
      <c r="AG185" s="6">
        <f t="shared" si="91"/>
        <v>150</v>
      </c>
      <c r="AH185" s="6">
        <f t="shared" si="92"/>
        <v>245.5</v>
      </c>
      <c r="AI185" s="6">
        <f t="shared" si="93"/>
        <v>-20.5</v>
      </c>
      <c r="AJ185" s="6">
        <f t="shared" si="94"/>
        <v>95.5</v>
      </c>
      <c r="AK185" s="6">
        <f t="shared" si="95"/>
        <v>170.5</v>
      </c>
      <c r="AL185" s="6">
        <v>72.5733333333333</v>
      </c>
      <c r="AM185" s="6">
        <v>1.51333333333333</v>
      </c>
      <c r="AN185" s="6">
        <v>20.5633333333333</v>
      </c>
      <c r="AO185" s="6">
        <v>20.6266666666667</v>
      </c>
      <c r="AP185" s="6">
        <v>55.8383176788932</v>
      </c>
    </row>
    <row r="186" customFormat="1" ht="15" spans="1:42">
      <c r="A186" s="6">
        <v>3</v>
      </c>
      <c r="B186" s="6" t="s">
        <v>226</v>
      </c>
      <c r="C186" s="6">
        <v>119</v>
      </c>
      <c r="D186" s="6">
        <v>138</v>
      </c>
      <c r="E186" s="6">
        <v>35.5</v>
      </c>
      <c r="F186" s="6">
        <f t="shared" si="64"/>
        <v>0.406837606837607</v>
      </c>
      <c r="G186" s="6">
        <f t="shared" si="65"/>
        <v>0.471794871794872</v>
      </c>
      <c r="H186" s="6">
        <f t="shared" si="66"/>
        <v>0.121367521367521</v>
      </c>
      <c r="I186" s="6">
        <f t="shared" si="67"/>
        <v>3.88732394366197</v>
      </c>
      <c r="J186" s="6">
        <f t="shared" si="68"/>
        <v>3.35211267605634</v>
      </c>
      <c r="K186" s="6">
        <f t="shared" si="69"/>
        <v>1.15966386554622</v>
      </c>
      <c r="L186" s="6">
        <f t="shared" si="70"/>
        <v>107.184031770906</v>
      </c>
      <c r="M186" s="6">
        <f t="shared" si="71"/>
        <v>13.9642400437689</v>
      </c>
      <c r="N186" s="6">
        <f t="shared" si="72"/>
        <v>-0.0739299610894942</v>
      </c>
      <c r="O186" s="6">
        <f t="shared" si="73"/>
        <v>0.282229965156794</v>
      </c>
      <c r="P186" s="6">
        <f t="shared" si="74"/>
        <v>0.629268292682927</v>
      </c>
      <c r="Q186" s="6">
        <f t="shared" si="75"/>
        <v>0.0739299610894942</v>
      </c>
      <c r="R186" s="6">
        <f t="shared" si="76"/>
        <v>0.590778097982709</v>
      </c>
      <c r="S186" s="6">
        <f t="shared" si="77"/>
        <v>0.540453074433657</v>
      </c>
      <c r="T186" s="6">
        <f t="shared" si="78"/>
        <v>292.5</v>
      </c>
      <c r="U186" s="6">
        <f t="shared" si="79"/>
        <v>0.635897435897436</v>
      </c>
      <c r="V186" s="6">
        <f t="shared" si="80"/>
        <v>0.0857787810383747</v>
      </c>
      <c r="W186" s="6">
        <f t="shared" si="81"/>
        <v>-1.56717272378831</v>
      </c>
      <c r="X186" s="6">
        <f t="shared" si="82"/>
        <v>-1.56806641636896</v>
      </c>
      <c r="Y186" s="6">
        <f t="shared" si="83"/>
        <v>0.257246376811594</v>
      </c>
      <c r="Z186" s="6">
        <f t="shared" si="84"/>
        <v>97.5</v>
      </c>
      <c r="AA186" s="6">
        <f t="shared" si="85"/>
        <v>120.634</v>
      </c>
      <c r="AB186" s="6">
        <f t="shared" si="86"/>
        <v>3.39446952595937</v>
      </c>
      <c r="AC186" s="6">
        <f t="shared" si="87"/>
        <v>0.701680672268908</v>
      </c>
      <c r="AD186" s="6">
        <f t="shared" si="88"/>
        <v>-1.06341463414634</v>
      </c>
      <c r="AE186" s="6">
        <f t="shared" si="89"/>
        <v>0.000151784809720093</v>
      </c>
      <c r="AF186" s="6">
        <f t="shared" si="90"/>
        <v>83.5</v>
      </c>
      <c r="AG186" s="6">
        <f t="shared" si="91"/>
        <v>154.5</v>
      </c>
      <c r="AH186" s="6">
        <f t="shared" si="92"/>
        <v>257</v>
      </c>
      <c r="AI186" s="6">
        <f t="shared" si="93"/>
        <v>-19</v>
      </c>
      <c r="AJ186" s="6">
        <f t="shared" si="94"/>
        <v>102.5</v>
      </c>
      <c r="AK186" s="6">
        <f t="shared" si="95"/>
        <v>173.5</v>
      </c>
      <c r="AL186" s="6">
        <v>73.6</v>
      </c>
      <c r="AM186" s="6">
        <v>1.06</v>
      </c>
      <c r="AN186" s="6">
        <v>19.9366666666667</v>
      </c>
      <c r="AO186" s="6">
        <v>19.97</v>
      </c>
      <c r="AP186" s="6">
        <v>55.8383176788932</v>
      </c>
    </row>
    <row r="187" customFormat="1" ht="15" spans="1:42">
      <c r="A187" s="6">
        <v>3</v>
      </c>
      <c r="B187" s="6" t="s">
        <v>227</v>
      </c>
      <c r="C187" s="6">
        <v>126.5</v>
      </c>
      <c r="D187" s="6">
        <v>142.5</v>
      </c>
      <c r="E187" s="6">
        <v>35</v>
      </c>
      <c r="F187" s="6">
        <f t="shared" si="64"/>
        <v>0.416118421052632</v>
      </c>
      <c r="G187" s="6">
        <f t="shared" si="65"/>
        <v>0.46875</v>
      </c>
      <c r="H187" s="6">
        <f t="shared" si="66"/>
        <v>0.115131578947368</v>
      </c>
      <c r="I187" s="6">
        <f t="shared" si="67"/>
        <v>4.07142857142857</v>
      </c>
      <c r="J187" s="6">
        <f t="shared" si="68"/>
        <v>3.61428571428571</v>
      </c>
      <c r="K187" s="6">
        <f t="shared" si="69"/>
        <v>1.12648221343874</v>
      </c>
      <c r="L187" s="6">
        <f t="shared" si="70"/>
        <v>111.853326578456</v>
      </c>
      <c r="M187" s="6">
        <f t="shared" si="71"/>
        <v>14.2361043360417</v>
      </c>
      <c r="N187" s="6">
        <f t="shared" si="72"/>
        <v>-0.0594795539033457</v>
      </c>
      <c r="O187" s="6">
        <f t="shared" si="73"/>
        <v>0.276595744680851</v>
      </c>
      <c r="P187" s="6">
        <f t="shared" si="74"/>
        <v>0.702325581395349</v>
      </c>
      <c r="Q187" s="6">
        <f t="shared" si="75"/>
        <v>0.0594795539033457</v>
      </c>
      <c r="R187" s="6">
        <f t="shared" si="76"/>
        <v>0.605633802816901</v>
      </c>
      <c r="S187" s="6">
        <f t="shared" si="77"/>
        <v>0.56656346749226</v>
      </c>
      <c r="T187" s="6">
        <f t="shared" si="78"/>
        <v>304</v>
      </c>
      <c r="U187" s="6">
        <f t="shared" si="79"/>
        <v>0.654605263157895</v>
      </c>
      <c r="V187" s="6">
        <f t="shared" si="80"/>
        <v>0.0683760683760684</v>
      </c>
      <c r="W187" s="6">
        <f t="shared" si="81"/>
        <v>-1.56672316555982</v>
      </c>
      <c r="X187" s="6">
        <f t="shared" si="82"/>
        <v>-1.56801475622134</v>
      </c>
      <c r="Y187" s="6">
        <f t="shared" si="83"/>
        <v>0.245614035087719</v>
      </c>
      <c r="Z187" s="6">
        <f t="shared" si="84"/>
        <v>101.333333333333</v>
      </c>
      <c r="AA187" s="6">
        <f t="shared" si="85"/>
        <v>125.461</v>
      </c>
      <c r="AB187" s="6">
        <f t="shared" si="86"/>
        <v>2.95940170940171</v>
      </c>
      <c r="AC187" s="6">
        <f t="shared" si="87"/>
        <v>0.723320158102767</v>
      </c>
      <c r="AD187" s="6">
        <f t="shared" si="88"/>
        <v>-0.948837209302326</v>
      </c>
      <c r="AE187" s="6">
        <f t="shared" si="89"/>
        <v>0.000158004120797531</v>
      </c>
      <c r="AF187" s="6">
        <f t="shared" si="90"/>
        <v>91.5</v>
      </c>
      <c r="AG187" s="6">
        <f t="shared" si="91"/>
        <v>161.5</v>
      </c>
      <c r="AH187" s="6">
        <f t="shared" si="92"/>
        <v>269</v>
      </c>
      <c r="AI187" s="6">
        <f t="shared" si="93"/>
        <v>-16</v>
      </c>
      <c r="AJ187" s="6">
        <f t="shared" si="94"/>
        <v>107.5</v>
      </c>
      <c r="AK187" s="6">
        <f t="shared" si="95"/>
        <v>177.5</v>
      </c>
      <c r="AL187" s="6">
        <v>71.78</v>
      </c>
      <c r="AM187" s="6">
        <v>1.30666666666667</v>
      </c>
      <c r="AN187" s="6">
        <v>20.22</v>
      </c>
      <c r="AO187" s="6">
        <v>20.2666666666667</v>
      </c>
      <c r="AP187" s="6">
        <v>61.2481960437597</v>
      </c>
    </row>
    <row r="188" customFormat="1" ht="15" spans="1:42">
      <c r="A188" s="6">
        <v>3</v>
      </c>
      <c r="B188" s="6" t="s">
        <v>228</v>
      </c>
      <c r="C188" s="6">
        <v>121</v>
      </c>
      <c r="D188" s="6">
        <v>140.5</v>
      </c>
      <c r="E188" s="6">
        <v>36.5</v>
      </c>
      <c r="F188" s="6">
        <f t="shared" si="64"/>
        <v>0.406040268456376</v>
      </c>
      <c r="G188" s="6">
        <f t="shared" si="65"/>
        <v>0.471476510067114</v>
      </c>
      <c r="H188" s="6">
        <f t="shared" si="66"/>
        <v>0.12248322147651</v>
      </c>
      <c r="I188" s="6">
        <f t="shared" si="67"/>
        <v>3.84931506849315</v>
      </c>
      <c r="J188" s="6">
        <f t="shared" si="68"/>
        <v>3.31506849315068</v>
      </c>
      <c r="K188" s="6">
        <f t="shared" si="69"/>
        <v>1.16115702479339</v>
      </c>
      <c r="L188" s="6">
        <f t="shared" si="70"/>
        <v>109.107744912999</v>
      </c>
      <c r="M188" s="6">
        <f t="shared" si="71"/>
        <v>14.094916341244</v>
      </c>
      <c r="N188" s="6">
        <f t="shared" si="72"/>
        <v>-0.0745697896749522</v>
      </c>
      <c r="O188" s="6">
        <f t="shared" si="73"/>
        <v>0.281641961231471</v>
      </c>
      <c r="P188" s="6">
        <f t="shared" si="74"/>
        <v>0.625</v>
      </c>
      <c r="Q188" s="6">
        <f t="shared" si="75"/>
        <v>0.0745697896749522</v>
      </c>
      <c r="R188" s="6">
        <f t="shared" si="76"/>
        <v>0.587570621468927</v>
      </c>
      <c r="S188" s="6">
        <f t="shared" si="77"/>
        <v>0.536507936507936</v>
      </c>
      <c r="T188" s="6">
        <f t="shared" si="78"/>
        <v>298</v>
      </c>
      <c r="U188" s="6">
        <f t="shared" si="79"/>
        <v>0.63255033557047</v>
      </c>
      <c r="V188" s="6">
        <f t="shared" si="80"/>
        <v>0.0866666666666667</v>
      </c>
      <c r="W188" s="6">
        <f t="shared" si="81"/>
        <v>-1.56732055731607</v>
      </c>
      <c r="X188" s="6">
        <f t="shared" si="82"/>
        <v>-1.5681778575046</v>
      </c>
      <c r="Y188" s="6">
        <f t="shared" si="83"/>
        <v>0.259786476868327</v>
      </c>
      <c r="Z188" s="6">
        <f t="shared" si="84"/>
        <v>99.3333333333333</v>
      </c>
      <c r="AA188" s="6">
        <f t="shared" si="85"/>
        <v>122.8135</v>
      </c>
      <c r="AB188" s="6">
        <f t="shared" si="86"/>
        <v>3.41666666666667</v>
      </c>
      <c r="AC188" s="6">
        <f t="shared" si="87"/>
        <v>0.698347107438017</v>
      </c>
      <c r="AD188" s="6">
        <f t="shared" si="88"/>
        <v>-1.07692307692308</v>
      </c>
      <c r="AE188" s="6">
        <f t="shared" si="89"/>
        <v>0.000144626842061896</v>
      </c>
      <c r="AF188" s="6">
        <f t="shared" si="90"/>
        <v>84.5</v>
      </c>
      <c r="AG188" s="6">
        <f t="shared" si="91"/>
        <v>157.5</v>
      </c>
      <c r="AH188" s="6">
        <f t="shared" si="92"/>
        <v>261.5</v>
      </c>
      <c r="AI188" s="6">
        <f t="shared" si="93"/>
        <v>-19.5</v>
      </c>
      <c r="AJ188" s="6">
        <f t="shared" si="94"/>
        <v>104</v>
      </c>
      <c r="AK188" s="6">
        <f t="shared" si="95"/>
        <v>177</v>
      </c>
      <c r="AL188" s="6">
        <v>73.55</v>
      </c>
      <c r="AM188" s="6">
        <v>1.02666666666667</v>
      </c>
      <c r="AN188" s="6">
        <v>19.3333333333333</v>
      </c>
      <c r="AO188" s="6">
        <v>19.36</v>
      </c>
      <c r="AP188" s="6">
        <v>61.643618357653</v>
      </c>
    </row>
    <row r="189" customFormat="1" ht="15" spans="1:42">
      <c r="A189" s="6">
        <v>3</v>
      </c>
      <c r="B189" s="6" t="s">
        <v>229</v>
      </c>
      <c r="C189" s="6">
        <v>118.5</v>
      </c>
      <c r="D189" s="6">
        <v>137.5</v>
      </c>
      <c r="E189" s="6">
        <v>36</v>
      </c>
      <c r="F189" s="6">
        <f t="shared" si="64"/>
        <v>0.405821917808219</v>
      </c>
      <c r="G189" s="6">
        <f t="shared" si="65"/>
        <v>0.470890410958904</v>
      </c>
      <c r="H189" s="6">
        <f t="shared" si="66"/>
        <v>0.123287671232877</v>
      </c>
      <c r="I189" s="6">
        <f t="shared" si="67"/>
        <v>3.81944444444444</v>
      </c>
      <c r="J189" s="6">
        <f t="shared" si="68"/>
        <v>3.29166666666667</v>
      </c>
      <c r="K189" s="6">
        <f t="shared" si="69"/>
        <v>1.16033755274262</v>
      </c>
      <c r="L189" s="6">
        <f t="shared" si="70"/>
        <v>106.840223386763</v>
      </c>
      <c r="M189" s="6">
        <f t="shared" si="71"/>
        <v>13.9522996909709</v>
      </c>
      <c r="N189" s="6">
        <f t="shared" si="72"/>
        <v>-0.07421875</v>
      </c>
      <c r="O189" s="6">
        <f t="shared" si="73"/>
        <v>0.280558789289872</v>
      </c>
      <c r="P189" s="6">
        <f t="shared" si="74"/>
        <v>0.625615763546798</v>
      </c>
      <c r="Q189" s="6">
        <f t="shared" si="75"/>
        <v>0.07421875</v>
      </c>
      <c r="R189" s="6">
        <f t="shared" si="76"/>
        <v>0.585014409221902</v>
      </c>
      <c r="S189" s="6">
        <f t="shared" si="77"/>
        <v>0.533980582524272</v>
      </c>
      <c r="T189" s="6">
        <f t="shared" si="78"/>
        <v>292</v>
      </c>
      <c r="U189" s="6">
        <f t="shared" si="79"/>
        <v>0.63013698630137</v>
      </c>
      <c r="V189" s="6">
        <f t="shared" si="80"/>
        <v>0.0863636363636364</v>
      </c>
      <c r="W189" s="6">
        <f t="shared" si="81"/>
        <v>-1.56714801762266</v>
      </c>
      <c r="X189" s="6">
        <f t="shared" si="82"/>
        <v>-1.56806458258245</v>
      </c>
      <c r="Y189" s="6">
        <f t="shared" si="83"/>
        <v>0.261818181818182</v>
      </c>
      <c r="Z189" s="6">
        <f t="shared" si="84"/>
        <v>97.3333333333333</v>
      </c>
      <c r="AA189" s="6">
        <f t="shared" si="85"/>
        <v>120.248</v>
      </c>
      <c r="AB189" s="6">
        <f t="shared" si="86"/>
        <v>3.40909090909091</v>
      </c>
      <c r="AC189" s="6">
        <f t="shared" si="87"/>
        <v>0.69620253164557</v>
      </c>
      <c r="AD189" s="6">
        <f t="shared" si="88"/>
        <v>-1.08374384236453</v>
      </c>
      <c r="AE189" s="6">
        <f t="shared" si="89"/>
        <v>0.000150046581517656</v>
      </c>
      <c r="AF189" s="6">
        <f t="shared" si="90"/>
        <v>82.5</v>
      </c>
      <c r="AG189" s="6">
        <f t="shared" si="91"/>
        <v>154.5</v>
      </c>
      <c r="AH189" s="6">
        <f t="shared" si="92"/>
        <v>256</v>
      </c>
      <c r="AI189" s="6">
        <f t="shared" si="93"/>
        <v>-19</v>
      </c>
      <c r="AJ189" s="6">
        <f t="shared" si="94"/>
        <v>101.5</v>
      </c>
      <c r="AK189" s="6">
        <f t="shared" si="95"/>
        <v>173.5</v>
      </c>
      <c r="AL189" s="6">
        <v>71.1566666666667</v>
      </c>
      <c r="AM189" s="6">
        <v>1.72333333333333</v>
      </c>
      <c r="AN189" s="6">
        <v>20.1066666666667</v>
      </c>
      <c r="AO189" s="6">
        <v>20.1833333333333</v>
      </c>
      <c r="AP189" s="6">
        <v>50.9819857969926</v>
      </c>
    </row>
    <row r="190" customFormat="1" ht="15" spans="1:42">
      <c r="A190" s="6">
        <v>3</v>
      </c>
      <c r="B190" s="6" t="s">
        <v>230</v>
      </c>
      <c r="C190" s="6">
        <v>120</v>
      </c>
      <c r="D190" s="6">
        <v>139</v>
      </c>
      <c r="E190" s="6">
        <v>34</v>
      </c>
      <c r="F190" s="6">
        <f t="shared" si="64"/>
        <v>0.409556313993174</v>
      </c>
      <c r="G190" s="6">
        <f t="shared" si="65"/>
        <v>0.474402730375427</v>
      </c>
      <c r="H190" s="6">
        <f t="shared" si="66"/>
        <v>0.116040955631399</v>
      </c>
      <c r="I190" s="6">
        <f t="shared" si="67"/>
        <v>4.08823529411765</v>
      </c>
      <c r="J190" s="6">
        <f t="shared" si="68"/>
        <v>3.52941176470588</v>
      </c>
      <c r="K190" s="6">
        <f t="shared" si="69"/>
        <v>1.15833333333333</v>
      </c>
      <c r="L190" s="6">
        <f t="shared" si="70"/>
        <v>107.822384812555</v>
      </c>
      <c r="M190" s="6">
        <f t="shared" si="71"/>
        <v>13.9761701954911</v>
      </c>
      <c r="N190" s="6">
        <f t="shared" si="72"/>
        <v>-0.0733590733590734</v>
      </c>
      <c r="O190" s="6">
        <f t="shared" si="73"/>
        <v>0.287037037037037</v>
      </c>
      <c r="P190" s="6">
        <f t="shared" si="74"/>
        <v>0.638095238095238</v>
      </c>
      <c r="Q190" s="6">
        <f t="shared" si="75"/>
        <v>0.0733590733590734</v>
      </c>
      <c r="R190" s="6">
        <f t="shared" si="76"/>
        <v>0.606936416184971</v>
      </c>
      <c r="S190" s="6">
        <f t="shared" si="77"/>
        <v>0.558441558441558</v>
      </c>
      <c r="T190" s="6">
        <f t="shared" si="78"/>
        <v>293</v>
      </c>
      <c r="U190" s="6">
        <f t="shared" si="79"/>
        <v>0.651877133105802</v>
      </c>
      <c r="V190" s="6">
        <f t="shared" si="80"/>
        <v>0.0844444444444444</v>
      </c>
      <c r="W190" s="6">
        <f t="shared" si="81"/>
        <v>-1.56722909046422</v>
      </c>
      <c r="X190" s="6">
        <f t="shared" si="82"/>
        <v>-1.56805599223478</v>
      </c>
      <c r="Y190" s="6">
        <f t="shared" si="83"/>
        <v>0.244604316546763</v>
      </c>
      <c r="Z190" s="6">
        <f t="shared" si="84"/>
        <v>97.6666666666667</v>
      </c>
      <c r="AA190" s="6">
        <f t="shared" si="85"/>
        <v>121.349</v>
      </c>
      <c r="AB190" s="6">
        <f t="shared" si="86"/>
        <v>3.36111111111111</v>
      </c>
      <c r="AC190" s="6">
        <f t="shared" si="87"/>
        <v>0.716666666666667</v>
      </c>
      <c r="AD190" s="6">
        <f t="shared" si="88"/>
        <v>-1.00952380952381</v>
      </c>
      <c r="AE190" s="6">
        <f t="shared" si="89"/>
        <v>0.000157702716492811</v>
      </c>
      <c r="AF190" s="6">
        <f t="shared" si="90"/>
        <v>86</v>
      </c>
      <c r="AG190" s="6">
        <f t="shared" si="91"/>
        <v>154</v>
      </c>
      <c r="AH190" s="6">
        <f t="shared" si="92"/>
        <v>259</v>
      </c>
      <c r="AI190" s="6">
        <f t="shared" si="93"/>
        <v>-19</v>
      </c>
      <c r="AJ190" s="6">
        <f t="shared" si="94"/>
        <v>105</v>
      </c>
      <c r="AK190" s="6">
        <f t="shared" si="95"/>
        <v>173</v>
      </c>
      <c r="AL190" s="6">
        <v>71.1666666666667</v>
      </c>
      <c r="AM190" s="6">
        <v>1.44</v>
      </c>
      <c r="AN190" s="6">
        <v>19.4966666666667</v>
      </c>
      <c r="AO190" s="6">
        <v>19.5466666666667</v>
      </c>
      <c r="AP190" s="6">
        <v>57.082999018188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0"/>
  <sheetViews>
    <sheetView workbookViewId="0">
      <selection activeCell="A1" sqref="A1:B1"/>
    </sheetView>
  </sheetViews>
  <sheetFormatPr defaultColWidth="9" defaultRowHeight="13.5"/>
  <cols>
    <col min="2" max="2" width="10.6333333333333" customWidth="1"/>
    <col min="6" max="13" width="12.8166666666667"/>
    <col min="14" max="14" width="14"/>
    <col min="15" max="19" width="12.8166666666667"/>
    <col min="21" max="22" width="12.8166666666667"/>
    <col min="23" max="24" width="14"/>
    <col min="25" max="26" width="12.8166666666667"/>
    <col min="27" max="27" width="9.54166666666667"/>
    <col min="28" max="29" width="12.8166666666667"/>
    <col min="30" max="30" width="14"/>
    <col min="31" max="31" width="12.8166666666667"/>
    <col min="38" max="41" width="12.8166666666667"/>
    <col min="42" max="42" width="18.5416666666667" customWidth="1"/>
    <col min="43" max="43" width="9.5" customWidth="1"/>
  </cols>
  <sheetData>
    <row r="1" customFormat="1" ht="15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231</v>
      </c>
      <c r="AN1" s="1" t="s">
        <v>39</v>
      </c>
      <c r="AO1" s="3" t="s">
        <v>232</v>
      </c>
      <c r="AP1" s="4" t="s">
        <v>233</v>
      </c>
    </row>
    <row r="2" customFormat="1" ht="15" spans="1:42">
      <c r="A2" s="2">
        <v>1</v>
      </c>
      <c r="B2" s="2" t="s">
        <v>42</v>
      </c>
      <c r="C2" s="2">
        <v>94.5</v>
      </c>
      <c r="D2" s="2">
        <v>116.5</v>
      </c>
      <c r="E2" s="2">
        <v>48</v>
      </c>
      <c r="F2" s="2">
        <f t="shared" ref="F2:F65" si="0">C2/(C2+D2+E2)</f>
        <v>0.364864864864865</v>
      </c>
      <c r="G2" s="2">
        <f t="shared" ref="G2:G65" si="1">D2/(C2+D2+E2)</f>
        <v>0.44980694980695</v>
      </c>
      <c r="H2" s="2">
        <f t="shared" ref="H2:H65" si="2">E2/(C2+D2+E2)</f>
        <v>0.185328185328185</v>
      </c>
      <c r="I2" s="2">
        <f t="shared" ref="I2:I65" si="3">D2/E2</f>
        <v>2.42708333333333</v>
      </c>
      <c r="J2" s="2">
        <f t="shared" ref="J2:J65" si="4">C2/E2</f>
        <v>1.96875</v>
      </c>
      <c r="K2" s="2">
        <f t="shared" ref="K2:K65" si="5">D2/C2</f>
        <v>1.23280423280423</v>
      </c>
      <c r="L2" s="2">
        <f t="shared" ref="L2:L65" si="6">SQRT((C2*C2+D2*D2+E2*E2)/3)</f>
        <v>90.9331256107109</v>
      </c>
      <c r="M2" s="2">
        <f t="shared" ref="M2:M65" si="7">SQRT((C2*2+D2*2+E2*2)/3)</f>
        <v>13.1402688962847</v>
      </c>
      <c r="N2" s="2">
        <f t="shared" ref="N2:N65" si="8">(C2-D2)/(C2+D2)</f>
        <v>-0.104265402843602</v>
      </c>
      <c r="O2" s="2">
        <f t="shared" ref="O2:O65" si="9">(2*D2-C2-E2)/(2*D2+C2+E2)</f>
        <v>0.241011984021305</v>
      </c>
      <c r="P2" s="2">
        <f t="shared" ref="P2:P65" si="10">(2*C2-D2-E2)/(D2-E2)</f>
        <v>0.357664233576642</v>
      </c>
      <c r="Q2" s="2">
        <f t="shared" ref="Q2:Q65" si="11">(D2-C2)/(D2+C2)</f>
        <v>0.104265402843602</v>
      </c>
      <c r="R2" s="2">
        <f t="shared" ref="R2:R65" si="12">(D2-E2)/(D2+E2)</f>
        <v>0.416413373860182</v>
      </c>
      <c r="S2" s="2">
        <f t="shared" ref="S2:S65" si="13">(C2-E2)/(C2+E2)</f>
        <v>0.326315789473684</v>
      </c>
      <c r="T2" s="2">
        <f t="shared" ref="T2:T65" si="14">C2+E2+D2</f>
        <v>259</v>
      </c>
      <c r="U2" s="2">
        <f t="shared" ref="U2:U65" si="15">((C2+D2+E2)-3*E2)/(C2+D2+E2)</f>
        <v>0.444015444015444</v>
      </c>
      <c r="V2" s="2">
        <f t="shared" ref="V2:V65" si="16">(D2-C2)/(D2+C2-E2)</f>
        <v>0.134969325153374</v>
      </c>
      <c r="W2" s="2">
        <f t="shared" ref="W2:W65" si="17">ATAN(2*(E2-D2-C2)/30.5*(D2-C2))</f>
        <v>-1.56654370323974</v>
      </c>
      <c r="X2" s="2">
        <f t="shared" ref="X2:X65" si="18">ATAN(2*(C2-D2-E2)/30.5*(D2-E2))</f>
        <v>-1.56761594127189</v>
      </c>
      <c r="Y2" s="2">
        <f t="shared" ref="Y2:Y65" si="19">E2/D2</f>
        <v>0.412017167381974</v>
      </c>
      <c r="Z2" s="2">
        <f t="shared" ref="Z2:Z65" si="20">(C2+D2+E2)/3</f>
        <v>86.3333333333333</v>
      </c>
      <c r="AA2" s="2">
        <f t="shared" ref="AA2:AA65" si="21">0.299*C2+0.587*D2+0.114*E2</f>
        <v>102.113</v>
      </c>
      <c r="AB2" s="2">
        <f t="shared" ref="AB2:AB65" si="22">(25*(D2-C2)/(D2+C2-E2)+1.25)</f>
        <v>4.62423312883436</v>
      </c>
      <c r="AC2" s="2">
        <f t="shared" ref="AC2:AC65" si="23">(C2-E2)/C2</f>
        <v>0.492063492063492</v>
      </c>
      <c r="AD2" s="2">
        <f t="shared" ref="AD2:AD65" si="24">2*(C2-D2-E2)/(D2-E2)</f>
        <v>-2.04379562043796</v>
      </c>
      <c r="AE2" s="2">
        <f t="shared" ref="AE2:AE65" si="25">C2*C2/(E2*D2*D2*D2)</f>
        <v>0.000117664269676743</v>
      </c>
      <c r="AF2" s="2">
        <f t="shared" ref="AF2:AF65" si="26">C2-E2</f>
        <v>46.5</v>
      </c>
      <c r="AG2" s="2">
        <f t="shared" ref="AG2:AG65" si="27">C2+E2</f>
        <v>142.5</v>
      </c>
      <c r="AH2" s="2">
        <f t="shared" ref="AH2:AH65" si="28">C2+D2</f>
        <v>211</v>
      </c>
      <c r="AI2" s="2">
        <f t="shared" ref="AI2:AI65" si="29">C2-D2</f>
        <v>-22</v>
      </c>
      <c r="AJ2" s="2">
        <f t="shared" ref="AJ2:AJ65" si="30">D2-E2</f>
        <v>68.5</v>
      </c>
      <c r="AK2" s="2">
        <f t="shared" ref="AK2:AK65" si="31">E2+D2</f>
        <v>164.5</v>
      </c>
      <c r="AL2" s="2">
        <v>63.78</v>
      </c>
      <c r="AM2" s="2">
        <v>2.17</v>
      </c>
      <c r="AN2" s="2">
        <v>21.8566666666667</v>
      </c>
      <c r="AO2" s="2">
        <v>21.96</v>
      </c>
      <c r="AP2" s="2">
        <v>7.67289263049661</v>
      </c>
    </row>
    <row r="3" customFormat="1" ht="15" spans="1:42">
      <c r="A3" s="2">
        <v>1</v>
      </c>
      <c r="B3" s="2" t="s">
        <v>43</v>
      </c>
      <c r="C3" s="2">
        <v>96</v>
      </c>
      <c r="D3" s="2">
        <v>121</v>
      </c>
      <c r="E3" s="2">
        <v>57</v>
      </c>
      <c r="F3" s="2">
        <f t="shared" si="0"/>
        <v>0.35036496350365</v>
      </c>
      <c r="G3" s="2">
        <f t="shared" si="1"/>
        <v>0.441605839416058</v>
      </c>
      <c r="H3" s="2">
        <f t="shared" si="2"/>
        <v>0.208029197080292</v>
      </c>
      <c r="I3" s="2">
        <f t="shared" si="3"/>
        <v>2.12280701754386</v>
      </c>
      <c r="J3" s="2">
        <f t="shared" si="4"/>
        <v>1.68421052631579</v>
      </c>
      <c r="K3" s="2">
        <f t="shared" si="5"/>
        <v>1.26041666666667</v>
      </c>
      <c r="L3" s="2">
        <f t="shared" si="6"/>
        <v>95.054370406275</v>
      </c>
      <c r="M3" s="2">
        <f t="shared" si="7"/>
        <v>13.5154232884755</v>
      </c>
      <c r="N3" s="2">
        <f t="shared" si="8"/>
        <v>-0.115207373271889</v>
      </c>
      <c r="O3" s="2">
        <f t="shared" si="9"/>
        <v>0.225316455696203</v>
      </c>
      <c r="P3" s="2">
        <f t="shared" si="10"/>
        <v>0.21875</v>
      </c>
      <c r="Q3" s="2">
        <f t="shared" si="11"/>
        <v>0.115207373271889</v>
      </c>
      <c r="R3" s="2">
        <f t="shared" si="12"/>
        <v>0.359550561797753</v>
      </c>
      <c r="S3" s="2">
        <f t="shared" si="13"/>
        <v>0.254901960784314</v>
      </c>
      <c r="T3" s="2">
        <f t="shared" si="14"/>
        <v>274</v>
      </c>
      <c r="U3" s="2">
        <f t="shared" si="15"/>
        <v>0.375912408759124</v>
      </c>
      <c r="V3" s="2">
        <f t="shared" si="16"/>
        <v>0.15625</v>
      </c>
      <c r="W3" s="2">
        <f t="shared" si="17"/>
        <v>-1.5669838452665</v>
      </c>
      <c r="X3" s="2">
        <f t="shared" si="18"/>
        <v>-1.56789046607154</v>
      </c>
      <c r="Y3" s="2">
        <f t="shared" si="19"/>
        <v>0.471074380165289</v>
      </c>
      <c r="Z3" s="2">
        <f t="shared" si="20"/>
        <v>91.3333333333333</v>
      </c>
      <c r="AA3" s="2">
        <f t="shared" si="21"/>
        <v>106.229</v>
      </c>
      <c r="AB3" s="2">
        <f t="shared" si="22"/>
        <v>5.15625</v>
      </c>
      <c r="AC3" s="2">
        <f t="shared" si="23"/>
        <v>0.40625</v>
      </c>
      <c r="AD3" s="2">
        <f t="shared" si="24"/>
        <v>-2.5625</v>
      </c>
      <c r="AE3" s="2">
        <f t="shared" si="25"/>
        <v>9.12665217434318e-5</v>
      </c>
      <c r="AF3" s="2">
        <f t="shared" si="26"/>
        <v>39</v>
      </c>
      <c r="AG3" s="2">
        <f t="shared" si="27"/>
        <v>153</v>
      </c>
      <c r="AH3" s="2">
        <f t="shared" si="28"/>
        <v>217</v>
      </c>
      <c r="AI3" s="2">
        <f t="shared" si="29"/>
        <v>-25</v>
      </c>
      <c r="AJ3" s="2">
        <f t="shared" si="30"/>
        <v>64</v>
      </c>
      <c r="AK3" s="2">
        <f t="shared" si="31"/>
        <v>178</v>
      </c>
      <c r="AL3" s="2">
        <v>65.9666666666667</v>
      </c>
      <c r="AM3" s="2">
        <v>1.71333333333333</v>
      </c>
      <c r="AN3" s="2">
        <v>22.29</v>
      </c>
      <c r="AO3" s="2">
        <v>22.36</v>
      </c>
      <c r="AP3" s="2">
        <v>7.46857616197389</v>
      </c>
    </row>
    <row r="4" customFormat="1" ht="15" spans="1:42">
      <c r="A4" s="2">
        <v>1</v>
      </c>
      <c r="B4" s="2" t="s">
        <v>44</v>
      </c>
      <c r="C4" s="2">
        <v>94.5</v>
      </c>
      <c r="D4" s="2">
        <v>116</v>
      </c>
      <c r="E4" s="2">
        <v>49.5</v>
      </c>
      <c r="F4" s="2">
        <f t="shared" si="0"/>
        <v>0.363461538461538</v>
      </c>
      <c r="G4" s="2">
        <f t="shared" si="1"/>
        <v>0.446153846153846</v>
      </c>
      <c r="H4" s="2">
        <f t="shared" si="2"/>
        <v>0.190384615384615</v>
      </c>
      <c r="I4" s="2">
        <f t="shared" si="3"/>
        <v>2.34343434343434</v>
      </c>
      <c r="J4" s="2">
        <f t="shared" si="4"/>
        <v>1.90909090909091</v>
      </c>
      <c r="K4" s="2">
        <f t="shared" si="5"/>
        <v>1.22751322751323</v>
      </c>
      <c r="L4" s="2">
        <f t="shared" si="6"/>
        <v>90.9880944592936</v>
      </c>
      <c r="M4" s="2">
        <f t="shared" si="7"/>
        <v>13.1656117720877</v>
      </c>
      <c r="N4" s="2">
        <f t="shared" si="8"/>
        <v>-0.102137767220903</v>
      </c>
      <c r="O4" s="2">
        <f t="shared" si="9"/>
        <v>0.234042553191489</v>
      </c>
      <c r="P4" s="2">
        <f t="shared" si="10"/>
        <v>0.353383458646617</v>
      </c>
      <c r="Q4" s="2">
        <f t="shared" si="11"/>
        <v>0.102137767220903</v>
      </c>
      <c r="R4" s="2">
        <f t="shared" si="12"/>
        <v>0.401812688821752</v>
      </c>
      <c r="S4" s="2">
        <f t="shared" si="13"/>
        <v>0.3125</v>
      </c>
      <c r="T4" s="2">
        <f t="shared" si="14"/>
        <v>260</v>
      </c>
      <c r="U4" s="2">
        <f t="shared" si="15"/>
        <v>0.428846153846154</v>
      </c>
      <c r="V4" s="2">
        <f t="shared" si="16"/>
        <v>0.133540372670807</v>
      </c>
      <c r="W4" s="2">
        <f t="shared" si="17"/>
        <v>-1.56639075079116</v>
      </c>
      <c r="X4" s="2">
        <f t="shared" si="18"/>
        <v>-1.56756643227631</v>
      </c>
      <c r="Y4" s="2">
        <f t="shared" si="19"/>
        <v>0.426724137931034</v>
      </c>
      <c r="Z4" s="2">
        <f t="shared" si="20"/>
        <v>86.6666666666667</v>
      </c>
      <c r="AA4" s="2">
        <f t="shared" si="21"/>
        <v>101.9905</v>
      </c>
      <c r="AB4" s="2">
        <f t="shared" si="22"/>
        <v>4.58850931677019</v>
      </c>
      <c r="AC4" s="2">
        <f t="shared" si="23"/>
        <v>0.476190476190476</v>
      </c>
      <c r="AD4" s="2">
        <f t="shared" si="24"/>
        <v>-2.13533834586466</v>
      </c>
      <c r="AE4" s="2">
        <f t="shared" si="25"/>
        <v>0.000115580468467528</v>
      </c>
      <c r="AF4" s="2">
        <f t="shared" si="26"/>
        <v>45</v>
      </c>
      <c r="AG4" s="2">
        <f t="shared" si="27"/>
        <v>144</v>
      </c>
      <c r="AH4" s="2">
        <f t="shared" si="28"/>
        <v>210.5</v>
      </c>
      <c r="AI4" s="2">
        <f t="shared" si="29"/>
        <v>-21.5</v>
      </c>
      <c r="AJ4" s="2">
        <f t="shared" si="30"/>
        <v>66.5</v>
      </c>
      <c r="AK4" s="2">
        <f t="shared" si="31"/>
        <v>165.5</v>
      </c>
      <c r="AL4" s="2">
        <v>66.9166666666667</v>
      </c>
      <c r="AM4" s="2">
        <v>1.81333333333333</v>
      </c>
      <c r="AN4" s="2">
        <v>21.66</v>
      </c>
      <c r="AO4" s="2">
        <v>21.74</v>
      </c>
      <c r="AP4" s="2">
        <v>7.36645435594696</v>
      </c>
    </row>
    <row r="5" customFormat="1" ht="15" spans="1:42">
      <c r="A5" s="2">
        <v>1</v>
      </c>
      <c r="B5" s="2" t="s">
        <v>45</v>
      </c>
      <c r="C5" s="2">
        <v>101.5</v>
      </c>
      <c r="D5" s="2">
        <v>123.5</v>
      </c>
      <c r="E5" s="2">
        <v>54</v>
      </c>
      <c r="F5" s="2">
        <f t="shared" si="0"/>
        <v>0.363799283154122</v>
      </c>
      <c r="G5" s="2">
        <f t="shared" si="1"/>
        <v>0.442652329749104</v>
      </c>
      <c r="H5" s="2">
        <f t="shared" si="2"/>
        <v>0.193548387096774</v>
      </c>
      <c r="I5" s="2">
        <f t="shared" si="3"/>
        <v>2.28703703703704</v>
      </c>
      <c r="J5" s="2">
        <f t="shared" si="4"/>
        <v>1.87962962962963</v>
      </c>
      <c r="K5" s="2">
        <f t="shared" si="5"/>
        <v>1.21674876847291</v>
      </c>
      <c r="L5" s="2">
        <f t="shared" si="6"/>
        <v>97.4174864522108</v>
      </c>
      <c r="M5" s="2">
        <f t="shared" si="7"/>
        <v>13.6381816969859</v>
      </c>
      <c r="N5" s="2">
        <f t="shared" si="8"/>
        <v>-0.0977777777777778</v>
      </c>
      <c r="O5" s="2">
        <f t="shared" si="9"/>
        <v>0.227329192546584</v>
      </c>
      <c r="P5" s="2">
        <f t="shared" si="10"/>
        <v>0.366906474820144</v>
      </c>
      <c r="Q5" s="2">
        <f t="shared" si="11"/>
        <v>0.0977777777777778</v>
      </c>
      <c r="R5" s="2">
        <f t="shared" si="12"/>
        <v>0.391549295774648</v>
      </c>
      <c r="S5" s="2">
        <f t="shared" si="13"/>
        <v>0.305466237942122</v>
      </c>
      <c r="T5" s="2">
        <f t="shared" si="14"/>
        <v>279</v>
      </c>
      <c r="U5" s="2">
        <f t="shared" si="15"/>
        <v>0.419354838709677</v>
      </c>
      <c r="V5" s="2">
        <f t="shared" si="16"/>
        <v>0.128654970760234</v>
      </c>
      <c r="W5" s="2">
        <f t="shared" si="17"/>
        <v>-1.56674265415554</v>
      </c>
      <c r="X5" s="2">
        <f t="shared" si="18"/>
        <v>-1.567909170864</v>
      </c>
      <c r="Y5" s="2">
        <f t="shared" si="19"/>
        <v>0.437246963562753</v>
      </c>
      <c r="Z5" s="2">
        <f t="shared" si="20"/>
        <v>93</v>
      </c>
      <c r="AA5" s="2">
        <f t="shared" si="21"/>
        <v>108.999</v>
      </c>
      <c r="AB5" s="2">
        <f t="shared" si="22"/>
        <v>4.46637426900585</v>
      </c>
      <c r="AC5" s="2">
        <f t="shared" si="23"/>
        <v>0.467980295566502</v>
      </c>
      <c r="AD5" s="2">
        <f t="shared" si="24"/>
        <v>-2.18705035971223</v>
      </c>
      <c r="AE5" s="2">
        <f t="shared" si="25"/>
        <v>0.000101283208779859</v>
      </c>
      <c r="AF5" s="2">
        <f t="shared" si="26"/>
        <v>47.5</v>
      </c>
      <c r="AG5" s="2">
        <f t="shared" si="27"/>
        <v>155.5</v>
      </c>
      <c r="AH5" s="2">
        <f t="shared" si="28"/>
        <v>225</v>
      </c>
      <c r="AI5" s="2">
        <f t="shared" si="29"/>
        <v>-22</v>
      </c>
      <c r="AJ5" s="2">
        <f t="shared" si="30"/>
        <v>69.5</v>
      </c>
      <c r="AK5" s="2">
        <f t="shared" si="31"/>
        <v>177.5</v>
      </c>
      <c r="AL5" s="2">
        <v>65.69</v>
      </c>
      <c r="AM5" s="2">
        <v>1.45666666666667</v>
      </c>
      <c r="AN5" s="2">
        <v>19.9433333333333</v>
      </c>
      <c r="AO5" s="2">
        <v>19.9933333333333</v>
      </c>
      <c r="AP5" s="2">
        <v>7.04842999834179</v>
      </c>
    </row>
    <row r="6" customFormat="1" ht="15" spans="1:42">
      <c r="A6" s="2">
        <v>1</v>
      </c>
      <c r="B6" s="2" t="s">
        <v>46</v>
      </c>
      <c r="C6" s="2">
        <v>92</v>
      </c>
      <c r="D6" s="2">
        <v>115</v>
      </c>
      <c r="E6" s="2">
        <v>54</v>
      </c>
      <c r="F6" s="2">
        <f t="shared" si="0"/>
        <v>0.352490421455939</v>
      </c>
      <c r="G6" s="2">
        <f t="shared" si="1"/>
        <v>0.440613026819923</v>
      </c>
      <c r="H6" s="2">
        <f t="shared" si="2"/>
        <v>0.206896551724138</v>
      </c>
      <c r="I6" s="2">
        <f t="shared" si="3"/>
        <v>2.12962962962963</v>
      </c>
      <c r="J6" s="2">
        <f t="shared" si="4"/>
        <v>1.7037037037037</v>
      </c>
      <c r="K6" s="2">
        <f t="shared" si="5"/>
        <v>1.25</v>
      </c>
      <c r="L6" s="2">
        <f t="shared" si="6"/>
        <v>90.5630535409814</v>
      </c>
      <c r="M6" s="2">
        <f t="shared" si="7"/>
        <v>13.1909059582729</v>
      </c>
      <c r="N6" s="2">
        <f t="shared" si="8"/>
        <v>-0.111111111111111</v>
      </c>
      <c r="O6" s="2">
        <f t="shared" si="9"/>
        <v>0.223404255319149</v>
      </c>
      <c r="P6" s="2">
        <f t="shared" si="10"/>
        <v>0.245901639344262</v>
      </c>
      <c r="Q6" s="2">
        <f t="shared" si="11"/>
        <v>0.111111111111111</v>
      </c>
      <c r="R6" s="2">
        <f t="shared" si="12"/>
        <v>0.36094674556213</v>
      </c>
      <c r="S6" s="2">
        <f t="shared" si="13"/>
        <v>0.26027397260274</v>
      </c>
      <c r="T6" s="2">
        <f t="shared" si="14"/>
        <v>261</v>
      </c>
      <c r="U6" s="2">
        <f t="shared" si="15"/>
        <v>0.379310344827586</v>
      </c>
      <c r="V6" s="2">
        <f t="shared" si="16"/>
        <v>0.150326797385621</v>
      </c>
      <c r="W6" s="2">
        <f t="shared" si="17"/>
        <v>-1.56646273641841</v>
      </c>
      <c r="X6" s="2">
        <f t="shared" si="18"/>
        <v>-1.56754958495652</v>
      </c>
      <c r="Y6" s="2">
        <f t="shared" si="19"/>
        <v>0.469565217391304</v>
      </c>
      <c r="Z6" s="2">
        <f t="shared" si="20"/>
        <v>87</v>
      </c>
      <c r="AA6" s="2">
        <f t="shared" si="21"/>
        <v>101.169</v>
      </c>
      <c r="AB6" s="2">
        <f t="shared" si="22"/>
        <v>5.00816993464052</v>
      </c>
      <c r="AC6" s="2">
        <f t="shared" si="23"/>
        <v>0.41304347826087</v>
      </c>
      <c r="AD6" s="2">
        <f t="shared" si="24"/>
        <v>-2.52459016393443</v>
      </c>
      <c r="AE6" s="2">
        <f t="shared" si="25"/>
        <v>0.000103059581320451</v>
      </c>
      <c r="AF6" s="2">
        <f t="shared" si="26"/>
        <v>38</v>
      </c>
      <c r="AG6" s="2">
        <f t="shared" si="27"/>
        <v>146</v>
      </c>
      <c r="AH6" s="2">
        <f t="shared" si="28"/>
        <v>207</v>
      </c>
      <c r="AI6" s="2">
        <f t="shared" si="29"/>
        <v>-23</v>
      </c>
      <c r="AJ6" s="2">
        <f t="shared" si="30"/>
        <v>61</v>
      </c>
      <c r="AK6" s="2">
        <f t="shared" si="31"/>
        <v>169</v>
      </c>
      <c r="AL6" s="2">
        <v>67.35</v>
      </c>
      <c r="AM6" s="2">
        <v>1.64</v>
      </c>
      <c r="AN6" s="2">
        <v>21.3166666666667</v>
      </c>
      <c r="AO6" s="2">
        <v>21.38</v>
      </c>
      <c r="AP6" s="2">
        <v>7.90147703275169</v>
      </c>
    </row>
    <row r="7" customFormat="1" ht="15" spans="1:42">
      <c r="A7" s="2">
        <v>1</v>
      </c>
      <c r="B7" s="2" t="s">
        <v>47</v>
      </c>
      <c r="C7" s="2">
        <v>97.5</v>
      </c>
      <c r="D7" s="2">
        <v>119.5</v>
      </c>
      <c r="E7" s="2">
        <v>54.5</v>
      </c>
      <c r="F7" s="2">
        <f t="shared" si="0"/>
        <v>0.359116022099448</v>
      </c>
      <c r="G7" s="2">
        <f t="shared" si="1"/>
        <v>0.440147329650092</v>
      </c>
      <c r="H7" s="2">
        <f t="shared" si="2"/>
        <v>0.20073664825046</v>
      </c>
      <c r="I7" s="2">
        <f t="shared" si="3"/>
        <v>2.19266055045872</v>
      </c>
      <c r="J7" s="2">
        <f t="shared" si="4"/>
        <v>1.78899082568807</v>
      </c>
      <c r="K7" s="2">
        <f t="shared" si="5"/>
        <v>1.22564102564103</v>
      </c>
      <c r="L7" s="2">
        <f t="shared" si="6"/>
        <v>94.4400162360568</v>
      </c>
      <c r="M7" s="2">
        <f t="shared" si="7"/>
        <v>13.4536240470737</v>
      </c>
      <c r="N7" s="2">
        <f t="shared" si="8"/>
        <v>-0.101382488479263</v>
      </c>
      <c r="O7" s="2">
        <f t="shared" si="9"/>
        <v>0.222506393861893</v>
      </c>
      <c r="P7" s="2">
        <f t="shared" si="10"/>
        <v>0.323076923076923</v>
      </c>
      <c r="Q7" s="2">
        <f t="shared" si="11"/>
        <v>0.101382488479263</v>
      </c>
      <c r="R7" s="2">
        <f t="shared" si="12"/>
        <v>0.373563218390805</v>
      </c>
      <c r="S7" s="2">
        <f t="shared" si="13"/>
        <v>0.282894736842105</v>
      </c>
      <c r="T7" s="2">
        <f t="shared" si="14"/>
        <v>271.5</v>
      </c>
      <c r="U7" s="2">
        <f t="shared" si="15"/>
        <v>0.397790055248619</v>
      </c>
      <c r="V7" s="2">
        <f t="shared" si="16"/>
        <v>0.135384615384615</v>
      </c>
      <c r="W7" s="2">
        <f t="shared" si="17"/>
        <v>-1.56653061840268</v>
      </c>
      <c r="X7" s="2">
        <f t="shared" si="18"/>
        <v>-1.56772946863742</v>
      </c>
      <c r="Y7" s="2">
        <f t="shared" si="19"/>
        <v>0.456066945606695</v>
      </c>
      <c r="Z7" s="2">
        <f t="shared" si="20"/>
        <v>90.5</v>
      </c>
      <c r="AA7" s="2">
        <f t="shared" si="21"/>
        <v>105.512</v>
      </c>
      <c r="AB7" s="2">
        <f t="shared" si="22"/>
        <v>4.63461538461539</v>
      </c>
      <c r="AC7" s="2">
        <f t="shared" si="23"/>
        <v>0.441025641025641</v>
      </c>
      <c r="AD7" s="2">
        <f t="shared" si="24"/>
        <v>-2.35384615384615</v>
      </c>
      <c r="AE7" s="2">
        <f t="shared" si="25"/>
        <v>0.000102213677361893</v>
      </c>
      <c r="AF7" s="2">
        <f t="shared" si="26"/>
        <v>43</v>
      </c>
      <c r="AG7" s="2">
        <f t="shared" si="27"/>
        <v>152</v>
      </c>
      <c r="AH7" s="2">
        <f t="shared" si="28"/>
        <v>217</v>
      </c>
      <c r="AI7" s="2">
        <f t="shared" si="29"/>
        <v>-22</v>
      </c>
      <c r="AJ7" s="2">
        <f t="shared" si="30"/>
        <v>65</v>
      </c>
      <c r="AK7" s="2">
        <f t="shared" si="31"/>
        <v>174</v>
      </c>
      <c r="AL7" s="2">
        <v>64.8566666666667</v>
      </c>
      <c r="AM7" s="2">
        <v>1.46</v>
      </c>
      <c r="AN7" s="2">
        <v>21.01</v>
      </c>
      <c r="AO7" s="2">
        <v>21.06</v>
      </c>
      <c r="AP7" s="2">
        <v>7.26433254992003</v>
      </c>
    </row>
    <row r="8" customFormat="1" ht="15" spans="1:42">
      <c r="A8" s="2">
        <v>1</v>
      </c>
      <c r="B8" s="2" t="s">
        <v>48</v>
      </c>
      <c r="C8" s="2">
        <v>96</v>
      </c>
      <c r="D8" s="2">
        <v>117.5</v>
      </c>
      <c r="E8" s="2">
        <v>50</v>
      </c>
      <c r="F8" s="2">
        <f t="shared" si="0"/>
        <v>0.364326375711575</v>
      </c>
      <c r="G8" s="2">
        <f t="shared" si="1"/>
        <v>0.445920303605313</v>
      </c>
      <c r="H8" s="2">
        <f t="shared" si="2"/>
        <v>0.189753320683112</v>
      </c>
      <c r="I8" s="2">
        <f t="shared" si="3"/>
        <v>2.35</v>
      </c>
      <c r="J8" s="2">
        <f t="shared" si="4"/>
        <v>1.92</v>
      </c>
      <c r="K8" s="2">
        <f t="shared" si="5"/>
        <v>1.22395833333333</v>
      </c>
      <c r="L8" s="2">
        <f t="shared" si="6"/>
        <v>92.2356583251113</v>
      </c>
      <c r="M8" s="2">
        <f t="shared" si="7"/>
        <v>13.253930234714</v>
      </c>
      <c r="N8" s="2">
        <f t="shared" si="8"/>
        <v>-0.100702576112412</v>
      </c>
      <c r="O8" s="2">
        <f t="shared" si="9"/>
        <v>0.233595800524934</v>
      </c>
      <c r="P8" s="2">
        <f t="shared" si="10"/>
        <v>0.362962962962963</v>
      </c>
      <c r="Q8" s="2">
        <f t="shared" si="11"/>
        <v>0.100702576112412</v>
      </c>
      <c r="R8" s="2">
        <f t="shared" si="12"/>
        <v>0.402985074626866</v>
      </c>
      <c r="S8" s="2">
        <f t="shared" si="13"/>
        <v>0.315068493150685</v>
      </c>
      <c r="T8" s="2">
        <f t="shared" si="14"/>
        <v>263.5</v>
      </c>
      <c r="U8" s="2">
        <f t="shared" si="15"/>
        <v>0.430740037950664</v>
      </c>
      <c r="V8" s="2">
        <f t="shared" si="16"/>
        <v>0.131498470948012</v>
      </c>
      <c r="W8" s="2">
        <f t="shared" si="17"/>
        <v>-1.56645811348686</v>
      </c>
      <c r="X8" s="2">
        <f t="shared" si="18"/>
        <v>-1.56763653415123</v>
      </c>
      <c r="Y8" s="2">
        <f t="shared" si="19"/>
        <v>0.425531914893617</v>
      </c>
      <c r="Z8" s="2">
        <f t="shared" si="20"/>
        <v>87.8333333333333</v>
      </c>
      <c r="AA8" s="2">
        <f t="shared" si="21"/>
        <v>103.3765</v>
      </c>
      <c r="AB8" s="2">
        <f t="shared" si="22"/>
        <v>4.53746177370031</v>
      </c>
      <c r="AC8" s="2">
        <f t="shared" si="23"/>
        <v>0.479166666666667</v>
      </c>
      <c r="AD8" s="2">
        <f t="shared" si="24"/>
        <v>-2.11851851851852</v>
      </c>
      <c r="AE8" s="2">
        <f t="shared" si="25"/>
        <v>0.000113621066623003</v>
      </c>
      <c r="AF8" s="2">
        <f t="shared" si="26"/>
        <v>46</v>
      </c>
      <c r="AG8" s="2">
        <f t="shared" si="27"/>
        <v>146</v>
      </c>
      <c r="AH8" s="2">
        <f t="shared" si="28"/>
        <v>213.5</v>
      </c>
      <c r="AI8" s="2">
        <f t="shared" si="29"/>
        <v>-21.5</v>
      </c>
      <c r="AJ8" s="2">
        <f t="shared" si="30"/>
        <v>67.5</v>
      </c>
      <c r="AK8" s="2">
        <f t="shared" si="31"/>
        <v>167.5</v>
      </c>
      <c r="AL8" s="2">
        <v>64.1533333333333</v>
      </c>
      <c r="AM8" s="2">
        <v>1.92666666666667</v>
      </c>
      <c r="AN8" s="2">
        <v>20.73</v>
      </c>
      <c r="AO8" s="2">
        <v>20.82</v>
      </c>
      <c r="AP8" s="2">
        <v>7.68813478355677</v>
      </c>
    </row>
    <row r="9" customFormat="1" ht="15" spans="1:42">
      <c r="A9" s="2">
        <v>1</v>
      </c>
      <c r="B9" s="2" t="s">
        <v>49</v>
      </c>
      <c r="C9" s="2">
        <v>98</v>
      </c>
      <c r="D9" s="2">
        <v>118</v>
      </c>
      <c r="E9" s="2">
        <v>56</v>
      </c>
      <c r="F9" s="2">
        <f t="shared" si="0"/>
        <v>0.360294117647059</v>
      </c>
      <c r="G9" s="2">
        <f t="shared" si="1"/>
        <v>0.433823529411765</v>
      </c>
      <c r="H9" s="2">
        <f t="shared" si="2"/>
        <v>0.205882352941176</v>
      </c>
      <c r="I9" s="2">
        <f t="shared" si="3"/>
        <v>2.10714285714286</v>
      </c>
      <c r="J9" s="2">
        <f t="shared" si="4"/>
        <v>1.75</v>
      </c>
      <c r="K9" s="2">
        <f t="shared" si="5"/>
        <v>1.20408163265306</v>
      </c>
      <c r="L9" s="2">
        <f t="shared" si="6"/>
        <v>94.2761899951414</v>
      </c>
      <c r="M9" s="2">
        <f t="shared" si="7"/>
        <v>13.4660065844828</v>
      </c>
      <c r="N9" s="2">
        <f t="shared" si="8"/>
        <v>-0.0925925925925926</v>
      </c>
      <c r="O9" s="2">
        <f t="shared" si="9"/>
        <v>0.21025641025641</v>
      </c>
      <c r="P9" s="2">
        <f t="shared" si="10"/>
        <v>0.354838709677419</v>
      </c>
      <c r="Q9" s="2">
        <f t="shared" si="11"/>
        <v>0.0925925925925926</v>
      </c>
      <c r="R9" s="2">
        <f t="shared" si="12"/>
        <v>0.35632183908046</v>
      </c>
      <c r="S9" s="2">
        <f t="shared" si="13"/>
        <v>0.272727272727273</v>
      </c>
      <c r="T9" s="2">
        <f t="shared" si="14"/>
        <v>272</v>
      </c>
      <c r="U9" s="2">
        <f t="shared" si="15"/>
        <v>0.382352941176471</v>
      </c>
      <c r="V9" s="2">
        <f t="shared" si="16"/>
        <v>0.125</v>
      </c>
      <c r="W9" s="2">
        <f t="shared" si="17"/>
        <v>-1.56603073787206</v>
      </c>
      <c r="X9" s="2">
        <f t="shared" si="18"/>
        <v>-1.56755992043762</v>
      </c>
      <c r="Y9" s="2">
        <f t="shared" si="19"/>
        <v>0.474576271186441</v>
      </c>
      <c r="Z9" s="2">
        <f t="shared" si="20"/>
        <v>90.6666666666667</v>
      </c>
      <c r="AA9" s="2">
        <f t="shared" si="21"/>
        <v>104.952</v>
      </c>
      <c r="AB9" s="2">
        <f t="shared" si="22"/>
        <v>4.375</v>
      </c>
      <c r="AC9" s="2">
        <f t="shared" si="23"/>
        <v>0.428571428571429</v>
      </c>
      <c r="AD9" s="2">
        <f t="shared" si="24"/>
        <v>-2.45161290322581</v>
      </c>
      <c r="AE9" s="2">
        <f t="shared" si="25"/>
        <v>0.000104380194664498</v>
      </c>
      <c r="AF9" s="2">
        <f t="shared" si="26"/>
        <v>42</v>
      </c>
      <c r="AG9" s="2">
        <f t="shared" si="27"/>
        <v>154</v>
      </c>
      <c r="AH9" s="2">
        <f t="shared" si="28"/>
        <v>216</v>
      </c>
      <c r="AI9" s="2">
        <f t="shared" si="29"/>
        <v>-20</v>
      </c>
      <c r="AJ9" s="2">
        <f t="shared" si="30"/>
        <v>62</v>
      </c>
      <c r="AK9" s="2">
        <f t="shared" si="31"/>
        <v>174</v>
      </c>
      <c r="AL9" s="2">
        <v>65.7433333333333</v>
      </c>
      <c r="AM9" s="2">
        <v>1.51</v>
      </c>
      <c r="AN9" s="2">
        <v>20.56</v>
      </c>
      <c r="AO9" s="2">
        <v>20.6166666666667</v>
      </c>
      <c r="AP9" s="2">
        <v>7.28257639828032</v>
      </c>
    </row>
    <row r="10" customFormat="1" ht="15" spans="1:42">
      <c r="A10" s="2">
        <v>1</v>
      </c>
      <c r="B10" s="2" t="s">
        <v>50</v>
      </c>
      <c r="C10" s="2">
        <v>99.5</v>
      </c>
      <c r="D10" s="2">
        <v>120</v>
      </c>
      <c r="E10" s="2">
        <v>55</v>
      </c>
      <c r="F10" s="2">
        <f t="shared" si="0"/>
        <v>0.36247723132969</v>
      </c>
      <c r="G10" s="2">
        <f t="shared" si="1"/>
        <v>0.437158469945355</v>
      </c>
      <c r="H10" s="2">
        <f t="shared" si="2"/>
        <v>0.200364298724954</v>
      </c>
      <c r="I10" s="2">
        <f t="shared" si="3"/>
        <v>2.18181818181818</v>
      </c>
      <c r="J10" s="2">
        <f t="shared" si="4"/>
        <v>1.80909090909091</v>
      </c>
      <c r="K10" s="2">
        <f t="shared" si="5"/>
        <v>1.20603015075377</v>
      </c>
      <c r="L10" s="2">
        <f t="shared" si="6"/>
        <v>95.4380252659634</v>
      </c>
      <c r="M10" s="2">
        <f t="shared" si="7"/>
        <v>13.5277492584687</v>
      </c>
      <c r="N10" s="2">
        <f t="shared" si="8"/>
        <v>-0.0933940774487472</v>
      </c>
      <c r="O10" s="2">
        <f t="shared" si="9"/>
        <v>0.216730038022814</v>
      </c>
      <c r="P10" s="2">
        <f t="shared" si="10"/>
        <v>0.369230769230769</v>
      </c>
      <c r="Q10" s="2">
        <f t="shared" si="11"/>
        <v>0.0933940774487472</v>
      </c>
      <c r="R10" s="2">
        <f t="shared" si="12"/>
        <v>0.371428571428571</v>
      </c>
      <c r="S10" s="2">
        <f t="shared" si="13"/>
        <v>0.288025889967638</v>
      </c>
      <c r="T10" s="2">
        <f t="shared" si="14"/>
        <v>274.5</v>
      </c>
      <c r="U10" s="2">
        <f t="shared" si="15"/>
        <v>0.398907103825137</v>
      </c>
      <c r="V10" s="2">
        <f t="shared" si="16"/>
        <v>0.124620060790274</v>
      </c>
      <c r="W10" s="2">
        <f t="shared" si="17"/>
        <v>-1.56627415434461</v>
      </c>
      <c r="X10" s="2">
        <f t="shared" si="18"/>
        <v>-1.56768884825936</v>
      </c>
      <c r="Y10" s="2">
        <f t="shared" si="19"/>
        <v>0.458333333333333</v>
      </c>
      <c r="Z10" s="2">
        <f t="shared" si="20"/>
        <v>91.5</v>
      </c>
      <c r="AA10" s="2">
        <f t="shared" si="21"/>
        <v>106.4605</v>
      </c>
      <c r="AB10" s="2">
        <f t="shared" si="22"/>
        <v>4.36550151975684</v>
      </c>
      <c r="AC10" s="2">
        <f t="shared" si="23"/>
        <v>0.447236180904523</v>
      </c>
      <c r="AD10" s="2">
        <f t="shared" si="24"/>
        <v>-2.32307692307692</v>
      </c>
      <c r="AE10" s="2">
        <f t="shared" si="25"/>
        <v>0.000104169297138047</v>
      </c>
      <c r="AF10" s="2">
        <f t="shared" si="26"/>
        <v>44.5</v>
      </c>
      <c r="AG10" s="2">
        <f t="shared" si="27"/>
        <v>154.5</v>
      </c>
      <c r="AH10" s="2">
        <f t="shared" si="28"/>
        <v>219.5</v>
      </c>
      <c r="AI10" s="2">
        <f t="shared" si="29"/>
        <v>-20.5</v>
      </c>
      <c r="AJ10" s="2">
        <f t="shared" si="30"/>
        <v>65</v>
      </c>
      <c r="AK10" s="2">
        <f t="shared" si="31"/>
        <v>175</v>
      </c>
      <c r="AL10" s="2">
        <v>66.3333333333333</v>
      </c>
      <c r="AM10" s="2">
        <v>1.54</v>
      </c>
      <c r="AN10" s="2">
        <v>20.5833333333333</v>
      </c>
      <c r="AO10" s="2">
        <v>20.64</v>
      </c>
      <c r="AP10" s="2">
        <v>7.03438930113394</v>
      </c>
    </row>
    <row r="11" customFormat="1" ht="15" spans="1:42">
      <c r="A11" s="2">
        <v>1</v>
      </c>
      <c r="B11" s="2" t="s">
        <v>51</v>
      </c>
      <c r="C11" s="2">
        <v>98.5</v>
      </c>
      <c r="D11" s="2">
        <v>121</v>
      </c>
      <c r="E11" s="2">
        <v>55.5</v>
      </c>
      <c r="F11" s="2">
        <f t="shared" si="0"/>
        <v>0.358181818181818</v>
      </c>
      <c r="G11" s="2">
        <f t="shared" si="1"/>
        <v>0.44</v>
      </c>
      <c r="H11" s="2">
        <f t="shared" si="2"/>
        <v>0.201818181818182</v>
      </c>
      <c r="I11" s="2">
        <f t="shared" si="3"/>
        <v>2.18018018018018</v>
      </c>
      <c r="J11" s="2">
        <f t="shared" si="4"/>
        <v>1.77477477477477</v>
      </c>
      <c r="K11" s="2">
        <f t="shared" si="5"/>
        <v>1.22842639593909</v>
      </c>
      <c r="L11" s="2">
        <f t="shared" si="6"/>
        <v>95.6094486265174</v>
      </c>
      <c r="M11" s="2">
        <f t="shared" si="7"/>
        <v>13.5400640077266</v>
      </c>
      <c r="N11" s="2">
        <f t="shared" si="8"/>
        <v>-0.10250569476082</v>
      </c>
      <c r="O11" s="2">
        <f t="shared" si="9"/>
        <v>0.222222222222222</v>
      </c>
      <c r="P11" s="2">
        <f t="shared" si="10"/>
        <v>0.312977099236641</v>
      </c>
      <c r="Q11" s="2">
        <f t="shared" si="11"/>
        <v>0.10250569476082</v>
      </c>
      <c r="R11" s="2">
        <f t="shared" si="12"/>
        <v>0.371104815864023</v>
      </c>
      <c r="S11" s="2">
        <f t="shared" si="13"/>
        <v>0.279220779220779</v>
      </c>
      <c r="T11" s="2">
        <f t="shared" si="14"/>
        <v>275</v>
      </c>
      <c r="U11" s="2">
        <f t="shared" si="15"/>
        <v>0.394545454545455</v>
      </c>
      <c r="V11" s="2">
        <f t="shared" si="16"/>
        <v>0.13719512195122</v>
      </c>
      <c r="W11" s="2">
        <f t="shared" si="17"/>
        <v>-1.56666355899605</v>
      </c>
      <c r="X11" s="2">
        <f t="shared" si="18"/>
        <v>-1.56781140710244</v>
      </c>
      <c r="Y11" s="2">
        <f t="shared" si="19"/>
        <v>0.458677685950413</v>
      </c>
      <c r="Z11" s="2">
        <f t="shared" si="20"/>
        <v>91.6666666666667</v>
      </c>
      <c r="AA11" s="2">
        <f t="shared" si="21"/>
        <v>106.8055</v>
      </c>
      <c r="AB11" s="2">
        <f t="shared" si="22"/>
        <v>4.67987804878049</v>
      </c>
      <c r="AC11" s="2">
        <f t="shared" si="23"/>
        <v>0.436548223350254</v>
      </c>
      <c r="AD11" s="2">
        <f t="shared" si="24"/>
        <v>-2.38167938931298</v>
      </c>
      <c r="AE11" s="2">
        <f t="shared" si="25"/>
        <v>9.86786880696263e-5</v>
      </c>
      <c r="AF11" s="2">
        <f t="shared" si="26"/>
        <v>43</v>
      </c>
      <c r="AG11" s="2">
        <f t="shared" si="27"/>
        <v>154</v>
      </c>
      <c r="AH11" s="2">
        <f t="shared" si="28"/>
        <v>219.5</v>
      </c>
      <c r="AI11" s="2">
        <f t="shared" si="29"/>
        <v>-22.5</v>
      </c>
      <c r="AJ11" s="2">
        <f t="shared" si="30"/>
        <v>65.5</v>
      </c>
      <c r="AK11" s="2">
        <f t="shared" si="31"/>
        <v>176.5</v>
      </c>
      <c r="AL11" s="2">
        <v>67.9133333333333</v>
      </c>
      <c r="AM11" s="2">
        <v>1.10666666666667</v>
      </c>
      <c r="AN11" s="2">
        <v>19.88</v>
      </c>
      <c r="AO11" s="2">
        <v>19.92</v>
      </c>
      <c r="AP11" s="2">
        <v>7.54352092726556</v>
      </c>
    </row>
    <row r="12" customFormat="1" ht="15" spans="1:42">
      <c r="A12" s="2">
        <v>1</v>
      </c>
      <c r="B12" s="2" t="s">
        <v>52</v>
      </c>
      <c r="C12" s="2">
        <v>96.5</v>
      </c>
      <c r="D12" s="2">
        <v>119.5</v>
      </c>
      <c r="E12" s="2">
        <v>52.5</v>
      </c>
      <c r="F12" s="2">
        <f t="shared" si="0"/>
        <v>0.359404096834264</v>
      </c>
      <c r="G12" s="2">
        <f t="shared" si="1"/>
        <v>0.445065176908752</v>
      </c>
      <c r="H12" s="2">
        <f t="shared" si="2"/>
        <v>0.195530726256983</v>
      </c>
      <c r="I12" s="2">
        <f t="shared" si="3"/>
        <v>2.27619047619048</v>
      </c>
      <c r="J12" s="2">
        <f t="shared" si="4"/>
        <v>1.83809523809524</v>
      </c>
      <c r="K12" s="2">
        <f t="shared" si="5"/>
        <v>1.23834196891192</v>
      </c>
      <c r="L12" s="2">
        <f t="shared" si="6"/>
        <v>93.7172164901768</v>
      </c>
      <c r="M12" s="2">
        <f t="shared" si="7"/>
        <v>13.3790881602597</v>
      </c>
      <c r="N12" s="2">
        <f t="shared" si="8"/>
        <v>-0.106481481481481</v>
      </c>
      <c r="O12" s="2">
        <f t="shared" si="9"/>
        <v>0.231958762886598</v>
      </c>
      <c r="P12" s="2">
        <f t="shared" si="10"/>
        <v>0.313432835820896</v>
      </c>
      <c r="Q12" s="2">
        <f t="shared" si="11"/>
        <v>0.106481481481481</v>
      </c>
      <c r="R12" s="2">
        <f t="shared" si="12"/>
        <v>0.38953488372093</v>
      </c>
      <c r="S12" s="2">
        <f t="shared" si="13"/>
        <v>0.295302013422819</v>
      </c>
      <c r="T12" s="2">
        <f t="shared" si="14"/>
        <v>268.5</v>
      </c>
      <c r="U12" s="2">
        <f t="shared" si="15"/>
        <v>0.41340782122905</v>
      </c>
      <c r="V12" s="2">
        <f t="shared" si="16"/>
        <v>0.140672782874618</v>
      </c>
      <c r="W12" s="2">
        <f t="shared" si="17"/>
        <v>-1.56674103723165</v>
      </c>
      <c r="X12" s="2">
        <f t="shared" si="18"/>
        <v>-1.56778160824197</v>
      </c>
      <c r="Y12" s="2">
        <f t="shared" si="19"/>
        <v>0.439330543933054</v>
      </c>
      <c r="Z12" s="2">
        <f t="shared" si="20"/>
        <v>89.5</v>
      </c>
      <c r="AA12" s="2">
        <f t="shared" si="21"/>
        <v>104.985</v>
      </c>
      <c r="AB12" s="2">
        <f t="shared" si="22"/>
        <v>4.76681957186544</v>
      </c>
      <c r="AC12" s="2">
        <f t="shared" si="23"/>
        <v>0.455958549222798</v>
      </c>
      <c r="AD12" s="2">
        <f t="shared" si="24"/>
        <v>-2.25373134328358</v>
      </c>
      <c r="AE12" s="2">
        <f t="shared" si="25"/>
        <v>0.000103942128854524</v>
      </c>
      <c r="AF12" s="2">
        <f t="shared" si="26"/>
        <v>44</v>
      </c>
      <c r="AG12" s="2">
        <f t="shared" si="27"/>
        <v>149</v>
      </c>
      <c r="AH12" s="2">
        <f t="shared" si="28"/>
        <v>216</v>
      </c>
      <c r="AI12" s="2">
        <f t="shared" si="29"/>
        <v>-23</v>
      </c>
      <c r="AJ12" s="2">
        <f t="shared" si="30"/>
        <v>67</v>
      </c>
      <c r="AK12" s="2">
        <f t="shared" si="31"/>
        <v>172</v>
      </c>
      <c r="AL12" s="2">
        <v>66.4733333333333</v>
      </c>
      <c r="AM12" s="2">
        <v>1.12</v>
      </c>
      <c r="AN12" s="2">
        <v>20.08</v>
      </c>
      <c r="AO12" s="2">
        <v>20.11</v>
      </c>
      <c r="AP12" s="2">
        <v>7.48348349962256</v>
      </c>
    </row>
    <row r="13" customFormat="1" ht="15" spans="1:42">
      <c r="A13" s="2">
        <v>1</v>
      </c>
      <c r="B13" s="2" t="s">
        <v>53</v>
      </c>
      <c r="C13" s="2">
        <v>97.5</v>
      </c>
      <c r="D13" s="2">
        <v>120</v>
      </c>
      <c r="E13" s="2">
        <v>48</v>
      </c>
      <c r="F13" s="2">
        <f t="shared" si="0"/>
        <v>0.367231638418079</v>
      </c>
      <c r="G13" s="2">
        <f t="shared" si="1"/>
        <v>0.451977401129944</v>
      </c>
      <c r="H13" s="2">
        <f t="shared" si="2"/>
        <v>0.180790960451977</v>
      </c>
      <c r="I13" s="2">
        <f t="shared" si="3"/>
        <v>2.5</v>
      </c>
      <c r="J13" s="2">
        <f t="shared" si="4"/>
        <v>2.03125</v>
      </c>
      <c r="K13" s="2">
        <f t="shared" si="5"/>
        <v>1.23076923076923</v>
      </c>
      <c r="L13" s="2">
        <f t="shared" si="6"/>
        <v>93.4705836078924</v>
      </c>
      <c r="M13" s="2">
        <f t="shared" si="7"/>
        <v>13.3041346956501</v>
      </c>
      <c r="N13" s="2">
        <f t="shared" si="8"/>
        <v>-0.103448275862069</v>
      </c>
      <c r="O13" s="2">
        <f t="shared" si="9"/>
        <v>0.245136186770428</v>
      </c>
      <c r="P13" s="2">
        <f t="shared" si="10"/>
        <v>0.375</v>
      </c>
      <c r="Q13" s="2">
        <f t="shared" si="11"/>
        <v>0.103448275862069</v>
      </c>
      <c r="R13" s="2">
        <f t="shared" si="12"/>
        <v>0.428571428571429</v>
      </c>
      <c r="S13" s="2">
        <f t="shared" si="13"/>
        <v>0.34020618556701</v>
      </c>
      <c r="T13" s="2">
        <f t="shared" si="14"/>
        <v>265.5</v>
      </c>
      <c r="U13" s="2">
        <f t="shared" si="15"/>
        <v>0.457627118644068</v>
      </c>
      <c r="V13" s="2">
        <f t="shared" si="16"/>
        <v>0.132743362831858</v>
      </c>
      <c r="W13" s="2">
        <f t="shared" si="17"/>
        <v>-1.56679765915261</v>
      </c>
      <c r="X13" s="2">
        <f t="shared" si="18"/>
        <v>-1.56779200171256</v>
      </c>
      <c r="Y13" s="2">
        <f t="shared" si="19"/>
        <v>0.4</v>
      </c>
      <c r="Z13" s="2">
        <f t="shared" si="20"/>
        <v>88.5</v>
      </c>
      <c r="AA13" s="2">
        <f t="shared" si="21"/>
        <v>105.0645</v>
      </c>
      <c r="AB13" s="2">
        <f t="shared" si="22"/>
        <v>4.56858407079646</v>
      </c>
      <c r="AC13" s="2">
        <f t="shared" si="23"/>
        <v>0.507692307692308</v>
      </c>
      <c r="AD13" s="2">
        <f t="shared" si="24"/>
        <v>-1.95833333333333</v>
      </c>
      <c r="AE13" s="2">
        <f t="shared" si="25"/>
        <v>0.000114610460069444</v>
      </c>
      <c r="AF13" s="2">
        <f t="shared" si="26"/>
        <v>49.5</v>
      </c>
      <c r="AG13" s="2">
        <f t="shared" si="27"/>
        <v>145.5</v>
      </c>
      <c r="AH13" s="2">
        <f t="shared" si="28"/>
        <v>217.5</v>
      </c>
      <c r="AI13" s="2">
        <f t="shared" si="29"/>
        <v>-22.5</v>
      </c>
      <c r="AJ13" s="2">
        <f t="shared" si="30"/>
        <v>72</v>
      </c>
      <c r="AK13" s="2">
        <f t="shared" si="31"/>
        <v>168</v>
      </c>
      <c r="AL13" s="2">
        <v>66.0366666666667</v>
      </c>
      <c r="AM13" s="2">
        <v>1.53333333333333</v>
      </c>
      <c r="AN13" s="2">
        <v>20.0333333333333</v>
      </c>
      <c r="AO13" s="2">
        <v>20.0933333333333</v>
      </c>
      <c r="AP13" s="2">
        <v>7.05899735965866</v>
      </c>
    </row>
    <row r="14" customFormat="1" ht="15" spans="1:42">
      <c r="A14" s="2">
        <v>1</v>
      </c>
      <c r="B14" s="2" t="s">
        <v>54</v>
      </c>
      <c r="C14" s="2">
        <v>99</v>
      </c>
      <c r="D14" s="2">
        <v>121</v>
      </c>
      <c r="E14" s="2">
        <v>53.5</v>
      </c>
      <c r="F14" s="2">
        <f t="shared" si="0"/>
        <v>0.361974405850091</v>
      </c>
      <c r="G14" s="2">
        <f t="shared" si="1"/>
        <v>0.442413162705667</v>
      </c>
      <c r="H14" s="2">
        <f t="shared" si="2"/>
        <v>0.195612431444241</v>
      </c>
      <c r="I14" s="2">
        <f t="shared" si="3"/>
        <v>2.26168224299065</v>
      </c>
      <c r="J14" s="2">
        <f t="shared" si="4"/>
        <v>1.85046728971963</v>
      </c>
      <c r="K14" s="2">
        <f t="shared" si="5"/>
        <v>1.22222222222222</v>
      </c>
      <c r="L14" s="2">
        <f t="shared" si="6"/>
        <v>95.4013452036535</v>
      </c>
      <c r="M14" s="2">
        <f t="shared" si="7"/>
        <v>13.5030860670194</v>
      </c>
      <c r="N14" s="2">
        <f t="shared" si="8"/>
        <v>-0.1</v>
      </c>
      <c r="O14" s="2">
        <f t="shared" si="9"/>
        <v>0.226869455006337</v>
      </c>
      <c r="P14" s="2">
        <f t="shared" si="10"/>
        <v>0.348148148148148</v>
      </c>
      <c r="Q14" s="2">
        <f t="shared" si="11"/>
        <v>0.1</v>
      </c>
      <c r="R14" s="2">
        <f t="shared" si="12"/>
        <v>0.386819484240688</v>
      </c>
      <c r="S14" s="2">
        <f t="shared" si="13"/>
        <v>0.298360655737705</v>
      </c>
      <c r="T14" s="2">
        <f t="shared" si="14"/>
        <v>273.5</v>
      </c>
      <c r="U14" s="2">
        <f t="shared" si="15"/>
        <v>0.413162705667276</v>
      </c>
      <c r="V14" s="2">
        <f t="shared" si="16"/>
        <v>0.132132132132132</v>
      </c>
      <c r="W14" s="2">
        <f t="shared" si="17"/>
        <v>-1.56663309668485</v>
      </c>
      <c r="X14" s="2">
        <f t="shared" si="18"/>
        <v>-1.56780393935671</v>
      </c>
      <c r="Y14" s="2">
        <f t="shared" si="19"/>
        <v>0.442148760330579</v>
      </c>
      <c r="Z14" s="2">
        <f t="shared" si="20"/>
        <v>91.1666666666667</v>
      </c>
      <c r="AA14" s="2">
        <f t="shared" si="21"/>
        <v>106.727</v>
      </c>
      <c r="AB14" s="2">
        <f t="shared" si="22"/>
        <v>4.5533033033033</v>
      </c>
      <c r="AC14" s="2">
        <f t="shared" si="23"/>
        <v>0.45959595959596</v>
      </c>
      <c r="AD14" s="2">
        <f t="shared" si="24"/>
        <v>-2.23703703703704</v>
      </c>
      <c r="AE14" s="2">
        <f t="shared" si="25"/>
        <v>0.000103409513802936</v>
      </c>
      <c r="AF14" s="2">
        <f t="shared" si="26"/>
        <v>45.5</v>
      </c>
      <c r="AG14" s="2">
        <f t="shared" si="27"/>
        <v>152.5</v>
      </c>
      <c r="AH14" s="2">
        <f t="shared" si="28"/>
        <v>220</v>
      </c>
      <c r="AI14" s="2">
        <f t="shared" si="29"/>
        <v>-22</v>
      </c>
      <c r="AJ14" s="2">
        <f t="shared" si="30"/>
        <v>67.5</v>
      </c>
      <c r="AK14" s="2">
        <f t="shared" si="31"/>
        <v>174.5</v>
      </c>
      <c r="AL14" s="2">
        <v>68.2866666666667</v>
      </c>
      <c r="AM14" s="2">
        <v>1.07</v>
      </c>
      <c r="AN14" s="2">
        <v>20.59</v>
      </c>
      <c r="AO14" s="2">
        <v>20.62</v>
      </c>
      <c r="AP14" s="2">
        <v>7.37012473679198</v>
      </c>
    </row>
    <row r="15" customFormat="1" ht="15" spans="1:42">
      <c r="A15" s="2">
        <v>1</v>
      </c>
      <c r="B15" s="2" t="s">
        <v>55</v>
      </c>
      <c r="C15" s="2">
        <v>101</v>
      </c>
      <c r="D15" s="2">
        <v>120</v>
      </c>
      <c r="E15" s="2">
        <v>53.5</v>
      </c>
      <c r="F15" s="2">
        <f t="shared" si="0"/>
        <v>0.367941712204007</v>
      </c>
      <c r="G15" s="2">
        <f t="shared" si="1"/>
        <v>0.437158469945355</v>
      </c>
      <c r="H15" s="2">
        <f t="shared" si="2"/>
        <v>0.194899817850638</v>
      </c>
      <c r="I15" s="2">
        <f t="shared" si="3"/>
        <v>2.24299065420561</v>
      </c>
      <c r="J15" s="2">
        <f t="shared" si="4"/>
        <v>1.88785046728972</v>
      </c>
      <c r="K15" s="2">
        <f t="shared" si="5"/>
        <v>1.18811881188119</v>
      </c>
      <c r="L15" s="2">
        <f t="shared" si="6"/>
        <v>95.6787158497995</v>
      </c>
      <c r="M15" s="2">
        <f t="shared" si="7"/>
        <v>13.5277492584687</v>
      </c>
      <c r="N15" s="2">
        <f t="shared" si="8"/>
        <v>-0.085972850678733</v>
      </c>
      <c r="O15" s="2">
        <f t="shared" si="9"/>
        <v>0.216730038022814</v>
      </c>
      <c r="P15" s="2">
        <f t="shared" si="10"/>
        <v>0.428571428571429</v>
      </c>
      <c r="Q15" s="2">
        <f t="shared" si="11"/>
        <v>0.085972850678733</v>
      </c>
      <c r="R15" s="2">
        <f t="shared" si="12"/>
        <v>0.38328530259366</v>
      </c>
      <c r="S15" s="2">
        <f t="shared" si="13"/>
        <v>0.307443365695793</v>
      </c>
      <c r="T15" s="2">
        <f t="shared" si="14"/>
        <v>274.5</v>
      </c>
      <c r="U15" s="2">
        <f t="shared" si="15"/>
        <v>0.415300546448087</v>
      </c>
      <c r="V15" s="2">
        <f t="shared" si="16"/>
        <v>0.113432835820896</v>
      </c>
      <c r="W15" s="2">
        <f t="shared" si="17"/>
        <v>-1.56600453314841</v>
      </c>
      <c r="X15" s="2">
        <f t="shared" si="18"/>
        <v>-1.56763325722971</v>
      </c>
      <c r="Y15" s="2">
        <f t="shared" si="19"/>
        <v>0.445833333333333</v>
      </c>
      <c r="Z15" s="2">
        <f t="shared" si="20"/>
        <v>91.5</v>
      </c>
      <c r="AA15" s="2">
        <f t="shared" si="21"/>
        <v>106.738</v>
      </c>
      <c r="AB15" s="2">
        <f t="shared" si="22"/>
        <v>4.08582089552239</v>
      </c>
      <c r="AC15" s="2">
        <f t="shared" si="23"/>
        <v>0.47029702970297</v>
      </c>
      <c r="AD15" s="2">
        <f t="shared" si="24"/>
        <v>-2.18045112781955</v>
      </c>
      <c r="AE15" s="2">
        <f t="shared" si="25"/>
        <v>0.000110343111803392</v>
      </c>
      <c r="AF15" s="2">
        <f t="shared" si="26"/>
        <v>47.5</v>
      </c>
      <c r="AG15" s="2">
        <f t="shared" si="27"/>
        <v>154.5</v>
      </c>
      <c r="AH15" s="2">
        <f t="shared" si="28"/>
        <v>221</v>
      </c>
      <c r="AI15" s="2">
        <f t="shared" si="29"/>
        <v>-19</v>
      </c>
      <c r="AJ15" s="2">
        <f t="shared" si="30"/>
        <v>66.5</v>
      </c>
      <c r="AK15" s="2">
        <f t="shared" si="31"/>
        <v>173.5</v>
      </c>
      <c r="AL15" s="2">
        <v>66.9</v>
      </c>
      <c r="AM15" s="2">
        <v>1.79</v>
      </c>
      <c r="AN15" s="2">
        <v>20.6533333333333</v>
      </c>
      <c r="AO15" s="2">
        <v>20.73</v>
      </c>
      <c r="AP15" s="2">
        <v>7.76720531977606</v>
      </c>
    </row>
    <row r="16" customFormat="1" ht="15" spans="1:42">
      <c r="A16" s="2">
        <v>1</v>
      </c>
      <c r="B16" s="2" t="s">
        <v>56</v>
      </c>
      <c r="C16" s="2">
        <v>104</v>
      </c>
      <c r="D16" s="2">
        <v>126</v>
      </c>
      <c r="E16" s="2">
        <v>58</v>
      </c>
      <c r="F16" s="2">
        <f t="shared" si="0"/>
        <v>0.361111111111111</v>
      </c>
      <c r="G16" s="2">
        <f t="shared" si="1"/>
        <v>0.4375</v>
      </c>
      <c r="H16" s="2">
        <f t="shared" si="2"/>
        <v>0.201388888888889</v>
      </c>
      <c r="I16" s="2">
        <f t="shared" si="3"/>
        <v>2.17241379310345</v>
      </c>
      <c r="J16" s="2">
        <f t="shared" si="4"/>
        <v>1.79310344827586</v>
      </c>
      <c r="K16" s="2">
        <f t="shared" si="5"/>
        <v>1.21153846153846</v>
      </c>
      <c r="L16" s="2">
        <f t="shared" si="6"/>
        <v>100.093289818382</v>
      </c>
      <c r="M16" s="2">
        <f t="shared" si="7"/>
        <v>13.856406460551</v>
      </c>
      <c r="N16" s="2">
        <f t="shared" si="8"/>
        <v>-0.0956521739130435</v>
      </c>
      <c r="O16" s="2">
        <f t="shared" si="9"/>
        <v>0.217391304347826</v>
      </c>
      <c r="P16" s="2">
        <f t="shared" si="10"/>
        <v>0.352941176470588</v>
      </c>
      <c r="Q16" s="2">
        <f t="shared" si="11"/>
        <v>0.0956521739130435</v>
      </c>
      <c r="R16" s="2">
        <f t="shared" si="12"/>
        <v>0.369565217391304</v>
      </c>
      <c r="S16" s="2">
        <f t="shared" si="13"/>
        <v>0.283950617283951</v>
      </c>
      <c r="T16" s="2">
        <f t="shared" si="14"/>
        <v>288</v>
      </c>
      <c r="U16" s="2">
        <f t="shared" si="15"/>
        <v>0.395833333333333</v>
      </c>
      <c r="V16" s="2">
        <f t="shared" si="16"/>
        <v>0.127906976744186</v>
      </c>
      <c r="W16" s="2">
        <f t="shared" si="17"/>
        <v>-1.56676622176379</v>
      </c>
      <c r="X16" s="2">
        <f t="shared" si="18"/>
        <v>-1.56799302531464</v>
      </c>
      <c r="Y16" s="2">
        <f t="shared" si="19"/>
        <v>0.46031746031746</v>
      </c>
      <c r="Z16" s="2">
        <f t="shared" si="20"/>
        <v>96</v>
      </c>
      <c r="AA16" s="2">
        <f t="shared" si="21"/>
        <v>111.67</v>
      </c>
      <c r="AB16" s="2">
        <f t="shared" si="22"/>
        <v>4.44767441860465</v>
      </c>
      <c r="AC16" s="2">
        <f t="shared" si="23"/>
        <v>0.442307692307692</v>
      </c>
      <c r="AD16" s="2">
        <f t="shared" si="24"/>
        <v>-2.35294117647059</v>
      </c>
      <c r="AE16" s="2">
        <f t="shared" si="25"/>
        <v>9.32238532259383e-5</v>
      </c>
      <c r="AF16" s="2">
        <f t="shared" si="26"/>
        <v>46</v>
      </c>
      <c r="AG16" s="2">
        <f t="shared" si="27"/>
        <v>162</v>
      </c>
      <c r="AH16" s="2">
        <f t="shared" si="28"/>
        <v>230</v>
      </c>
      <c r="AI16" s="2">
        <f t="shared" si="29"/>
        <v>-22</v>
      </c>
      <c r="AJ16" s="2">
        <f t="shared" si="30"/>
        <v>68</v>
      </c>
      <c r="AK16" s="2">
        <f t="shared" si="31"/>
        <v>184</v>
      </c>
      <c r="AL16" s="2">
        <v>70.2633333333333</v>
      </c>
      <c r="AM16" s="2">
        <v>0.733333333333333</v>
      </c>
      <c r="AN16" s="2">
        <v>20.89</v>
      </c>
      <c r="AO16" s="2">
        <v>20.91</v>
      </c>
      <c r="AP16" s="2">
        <v>7.15351365211651</v>
      </c>
    </row>
    <row r="17" customFormat="1" ht="15" spans="1:42">
      <c r="A17" s="2">
        <v>1</v>
      </c>
      <c r="B17" s="2" t="s">
        <v>57</v>
      </c>
      <c r="C17" s="2">
        <v>97</v>
      </c>
      <c r="D17" s="2">
        <v>121.5</v>
      </c>
      <c r="E17" s="2">
        <v>60.5</v>
      </c>
      <c r="F17" s="2">
        <f t="shared" si="0"/>
        <v>0.347670250896057</v>
      </c>
      <c r="G17" s="2">
        <f t="shared" si="1"/>
        <v>0.435483870967742</v>
      </c>
      <c r="H17" s="2">
        <f t="shared" si="2"/>
        <v>0.216845878136201</v>
      </c>
      <c r="I17" s="2">
        <f t="shared" si="3"/>
        <v>2.00826446280992</v>
      </c>
      <c r="J17" s="2">
        <f t="shared" si="4"/>
        <v>1.60330578512397</v>
      </c>
      <c r="K17" s="2">
        <f t="shared" si="5"/>
        <v>1.25257731958763</v>
      </c>
      <c r="L17" s="2">
        <f t="shared" si="6"/>
        <v>96.3180495372839</v>
      </c>
      <c r="M17" s="2">
        <f t="shared" si="7"/>
        <v>13.6381816969859</v>
      </c>
      <c r="N17" s="2">
        <f t="shared" si="8"/>
        <v>-0.112128146453089</v>
      </c>
      <c r="O17" s="2">
        <f t="shared" si="9"/>
        <v>0.213483146067416</v>
      </c>
      <c r="P17" s="2">
        <f t="shared" si="10"/>
        <v>0.19672131147541</v>
      </c>
      <c r="Q17" s="2">
        <f t="shared" si="11"/>
        <v>0.112128146453089</v>
      </c>
      <c r="R17" s="2">
        <f t="shared" si="12"/>
        <v>0.335164835164835</v>
      </c>
      <c r="S17" s="2">
        <f t="shared" si="13"/>
        <v>0.231746031746032</v>
      </c>
      <c r="T17" s="2">
        <f t="shared" si="14"/>
        <v>279</v>
      </c>
      <c r="U17" s="2">
        <f t="shared" si="15"/>
        <v>0.349462365591398</v>
      </c>
      <c r="V17" s="2">
        <f t="shared" si="16"/>
        <v>0.15506329113924</v>
      </c>
      <c r="W17" s="2">
        <f t="shared" si="17"/>
        <v>-1.56685679667165</v>
      </c>
      <c r="X17" s="2">
        <f t="shared" si="18"/>
        <v>-1.56785515880517</v>
      </c>
      <c r="Y17" s="2">
        <f t="shared" si="19"/>
        <v>0.497942386831276</v>
      </c>
      <c r="Z17" s="2">
        <f t="shared" si="20"/>
        <v>93</v>
      </c>
      <c r="AA17" s="2">
        <f t="shared" si="21"/>
        <v>107.2205</v>
      </c>
      <c r="AB17" s="2">
        <f t="shared" si="22"/>
        <v>5.12658227848101</v>
      </c>
      <c r="AC17" s="2">
        <f t="shared" si="23"/>
        <v>0.376288659793814</v>
      </c>
      <c r="AD17" s="2">
        <f t="shared" si="24"/>
        <v>-2.78688524590164</v>
      </c>
      <c r="AE17" s="2">
        <f t="shared" si="25"/>
        <v>8.67080181965217e-5</v>
      </c>
      <c r="AF17" s="2">
        <f t="shared" si="26"/>
        <v>36.5</v>
      </c>
      <c r="AG17" s="2">
        <f t="shared" si="27"/>
        <v>157.5</v>
      </c>
      <c r="AH17" s="2">
        <f t="shared" si="28"/>
        <v>218.5</v>
      </c>
      <c r="AI17" s="2">
        <f t="shared" si="29"/>
        <v>-24.5</v>
      </c>
      <c r="AJ17" s="2">
        <f t="shared" si="30"/>
        <v>61</v>
      </c>
      <c r="AK17" s="2">
        <f t="shared" si="31"/>
        <v>182</v>
      </c>
      <c r="AL17" s="2">
        <v>65.87</v>
      </c>
      <c r="AM17" s="2">
        <v>1.26333333333333</v>
      </c>
      <c r="AN17" s="2">
        <v>19.38</v>
      </c>
      <c r="AO17" s="2">
        <v>19.4266666666667</v>
      </c>
      <c r="AP17" s="2">
        <v>7.26443345757709</v>
      </c>
    </row>
    <row r="18" customFormat="1" ht="15" spans="1:42">
      <c r="A18" s="2">
        <v>1</v>
      </c>
      <c r="B18" s="2" t="s">
        <v>58</v>
      </c>
      <c r="C18" s="2">
        <v>99</v>
      </c>
      <c r="D18" s="2">
        <v>122.5</v>
      </c>
      <c r="E18" s="2">
        <v>62.5</v>
      </c>
      <c r="F18" s="2">
        <f t="shared" si="0"/>
        <v>0.348591549295775</v>
      </c>
      <c r="G18" s="2">
        <f t="shared" si="1"/>
        <v>0.431338028169014</v>
      </c>
      <c r="H18" s="2">
        <f t="shared" si="2"/>
        <v>0.220070422535211</v>
      </c>
      <c r="I18" s="2">
        <f t="shared" si="3"/>
        <v>1.96</v>
      </c>
      <c r="J18" s="2">
        <f t="shared" si="4"/>
        <v>1.584</v>
      </c>
      <c r="K18" s="2">
        <f t="shared" si="5"/>
        <v>1.23737373737374</v>
      </c>
      <c r="L18" s="2">
        <f t="shared" si="6"/>
        <v>97.8323395747371</v>
      </c>
      <c r="M18" s="2">
        <f t="shared" si="7"/>
        <v>13.7598449603669</v>
      </c>
      <c r="N18" s="2">
        <f t="shared" si="8"/>
        <v>-0.106094808126411</v>
      </c>
      <c r="O18" s="2">
        <f t="shared" si="9"/>
        <v>0.205412054120541</v>
      </c>
      <c r="P18" s="2">
        <f t="shared" si="10"/>
        <v>0.216666666666667</v>
      </c>
      <c r="Q18" s="2">
        <f t="shared" si="11"/>
        <v>0.106094808126411</v>
      </c>
      <c r="R18" s="2">
        <f t="shared" si="12"/>
        <v>0.324324324324324</v>
      </c>
      <c r="S18" s="2">
        <f t="shared" si="13"/>
        <v>0.226006191950464</v>
      </c>
      <c r="T18" s="2">
        <f t="shared" si="14"/>
        <v>284</v>
      </c>
      <c r="U18" s="2">
        <f t="shared" si="15"/>
        <v>0.339788732394366</v>
      </c>
      <c r="V18" s="2">
        <f t="shared" si="16"/>
        <v>0.147798742138365</v>
      </c>
      <c r="W18" s="2">
        <f t="shared" si="17"/>
        <v>-1.56671498989533</v>
      </c>
      <c r="X18" s="2">
        <f t="shared" si="18"/>
        <v>-1.56784090904303</v>
      </c>
      <c r="Y18" s="2">
        <f t="shared" si="19"/>
        <v>0.510204081632653</v>
      </c>
      <c r="Z18" s="2">
        <f t="shared" si="20"/>
        <v>94.6666666666667</v>
      </c>
      <c r="AA18" s="2">
        <f t="shared" si="21"/>
        <v>108.6335</v>
      </c>
      <c r="AB18" s="2">
        <f t="shared" si="22"/>
        <v>4.94496855345912</v>
      </c>
      <c r="AC18" s="2">
        <f t="shared" si="23"/>
        <v>0.368686868686869</v>
      </c>
      <c r="AD18" s="2">
        <f t="shared" si="24"/>
        <v>-2.86666666666667</v>
      </c>
      <c r="AE18" s="2">
        <f t="shared" si="25"/>
        <v>8.53064964428087e-5</v>
      </c>
      <c r="AF18" s="2">
        <f t="shared" si="26"/>
        <v>36.5</v>
      </c>
      <c r="AG18" s="2">
        <f t="shared" si="27"/>
        <v>161.5</v>
      </c>
      <c r="AH18" s="2">
        <f t="shared" si="28"/>
        <v>221.5</v>
      </c>
      <c r="AI18" s="2">
        <f t="shared" si="29"/>
        <v>-23.5</v>
      </c>
      <c r="AJ18" s="2">
        <f t="shared" si="30"/>
        <v>60</v>
      </c>
      <c r="AK18" s="2">
        <f t="shared" si="31"/>
        <v>185</v>
      </c>
      <c r="AL18" s="2">
        <v>66.9433333333333</v>
      </c>
      <c r="AM18" s="2">
        <v>1.68333333333333</v>
      </c>
      <c r="AN18" s="2">
        <v>20.5066666666667</v>
      </c>
      <c r="AO18" s="2">
        <v>20.5733333333333</v>
      </c>
      <c r="AP18" s="2">
        <v>7.539760448239</v>
      </c>
    </row>
    <row r="19" customFormat="1" ht="15" spans="1:42">
      <c r="A19" s="2">
        <v>1</v>
      </c>
      <c r="B19" s="2" t="s">
        <v>59</v>
      </c>
      <c r="C19" s="2">
        <v>97.5</v>
      </c>
      <c r="D19" s="2">
        <v>121</v>
      </c>
      <c r="E19" s="2">
        <v>59</v>
      </c>
      <c r="F19" s="2">
        <f t="shared" si="0"/>
        <v>0.351351351351351</v>
      </c>
      <c r="G19" s="2">
        <f t="shared" si="1"/>
        <v>0.436036036036036</v>
      </c>
      <c r="H19" s="2">
        <f t="shared" si="2"/>
        <v>0.212612612612613</v>
      </c>
      <c r="I19" s="2">
        <f t="shared" si="3"/>
        <v>2.05084745762712</v>
      </c>
      <c r="J19" s="2">
        <f t="shared" si="4"/>
        <v>1.65254237288136</v>
      </c>
      <c r="K19" s="2">
        <f t="shared" si="5"/>
        <v>1.24102564102564</v>
      </c>
      <c r="L19" s="2">
        <f t="shared" si="6"/>
        <v>95.9657056800327</v>
      </c>
      <c r="M19" s="2">
        <f t="shared" si="7"/>
        <v>13.6014705087354</v>
      </c>
      <c r="N19" s="2">
        <f t="shared" si="8"/>
        <v>-0.107551487414188</v>
      </c>
      <c r="O19" s="2">
        <f t="shared" si="9"/>
        <v>0.214554579673777</v>
      </c>
      <c r="P19" s="2">
        <f t="shared" si="10"/>
        <v>0.241935483870968</v>
      </c>
      <c r="Q19" s="2">
        <f t="shared" si="11"/>
        <v>0.107551487414188</v>
      </c>
      <c r="R19" s="2">
        <f t="shared" si="12"/>
        <v>0.344444444444444</v>
      </c>
      <c r="S19" s="2">
        <f t="shared" si="13"/>
        <v>0.246006389776358</v>
      </c>
      <c r="T19" s="2">
        <f t="shared" si="14"/>
        <v>277.5</v>
      </c>
      <c r="U19" s="2">
        <f t="shared" si="15"/>
        <v>0.362162162162162</v>
      </c>
      <c r="V19" s="2">
        <f t="shared" si="16"/>
        <v>0.147335423197492</v>
      </c>
      <c r="W19" s="2">
        <f t="shared" si="17"/>
        <v>-1.56672778391348</v>
      </c>
      <c r="X19" s="2">
        <f t="shared" si="18"/>
        <v>-1.56781490845375</v>
      </c>
      <c r="Y19" s="2">
        <f t="shared" si="19"/>
        <v>0.487603305785124</v>
      </c>
      <c r="Z19" s="2">
        <f t="shared" si="20"/>
        <v>92.5</v>
      </c>
      <c r="AA19" s="2">
        <f t="shared" si="21"/>
        <v>106.9055</v>
      </c>
      <c r="AB19" s="2">
        <f t="shared" si="22"/>
        <v>4.9333855799373</v>
      </c>
      <c r="AC19" s="2">
        <f t="shared" si="23"/>
        <v>0.394871794871795</v>
      </c>
      <c r="AD19" s="2">
        <f t="shared" si="24"/>
        <v>-2.66129032258064</v>
      </c>
      <c r="AE19" s="2">
        <f t="shared" si="25"/>
        <v>9.09496660605716e-5</v>
      </c>
      <c r="AF19" s="2">
        <f t="shared" si="26"/>
        <v>38.5</v>
      </c>
      <c r="AG19" s="2">
        <f t="shared" si="27"/>
        <v>156.5</v>
      </c>
      <c r="AH19" s="2">
        <f t="shared" si="28"/>
        <v>218.5</v>
      </c>
      <c r="AI19" s="2">
        <f t="shared" si="29"/>
        <v>-23.5</v>
      </c>
      <c r="AJ19" s="2">
        <f t="shared" si="30"/>
        <v>62</v>
      </c>
      <c r="AK19" s="2">
        <f t="shared" si="31"/>
        <v>180</v>
      </c>
      <c r="AL19" s="2">
        <v>68.1266666666667</v>
      </c>
      <c r="AM19" s="2">
        <v>1.08333333333333</v>
      </c>
      <c r="AN19" s="2">
        <v>20.6</v>
      </c>
      <c r="AO19" s="2">
        <v>20.63</v>
      </c>
      <c r="AP19" s="2">
        <v>7.98384979442126</v>
      </c>
    </row>
    <row r="20" customFormat="1" ht="15" spans="1:42">
      <c r="A20" s="2">
        <v>1</v>
      </c>
      <c r="B20" s="2" t="s">
        <v>60</v>
      </c>
      <c r="C20" s="2">
        <v>94.5</v>
      </c>
      <c r="D20" s="2">
        <v>117</v>
      </c>
      <c r="E20" s="2">
        <v>56.5</v>
      </c>
      <c r="F20" s="2">
        <f t="shared" si="0"/>
        <v>0.352611940298507</v>
      </c>
      <c r="G20" s="2">
        <f t="shared" si="1"/>
        <v>0.436567164179104</v>
      </c>
      <c r="H20" s="2">
        <f t="shared" si="2"/>
        <v>0.210820895522388</v>
      </c>
      <c r="I20" s="2">
        <f t="shared" si="3"/>
        <v>2.07079646017699</v>
      </c>
      <c r="J20" s="2">
        <f t="shared" si="4"/>
        <v>1.67256637168142</v>
      </c>
      <c r="K20" s="2">
        <f t="shared" si="5"/>
        <v>1.23809523809524</v>
      </c>
      <c r="L20" s="2">
        <f t="shared" si="6"/>
        <v>92.7568506005531</v>
      </c>
      <c r="M20" s="2">
        <f t="shared" si="7"/>
        <v>13.3666251038423</v>
      </c>
      <c r="N20" s="2">
        <f t="shared" si="8"/>
        <v>-0.106382978723404</v>
      </c>
      <c r="O20" s="2">
        <f t="shared" si="9"/>
        <v>0.215584415584416</v>
      </c>
      <c r="P20" s="2">
        <f t="shared" si="10"/>
        <v>0.256198347107438</v>
      </c>
      <c r="Q20" s="2">
        <f t="shared" si="11"/>
        <v>0.106382978723404</v>
      </c>
      <c r="R20" s="2">
        <f t="shared" si="12"/>
        <v>0.348703170028818</v>
      </c>
      <c r="S20" s="2">
        <f t="shared" si="13"/>
        <v>0.251655629139073</v>
      </c>
      <c r="T20" s="2">
        <f t="shared" si="14"/>
        <v>268</v>
      </c>
      <c r="U20" s="2">
        <f t="shared" si="15"/>
        <v>0.367537313432836</v>
      </c>
      <c r="V20" s="2">
        <f t="shared" si="16"/>
        <v>0.145161290322581</v>
      </c>
      <c r="W20" s="2">
        <f t="shared" si="17"/>
        <v>-1.5664235948085</v>
      </c>
      <c r="X20" s="2">
        <f t="shared" si="18"/>
        <v>-1.5676056272973</v>
      </c>
      <c r="Y20" s="2">
        <f t="shared" si="19"/>
        <v>0.482905982905983</v>
      </c>
      <c r="Z20" s="2">
        <f t="shared" si="20"/>
        <v>89.3333333333333</v>
      </c>
      <c r="AA20" s="2">
        <f t="shared" si="21"/>
        <v>103.3755</v>
      </c>
      <c r="AB20" s="2">
        <f t="shared" si="22"/>
        <v>4.87903225806452</v>
      </c>
      <c r="AC20" s="2">
        <f t="shared" si="23"/>
        <v>0.402116402116402</v>
      </c>
      <c r="AD20" s="2">
        <f t="shared" si="24"/>
        <v>-2.61157024793388</v>
      </c>
      <c r="AE20" s="2">
        <f t="shared" si="25"/>
        <v>9.86864630368846e-5</v>
      </c>
      <c r="AF20" s="2">
        <f t="shared" si="26"/>
        <v>38</v>
      </c>
      <c r="AG20" s="2">
        <f t="shared" si="27"/>
        <v>151</v>
      </c>
      <c r="AH20" s="2">
        <f t="shared" si="28"/>
        <v>211.5</v>
      </c>
      <c r="AI20" s="2">
        <f t="shared" si="29"/>
        <v>-22.5</v>
      </c>
      <c r="AJ20" s="2">
        <f t="shared" si="30"/>
        <v>60.5</v>
      </c>
      <c r="AK20" s="2">
        <f t="shared" si="31"/>
        <v>173.5</v>
      </c>
      <c r="AL20" s="2">
        <v>67.1866666666667</v>
      </c>
      <c r="AM20" s="2">
        <v>1.00666666666667</v>
      </c>
      <c r="AN20" s="2">
        <v>20.1366666666667</v>
      </c>
      <c r="AO20" s="2">
        <v>20.1633333333333</v>
      </c>
      <c r="AP20" s="2">
        <v>7.44430822824153</v>
      </c>
    </row>
    <row r="21" customFormat="1" ht="15" spans="1:42">
      <c r="A21" s="2">
        <v>1</v>
      </c>
      <c r="B21" s="2" t="s">
        <v>61</v>
      </c>
      <c r="C21" s="2">
        <v>99.5</v>
      </c>
      <c r="D21" s="2">
        <v>123</v>
      </c>
      <c r="E21" s="2">
        <v>60.5</v>
      </c>
      <c r="F21" s="2">
        <f t="shared" si="0"/>
        <v>0.351590106007067</v>
      </c>
      <c r="G21" s="2">
        <f t="shared" si="1"/>
        <v>0.434628975265018</v>
      </c>
      <c r="H21" s="2">
        <f t="shared" si="2"/>
        <v>0.213780918727915</v>
      </c>
      <c r="I21" s="2">
        <f t="shared" si="3"/>
        <v>2.03305785123967</v>
      </c>
      <c r="J21" s="2">
        <f t="shared" si="4"/>
        <v>1.64462809917355</v>
      </c>
      <c r="K21" s="2">
        <f t="shared" si="5"/>
        <v>1.23618090452261</v>
      </c>
      <c r="L21" s="2">
        <f t="shared" si="6"/>
        <v>97.7914447519141</v>
      </c>
      <c r="M21" s="2">
        <f t="shared" si="7"/>
        <v>13.735598518691</v>
      </c>
      <c r="N21" s="2">
        <f t="shared" si="8"/>
        <v>-0.10561797752809</v>
      </c>
      <c r="O21" s="2">
        <f t="shared" si="9"/>
        <v>0.211822660098522</v>
      </c>
      <c r="P21" s="2">
        <f t="shared" si="10"/>
        <v>0.248</v>
      </c>
      <c r="Q21" s="2">
        <f t="shared" si="11"/>
        <v>0.10561797752809</v>
      </c>
      <c r="R21" s="2">
        <f t="shared" si="12"/>
        <v>0.340599455040872</v>
      </c>
      <c r="S21" s="2">
        <f t="shared" si="13"/>
        <v>0.24375</v>
      </c>
      <c r="T21" s="2">
        <f t="shared" si="14"/>
        <v>283</v>
      </c>
      <c r="U21" s="2">
        <f t="shared" si="15"/>
        <v>0.358657243816254</v>
      </c>
      <c r="V21" s="2">
        <f t="shared" si="16"/>
        <v>0.145061728395062</v>
      </c>
      <c r="W21" s="2">
        <f t="shared" si="17"/>
        <v>-1.56679056939214</v>
      </c>
      <c r="X21" s="2">
        <f t="shared" si="18"/>
        <v>-1.56789157305987</v>
      </c>
      <c r="Y21" s="2">
        <f t="shared" si="19"/>
        <v>0.491869918699187</v>
      </c>
      <c r="Z21" s="2">
        <f t="shared" si="20"/>
        <v>94.3333333333333</v>
      </c>
      <c r="AA21" s="2">
        <f t="shared" si="21"/>
        <v>108.8485</v>
      </c>
      <c r="AB21" s="2">
        <f t="shared" si="22"/>
        <v>4.87654320987654</v>
      </c>
      <c r="AC21" s="2">
        <f t="shared" si="23"/>
        <v>0.391959798994975</v>
      </c>
      <c r="AD21" s="2">
        <f t="shared" si="24"/>
        <v>-2.688</v>
      </c>
      <c r="AE21" s="2">
        <f t="shared" si="25"/>
        <v>8.79377708711953e-5</v>
      </c>
      <c r="AF21" s="2">
        <f t="shared" si="26"/>
        <v>39</v>
      </c>
      <c r="AG21" s="2">
        <f t="shared" si="27"/>
        <v>160</v>
      </c>
      <c r="AH21" s="2">
        <f t="shared" si="28"/>
        <v>222.5</v>
      </c>
      <c r="AI21" s="2">
        <f t="shared" si="29"/>
        <v>-23.5</v>
      </c>
      <c r="AJ21" s="2">
        <f t="shared" si="30"/>
        <v>62.5</v>
      </c>
      <c r="AK21" s="2">
        <f t="shared" si="31"/>
        <v>183.5</v>
      </c>
      <c r="AL21" s="2">
        <v>64.8066666666667</v>
      </c>
      <c r="AM21" s="2">
        <v>1.43</v>
      </c>
      <c r="AN21" s="2">
        <v>19.3666666666667</v>
      </c>
      <c r="AO21" s="2">
        <v>19.4233333333333</v>
      </c>
      <c r="AP21" s="2">
        <v>7.05899735965866</v>
      </c>
    </row>
    <row r="22" customFormat="1" ht="15" spans="1:42">
      <c r="A22" s="2">
        <v>1</v>
      </c>
      <c r="B22" s="2" t="s">
        <v>62</v>
      </c>
      <c r="C22" s="2">
        <v>95.5</v>
      </c>
      <c r="D22" s="2">
        <v>120.5</v>
      </c>
      <c r="E22" s="2">
        <v>62.5</v>
      </c>
      <c r="F22" s="2">
        <f t="shared" si="0"/>
        <v>0.342908438061041</v>
      </c>
      <c r="G22" s="2">
        <f t="shared" si="1"/>
        <v>0.432675044883303</v>
      </c>
      <c r="H22" s="2">
        <f t="shared" si="2"/>
        <v>0.224416517055655</v>
      </c>
      <c r="I22" s="2">
        <f t="shared" si="3"/>
        <v>1.928</v>
      </c>
      <c r="J22" s="2">
        <f t="shared" si="4"/>
        <v>1.528</v>
      </c>
      <c r="K22" s="2">
        <f t="shared" si="5"/>
        <v>1.26178010471204</v>
      </c>
      <c r="L22" s="2">
        <f t="shared" si="6"/>
        <v>95.8240575221066</v>
      </c>
      <c r="M22" s="2">
        <f t="shared" si="7"/>
        <v>13.6259556239798</v>
      </c>
      <c r="N22" s="2">
        <f t="shared" si="8"/>
        <v>-0.115740740740741</v>
      </c>
      <c r="O22" s="2">
        <f t="shared" si="9"/>
        <v>0.208020050125313</v>
      </c>
      <c r="P22" s="2">
        <f t="shared" si="10"/>
        <v>0.137931034482759</v>
      </c>
      <c r="Q22" s="2">
        <f t="shared" si="11"/>
        <v>0.115740740740741</v>
      </c>
      <c r="R22" s="2">
        <f t="shared" si="12"/>
        <v>0.316939890710383</v>
      </c>
      <c r="S22" s="2">
        <f t="shared" si="13"/>
        <v>0.208860759493671</v>
      </c>
      <c r="T22" s="2">
        <f t="shared" si="14"/>
        <v>278.5</v>
      </c>
      <c r="U22" s="2">
        <f t="shared" si="15"/>
        <v>0.326750448833034</v>
      </c>
      <c r="V22" s="2">
        <f t="shared" si="16"/>
        <v>0.162866449511401</v>
      </c>
      <c r="W22" s="2">
        <f t="shared" si="17"/>
        <v>-1.56682240634573</v>
      </c>
      <c r="X22" s="2">
        <f t="shared" si="18"/>
        <v>-1.56779140973088</v>
      </c>
      <c r="Y22" s="2">
        <f t="shared" si="19"/>
        <v>0.518672199170125</v>
      </c>
      <c r="Z22" s="2">
        <f t="shared" si="20"/>
        <v>92.8333333333333</v>
      </c>
      <c r="AA22" s="2">
        <f t="shared" si="21"/>
        <v>106.413</v>
      </c>
      <c r="AB22" s="2">
        <f t="shared" si="22"/>
        <v>5.32166123778502</v>
      </c>
      <c r="AC22" s="2">
        <f t="shared" si="23"/>
        <v>0.345549738219895</v>
      </c>
      <c r="AD22" s="2">
        <f t="shared" si="24"/>
        <v>-3.01724137931034</v>
      </c>
      <c r="AE22" s="2">
        <f t="shared" si="25"/>
        <v>8.33999105984553e-5</v>
      </c>
      <c r="AF22" s="2">
        <f t="shared" si="26"/>
        <v>33</v>
      </c>
      <c r="AG22" s="2">
        <f t="shared" si="27"/>
        <v>158</v>
      </c>
      <c r="AH22" s="2">
        <f t="shared" si="28"/>
        <v>216</v>
      </c>
      <c r="AI22" s="2">
        <f t="shared" si="29"/>
        <v>-25</v>
      </c>
      <c r="AJ22" s="2">
        <f t="shared" si="30"/>
        <v>58</v>
      </c>
      <c r="AK22" s="2">
        <f t="shared" si="31"/>
        <v>183</v>
      </c>
      <c r="AL22" s="2">
        <v>68.1133333333333</v>
      </c>
      <c r="AM22" s="2">
        <v>1.13333333333333</v>
      </c>
      <c r="AN22" s="2">
        <v>20.3166666666667</v>
      </c>
      <c r="AO22" s="2">
        <v>20.3466666666667</v>
      </c>
      <c r="AP22" s="2">
        <v>7.55105314985896</v>
      </c>
    </row>
    <row r="23" customFormat="1" ht="15" spans="1:42">
      <c r="A23" s="2">
        <v>1</v>
      </c>
      <c r="B23" s="2" t="s">
        <v>63</v>
      </c>
      <c r="C23" s="2">
        <v>97.5</v>
      </c>
      <c r="D23" s="2">
        <v>116.5</v>
      </c>
      <c r="E23" s="2">
        <v>54.5</v>
      </c>
      <c r="F23" s="2">
        <f t="shared" si="0"/>
        <v>0.363128491620112</v>
      </c>
      <c r="G23" s="2">
        <f t="shared" si="1"/>
        <v>0.43389199255121</v>
      </c>
      <c r="H23" s="2">
        <f t="shared" si="2"/>
        <v>0.202979515828678</v>
      </c>
      <c r="I23" s="2">
        <f t="shared" si="3"/>
        <v>2.13761467889908</v>
      </c>
      <c r="J23" s="2">
        <f t="shared" si="4"/>
        <v>1.78899082568807</v>
      </c>
      <c r="K23" s="2">
        <f t="shared" si="5"/>
        <v>1.19487179487179</v>
      </c>
      <c r="L23" s="2">
        <f t="shared" si="6"/>
        <v>93.1821692528494</v>
      </c>
      <c r="M23" s="2">
        <f t="shared" si="7"/>
        <v>13.3790881602597</v>
      </c>
      <c r="N23" s="2">
        <f t="shared" si="8"/>
        <v>-0.088785046728972</v>
      </c>
      <c r="O23" s="2">
        <f t="shared" si="9"/>
        <v>0.21038961038961</v>
      </c>
      <c r="P23" s="2">
        <f t="shared" si="10"/>
        <v>0.387096774193548</v>
      </c>
      <c r="Q23" s="2">
        <f t="shared" si="11"/>
        <v>0.088785046728972</v>
      </c>
      <c r="R23" s="2">
        <f t="shared" si="12"/>
        <v>0.362573099415205</v>
      </c>
      <c r="S23" s="2">
        <f t="shared" si="13"/>
        <v>0.282894736842105</v>
      </c>
      <c r="T23" s="2">
        <f t="shared" si="14"/>
        <v>268.5</v>
      </c>
      <c r="U23" s="2">
        <f t="shared" si="15"/>
        <v>0.391061452513966</v>
      </c>
      <c r="V23" s="2">
        <f t="shared" si="16"/>
        <v>0.119122257053292</v>
      </c>
      <c r="W23" s="2">
        <f t="shared" si="17"/>
        <v>-1.56576419636167</v>
      </c>
      <c r="X23" s="2">
        <f t="shared" si="18"/>
        <v>-1.56744983939709</v>
      </c>
      <c r="Y23" s="2">
        <f t="shared" si="19"/>
        <v>0.467811158798283</v>
      </c>
      <c r="Z23" s="2">
        <f t="shared" si="20"/>
        <v>89.5</v>
      </c>
      <c r="AA23" s="2">
        <f t="shared" si="21"/>
        <v>103.751</v>
      </c>
      <c r="AB23" s="2">
        <f t="shared" si="22"/>
        <v>4.22805642633229</v>
      </c>
      <c r="AC23" s="2">
        <f t="shared" si="23"/>
        <v>0.441025641025641</v>
      </c>
      <c r="AD23" s="2">
        <f t="shared" si="24"/>
        <v>-2.37096774193548</v>
      </c>
      <c r="AE23" s="2">
        <f t="shared" si="25"/>
        <v>0.000110315097466112</v>
      </c>
      <c r="AF23" s="2">
        <f t="shared" si="26"/>
        <v>43</v>
      </c>
      <c r="AG23" s="2">
        <f t="shared" si="27"/>
        <v>152</v>
      </c>
      <c r="AH23" s="2">
        <f t="shared" si="28"/>
        <v>214</v>
      </c>
      <c r="AI23" s="2">
        <f t="shared" si="29"/>
        <v>-19</v>
      </c>
      <c r="AJ23" s="2">
        <f t="shared" si="30"/>
        <v>62</v>
      </c>
      <c r="AK23" s="2">
        <f t="shared" si="31"/>
        <v>171</v>
      </c>
      <c r="AL23" s="2">
        <v>65.08</v>
      </c>
      <c r="AM23" s="2">
        <v>1.17</v>
      </c>
      <c r="AN23" s="2">
        <v>19.2966666666667</v>
      </c>
      <c r="AO23" s="2">
        <v>19.3333333333333</v>
      </c>
      <c r="AP23" s="2">
        <v>7.46114474290723</v>
      </c>
    </row>
    <row r="24" customFormat="1" ht="15" spans="1:42">
      <c r="A24" s="2">
        <v>1</v>
      </c>
      <c r="B24" s="2" t="s">
        <v>64</v>
      </c>
      <c r="C24" s="2">
        <v>101</v>
      </c>
      <c r="D24" s="2">
        <v>124.5</v>
      </c>
      <c r="E24" s="2">
        <v>57.5</v>
      </c>
      <c r="F24" s="2">
        <f t="shared" si="0"/>
        <v>0.356890459363958</v>
      </c>
      <c r="G24" s="2">
        <f t="shared" si="1"/>
        <v>0.439929328621908</v>
      </c>
      <c r="H24" s="2">
        <f t="shared" si="2"/>
        <v>0.203180212014134</v>
      </c>
      <c r="I24" s="2">
        <f t="shared" si="3"/>
        <v>2.16521739130435</v>
      </c>
      <c r="J24" s="2">
        <f t="shared" si="4"/>
        <v>1.75652173913043</v>
      </c>
      <c r="K24" s="2">
        <f t="shared" si="5"/>
        <v>1.23267326732673</v>
      </c>
      <c r="L24" s="2">
        <f t="shared" si="6"/>
        <v>98.3319208938108</v>
      </c>
      <c r="M24" s="2">
        <f t="shared" si="7"/>
        <v>13.735598518691</v>
      </c>
      <c r="N24" s="2">
        <f t="shared" si="8"/>
        <v>-0.104212860310421</v>
      </c>
      <c r="O24" s="2">
        <f t="shared" si="9"/>
        <v>0.222085889570552</v>
      </c>
      <c r="P24" s="2">
        <f t="shared" si="10"/>
        <v>0.298507462686567</v>
      </c>
      <c r="Q24" s="2">
        <f t="shared" si="11"/>
        <v>0.104212860310421</v>
      </c>
      <c r="R24" s="2">
        <f t="shared" si="12"/>
        <v>0.368131868131868</v>
      </c>
      <c r="S24" s="2">
        <f t="shared" si="13"/>
        <v>0.274447949526814</v>
      </c>
      <c r="T24" s="2">
        <f t="shared" si="14"/>
        <v>283</v>
      </c>
      <c r="U24" s="2">
        <f t="shared" si="15"/>
        <v>0.390459363957597</v>
      </c>
      <c r="V24" s="2">
        <f t="shared" si="16"/>
        <v>0.139880952380952</v>
      </c>
      <c r="W24" s="2">
        <f t="shared" si="17"/>
        <v>-1.56693363070714</v>
      </c>
      <c r="X24" s="2">
        <f t="shared" si="18"/>
        <v>-1.56798631023676</v>
      </c>
      <c r="Y24" s="2">
        <f t="shared" si="19"/>
        <v>0.461847389558233</v>
      </c>
      <c r="Z24" s="2">
        <f t="shared" si="20"/>
        <v>94.3333333333333</v>
      </c>
      <c r="AA24" s="2">
        <f t="shared" si="21"/>
        <v>109.8355</v>
      </c>
      <c r="AB24" s="2">
        <f t="shared" si="22"/>
        <v>4.74702380952381</v>
      </c>
      <c r="AC24" s="2">
        <f t="shared" si="23"/>
        <v>0.430693069306931</v>
      </c>
      <c r="AD24" s="2">
        <f t="shared" si="24"/>
        <v>-2.41791044776119</v>
      </c>
      <c r="AE24" s="2">
        <f t="shared" si="25"/>
        <v>9.19320296762535e-5</v>
      </c>
      <c r="AF24" s="2">
        <f t="shared" si="26"/>
        <v>43.5</v>
      </c>
      <c r="AG24" s="2">
        <f t="shared" si="27"/>
        <v>158.5</v>
      </c>
      <c r="AH24" s="2">
        <f t="shared" si="28"/>
        <v>225.5</v>
      </c>
      <c r="AI24" s="2">
        <f t="shared" si="29"/>
        <v>-23.5</v>
      </c>
      <c r="AJ24" s="2">
        <f t="shared" si="30"/>
        <v>67</v>
      </c>
      <c r="AK24" s="2">
        <f t="shared" si="31"/>
        <v>182</v>
      </c>
      <c r="AL24" s="2">
        <v>64.2966666666667</v>
      </c>
      <c r="AM24" s="2">
        <v>1.78666666666667</v>
      </c>
      <c r="AN24" s="2">
        <v>18.4566666666667</v>
      </c>
      <c r="AO24" s="2">
        <v>18.5433333333333</v>
      </c>
      <c r="AP24" s="2">
        <v>7.25720156762429</v>
      </c>
    </row>
    <row r="25" customFormat="1" ht="15" spans="1:42">
      <c r="A25" s="2">
        <v>1</v>
      </c>
      <c r="B25" s="2" t="s">
        <v>65</v>
      </c>
      <c r="C25" s="2">
        <v>91</v>
      </c>
      <c r="D25" s="2">
        <v>115</v>
      </c>
      <c r="E25" s="2">
        <v>54.5</v>
      </c>
      <c r="F25" s="2">
        <f t="shared" si="0"/>
        <v>0.349328214971209</v>
      </c>
      <c r="G25" s="2">
        <f t="shared" si="1"/>
        <v>0.441458733205374</v>
      </c>
      <c r="H25" s="2">
        <f t="shared" si="2"/>
        <v>0.209213051823417</v>
      </c>
      <c r="I25" s="2">
        <f t="shared" si="3"/>
        <v>2.11009174311927</v>
      </c>
      <c r="J25" s="2">
        <f t="shared" si="4"/>
        <v>1.6697247706422</v>
      </c>
      <c r="K25" s="2">
        <f t="shared" si="5"/>
        <v>1.26373626373626</v>
      </c>
      <c r="L25" s="2">
        <f t="shared" si="6"/>
        <v>90.3257991938073</v>
      </c>
      <c r="M25" s="2">
        <f t="shared" si="7"/>
        <v>13.1782649338472</v>
      </c>
      <c r="N25" s="2">
        <f t="shared" si="8"/>
        <v>-0.116504854368932</v>
      </c>
      <c r="O25" s="2">
        <f t="shared" si="9"/>
        <v>0.225033288948069</v>
      </c>
      <c r="P25" s="2">
        <f t="shared" si="10"/>
        <v>0.206611570247934</v>
      </c>
      <c r="Q25" s="2">
        <f t="shared" si="11"/>
        <v>0.116504854368932</v>
      </c>
      <c r="R25" s="2">
        <f t="shared" si="12"/>
        <v>0.35693215339233</v>
      </c>
      <c r="S25" s="2">
        <f t="shared" si="13"/>
        <v>0.25085910652921</v>
      </c>
      <c r="T25" s="2">
        <f t="shared" si="14"/>
        <v>260.5</v>
      </c>
      <c r="U25" s="2">
        <f t="shared" si="15"/>
        <v>0.37236084452975</v>
      </c>
      <c r="V25" s="2">
        <f t="shared" si="16"/>
        <v>0.158415841584158</v>
      </c>
      <c r="W25" s="2">
        <f t="shared" si="17"/>
        <v>-1.56660218197099</v>
      </c>
      <c r="X25" s="2">
        <f t="shared" si="18"/>
        <v>-1.56758530450982</v>
      </c>
      <c r="Y25" s="2">
        <f t="shared" si="19"/>
        <v>0.473913043478261</v>
      </c>
      <c r="Z25" s="2">
        <f t="shared" si="20"/>
        <v>86.8333333333333</v>
      </c>
      <c r="AA25" s="2">
        <f t="shared" si="21"/>
        <v>100.927</v>
      </c>
      <c r="AB25" s="2">
        <f t="shared" si="22"/>
        <v>5.21039603960396</v>
      </c>
      <c r="AC25" s="2">
        <f t="shared" si="23"/>
        <v>0.401098901098901</v>
      </c>
      <c r="AD25" s="2">
        <f t="shared" si="24"/>
        <v>-2.59504132231405</v>
      </c>
      <c r="AE25" s="2">
        <f t="shared" si="25"/>
        <v>9.99062737755834e-5</v>
      </c>
      <c r="AF25" s="2">
        <f t="shared" si="26"/>
        <v>36.5</v>
      </c>
      <c r="AG25" s="2">
        <f t="shared" si="27"/>
        <v>145.5</v>
      </c>
      <c r="AH25" s="2">
        <f t="shared" si="28"/>
        <v>206</v>
      </c>
      <c r="AI25" s="2">
        <f t="shared" si="29"/>
        <v>-24</v>
      </c>
      <c r="AJ25" s="2">
        <f t="shared" si="30"/>
        <v>60.5</v>
      </c>
      <c r="AK25" s="2">
        <f t="shared" si="31"/>
        <v>169.5</v>
      </c>
      <c r="AL25" s="2">
        <v>66.87</v>
      </c>
      <c r="AM25" s="2">
        <v>1.02</v>
      </c>
      <c r="AN25" s="2">
        <v>20.0766666666667</v>
      </c>
      <c r="AO25" s="2">
        <v>20.1033333333333</v>
      </c>
      <c r="AP25" s="2">
        <v>7.57447011447218</v>
      </c>
    </row>
    <row r="26" customFormat="1" ht="15" spans="1:42">
      <c r="A26" s="2">
        <v>1</v>
      </c>
      <c r="B26" s="2" t="s">
        <v>66</v>
      </c>
      <c r="C26" s="2">
        <v>100</v>
      </c>
      <c r="D26" s="2">
        <v>126</v>
      </c>
      <c r="E26" s="2">
        <v>58</v>
      </c>
      <c r="F26" s="2">
        <f t="shared" si="0"/>
        <v>0.352112676056338</v>
      </c>
      <c r="G26" s="2">
        <f t="shared" si="1"/>
        <v>0.443661971830986</v>
      </c>
      <c r="H26" s="2">
        <f t="shared" si="2"/>
        <v>0.204225352112676</v>
      </c>
      <c r="I26" s="2">
        <f t="shared" si="3"/>
        <v>2.17241379310345</v>
      </c>
      <c r="J26" s="2">
        <f t="shared" si="4"/>
        <v>1.72413793103448</v>
      </c>
      <c r="K26" s="2">
        <f t="shared" si="5"/>
        <v>1.26</v>
      </c>
      <c r="L26" s="2">
        <f t="shared" si="6"/>
        <v>98.7252078583108</v>
      </c>
      <c r="M26" s="2">
        <f t="shared" si="7"/>
        <v>13.7598449603669</v>
      </c>
      <c r="N26" s="2">
        <f t="shared" si="8"/>
        <v>-0.115044247787611</v>
      </c>
      <c r="O26" s="2">
        <f t="shared" si="9"/>
        <v>0.229268292682927</v>
      </c>
      <c r="P26" s="2">
        <f t="shared" si="10"/>
        <v>0.235294117647059</v>
      </c>
      <c r="Q26" s="2">
        <f t="shared" si="11"/>
        <v>0.115044247787611</v>
      </c>
      <c r="R26" s="2">
        <f t="shared" si="12"/>
        <v>0.369565217391304</v>
      </c>
      <c r="S26" s="2">
        <f t="shared" si="13"/>
        <v>0.265822784810127</v>
      </c>
      <c r="T26" s="2">
        <f t="shared" si="14"/>
        <v>284</v>
      </c>
      <c r="U26" s="2">
        <f t="shared" si="15"/>
        <v>0.387323943661972</v>
      </c>
      <c r="V26" s="2">
        <f t="shared" si="16"/>
        <v>0.154761904761905</v>
      </c>
      <c r="W26" s="2">
        <f t="shared" si="17"/>
        <v>-1.56730504061385</v>
      </c>
      <c r="X26" s="2">
        <f t="shared" si="18"/>
        <v>-1.56812651521112</v>
      </c>
      <c r="Y26" s="2">
        <f t="shared" si="19"/>
        <v>0.46031746031746</v>
      </c>
      <c r="Z26" s="2">
        <f t="shared" si="20"/>
        <v>94.6666666666667</v>
      </c>
      <c r="AA26" s="2">
        <f t="shared" si="21"/>
        <v>110.474</v>
      </c>
      <c r="AB26" s="2">
        <f t="shared" si="22"/>
        <v>5.11904761904762</v>
      </c>
      <c r="AC26" s="2">
        <f t="shared" si="23"/>
        <v>0.42</v>
      </c>
      <c r="AD26" s="2">
        <f t="shared" si="24"/>
        <v>-2.47058823529412</v>
      </c>
      <c r="AE26" s="2">
        <f t="shared" si="25"/>
        <v>8.61906927014963e-5</v>
      </c>
      <c r="AF26" s="2">
        <f t="shared" si="26"/>
        <v>42</v>
      </c>
      <c r="AG26" s="2">
        <f t="shared" si="27"/>
        <v>158</v>
      </c>
      <c r="AH26" s="2">
        <f t="shared" si="28"/>
        <v>226</v>
      </c>
      <c r="AI26" s="2">
        <f t="shared" si="29"/>
        <v>-26</v>
      </c>
      <c r="AJ26" s="2">
        <f t="shared" si="30"/>
        <v>68</v>
      </c>
      <c r="AK26" s="2">
        <f t="shared" si="31"/>
        <v>184</v>
      </c>
      <c r="AL26" s="2">
        <v>65.9233333333333</v>
      </c>
      <c r="AM26" s="2">
        <v>1.12</v>
      </c>
      <c r="AN26" s="2">
        <v>19.2933333333333</v>
      </c>
      <c r="AO26" s="2">
        <v>19.3266666666667</v>
      </c>
      <c r="AP26" s="2">
        <v>7.55860042936904</v>
      </c>
    </row>
    <row r="27" customFormat="1" ht="15" spans="1:42">
      <c r="A27" s="2">
        <v>1</v>
      </c>
      <c r="B27" s="2" t="s">
        <v>67</v>
      </c>
      <c r="C27" s="2">
        <v>96</v>
      </c>
      <c r="D27" s="2">
        <v>121.5</v>
      </c>
      <c r="E27" s="2">
        <v>61</v>
      </c>
      <c r="F27" s="2">
        <f t="shared" si="0"/>
        <v>0.344703770197487</v>
      </c>
      <c r="G27" s="2">
        <f t="shared" si="1"/>
        <v>0.436265709156194</v>
      </c>
      <c r="H27" s="2">
        <f t="shared" si="2"/>
        <v>0.21903052064632</v>
      </c>
      <c r="I27" s="2">
        <f t="shared" si="3"/>
        <v>1.99180327868852</v>
      </c>
      <c r="J27" s="2">
        <f t="shared" si="4"/>
        <v>1.57377049180328</v>
      </c>
      <c r="K27" s="2">
        <f t="shared" si="5"/>
        <v>1.265625</v>
      </c>
      <c r="L27" s="2">
        <f t="shared" si="6"/>
        <v>96.0889344999378</v>
      </c>
      <c r="M27" s="2">
        <f t="shared" si="7"/>
        <v>13.6259556239798</v>
      </c>
      <c r="N27" s="2">
        <f t="shared" si="8"/>
        <v>-0.117241379310345</v>
      </c>
      <c r="O27" s="2">
        <f t="shared" si="9"/>
        <v>0.215</v>
      </c>
      <c r="P27" s="2">
        <f t="shared" si="10"/>
        <v>0.15702479338843</v>
      </c>
      <c r="Q27" s="2">
        <f t="shared" si="11"/>
        <v>0.117241379310345</v>
      </c>
      <c r="R27" s="2">
        <f t="shared" si="12"/>
        <v>0.331506849315069</v>
      </c>
      <c r="S27" s="2">
        <f t="shared" si="13"/>
        <v>0.222929936305732</v>
      </c>
      <c r="T27" s="2">
        <f t="shared" si="14"/>
        <v>278.5</v>
      </c>
      <c r="U27" s="2">
        <f t="shared" si="15"/>
        <v>0.342908438061041</v>
      </c>
      <c r="V27" s="2">
        <f t="shared" si="16"/>
        <v>0.162939297124601</v>
      </c>
      <c r="W27" s="2">
        <f t="shared" si="17"/>
        <v>-1.56697500855379</v>
      </c>
      <c r="X27" s="2">
        <f t="shared" si="18"/>
        <v>-1.56788227590226</v>
      </c>
      <c r="Y27" s="2">
        <f t="shared" si="19"/>
        <v>0.502057613168724</v>
      </c>
      <c r="Z27" s="2">
        <f t="shared" si="20"/>
        <v>92.8333333333333</v>
      </c>
      <c r="AA27" s="2">
        <f t="shared" si="21"/>
        <v>106.9785</v>
      </c>
      <c r="AB27" s="2">
        <f t="shared" si="22"/>
        <v>5.32348242811502</v>
      </c>
      <c r="AC27" s="2">
        <f t="shared" si="23"/>
        <v>0.364583333333333</v>
      </c>
      <c r="AD27" s="2">
        <f t="shared" si="24"/>
        <v>-2.8595041322314</v>
      </c>
      <c r="AE27" s="2">
        <f t="shared" si="25"/>
        <v>8.42332964946332e-5</v>
      </c>
      <c r="AF27" s="2">
        <f t="shared" si="26"/>
        <v>35</v>
      </c>
      <c r="AG27" s="2">
        <f t="shared" si="27"/>
        <v>157</v>
      </c>
      <c r="AH27" s="2">
        <f t="shared" si="28"/>
        <v>217.5</v>
      </c>
      <c r="AI27" s="2">
        <f t="shared" si="29"/>
        <v>-25.5</v>
      </c>
      <c r="AJ27" s="2">
        <f t="shared" si="30"/>
        <v>60.5</v>
      </c>
      <c r="AK27" s="2">
        <f t="shared" si="31"/>
        <v>182.5</v>
      </c>
      <c r="AL27" s="2">
        <v>65.54</v>
      </c>
      <c r="AM27" s="2">
        <v>1.76333333333333</v>
      </c>
      <c r="AN27" s="2">
        <v>22.2233333333333</v>
      </c>
      <c r="AO27" s="2">
        <v>22.2933333333333</v>
      </c>
      <c r="AP27" s="2">
        <v>7.37747648216535</v>
      </c>
    </row>
    <row r="28" customFormat="1" ht="15" spans="1:42">
      <c r="A28" s="2">
        <v>1</v>
      </c>
      <c r="B28" s="2" t="s">
        <v>68</v>
      </c>
      <c r="C28" s="2">
        <v>97.5</v>
      </c>
      <c r="D28" s="2">
        <v>123.5</v>
      </c>
      <c r="E28" s="2">
        <v>60.5</v>
      </c>
      <c r="F28" s="2">
        <f t="shared" si="0"/>
        <v>0.346358792184725</v>
      </c>
      <c r="G28" s="2">
        <f t="shared" si="1"/>
        <v>0.438721136767318</v>
      </c>
      <c r="H28" s="2">
        <f t="shared" si="2"/>
        <v>0.214920071047957</v>
      </c>
      <c r="I28" s="2">
        <f t="shared" si="3"/>
        <v>2.04132231404959</v>
      </c>
      <c r="J28" s="2">
        <f t="shared" si="4"/>
        <v>1.61157024793388</v>
      </c>
      <c r="K28" s="2">
        <f t="shared" si="5"/>
        <v>1.26666666666667</v>
      </c>
      <c r="L28" s="2">
        <f t="shared" si="6"/>
        <v>97.3289097168291</v>
      </c>
      <c r="M28" s="2">
        <f t="shared" si="7"/>
        <v>13.699148392023</v>
      </c>
      <c r="N28" s="2">
        <f t="shared" si="8"/>
        <v>-0.117647058823529</v>
      </c>
      <c r="O28" s="2">
        <f t="shared" si="9"/>
        <v>0.219753086419753</v>
      </c>
      <c r="P28" s="2">
        <f t="shared" si="10"/>
        <v>0.174603174603175</v>
      </c>
      <c r="Q28" s="2">
        <f t="shared" si="11"/>
        <v>0.117647058823529</v>
      </c>
      <c r="R28" s="2">
        <f t="shared" si="12"/>
        <v>0.342391304347826</v>
      </c>
      <c r="S28" s="2">
        <f t="shared" si="13"/>
        <v>0.234177215189873</v>
      </c>
      <c r="T28" s="2">
        <f t="shared" si="14"/>
        <v>281.5</v>
      </c>
      <c r="U28" s="2">
        <f t="shared" si="15"/>
        <v>0.355239786856128</v>
      </c>
      <c r="V28" s="2">
        <f t="shared" si="16"/>
        <v>0.161993769470405</v>
      </c>
      <c r="W28" s="2">
        <f t="shared" si="17"/>
        <v>-1.56714189781987</v>
      </c>
      <c r="X28" s="2">
        <f t="shared" si="18"/>
        <v>-1.56799791222626</v>
      </c>
      <c r="Y28" s="2">
        <f t="shared" si="19"/>
        <v>0.489878542510121</v>
      </c>
      <c r="Z28" s="2">
        <f t="shared" si="20"/>
        <v>93.8333333333333</v>
      </c>
      <c r="AA28" s="2">
        <f t="shared" si="21"/>
        <v>108.544</v>
      </c>
      <c r="AB28" s="2">
        <f t="shared" si="22"/>
        <v>5.29984423676012</v>
      </c>
      <c r="AC28" s="2">
        <f t="shared" si="23"/>
        <v>0.379487179487179</v>
      </c>
      <c r="AD28" s="2">
        <f t="shared" si="24"/>
        <v>-2.74603174603175</v>
      </c>
      <c r="AE28" s="2">
        <f t="shared" si="25"/>
        <v>8.34166959629192e-5</v>
      </c>
      <c r="AF28" s="2">
        <f t="shared" si="26"/>
        <v>37</v>
      </c>
      <c r="AG28" s="2">
        <f t="shared" si="27"/>
        <v>158</v>
      </c>
      <c r="AH28" s="2">
        <f t="shared" si="28"/>
        <v>221</v>
      </c>
      <c r="AI28" s="2">
        <f t="shared" si="29"/>
        <v>-26</v>
      </c>
      <c r="AJ28" s="2">
        <f t="shared" si="30"/>
        <v>63</v>
      </c>
      <c r="AK28" s="2">
        <f t="shared" si="31"/>
        <v>184</v>
      </c>
      <c r="AL28" s="2">
        <v>69.91</v>
      </c>
      <c r="AM28" s="2">
        <v>0.783333333333333</v>
      </c>
      <c r="AN28" s="2">
        <v>20.5133333333333</v>
      </c>
      <c r="AO28" s="2">
        <v>20.53</v>
      </c>
      <c r="AP28" s="2">
        <v>7.532250726677</v>
      </c>
    </row>
    <row r="29" customFormat="1" ht="15" spans="1:42">
      <c r="A29" s="2">
        <v>1</v>
      </c>
      <c r="B29" s="2" t="s">
        <v>69</v>
      </c>
      <c r="C29" s="2">
        <v>98</v>
      </c>
      <c r="D29" s="2">
        <v>123</v>
      </c>
      <c r="E29" s="2">
        <v>59</v>
      </c>
      <c r="F29" s="2">
        <f t="shared" si="0"/>
        <v>0.35</v>
      </c>
      <c r="G29" s="2">
        <f t="shared" si="1"/>
        <v>0.439285714285714</v>
      </c>
      <c r="H29" s="2">
        <f t="shared" si="2"/>
        <v>0.210714285714286</v>
      </c>
      <c r="I29" s="2">
        <f t="shared" si="3"/>
        <v>2.08474576271186</v>
      </c>
      <c r="J29" s="2">
        <f t="shared" si="4"/>
        <v>1.66101694915254</v>
      </c>
      <c r="K29" s="2">
        <f t="shared" si="5"/>
        <v>1.25510204081633</v>
      </c>
      <c r="L29" s="2">
        <f t="shared" si="6"/>
        <v>96.9776606578374</v>
      </c>
      <c r="M29" s="2">
        <f t="shared" si="7"/>
        <v>13.6626010212795</v>
      </c>
      <c r="N29" s="2">
        <f t="shared" si="8"/>
        <v>-0.113122171945701</v>
      </c>
      <c r="O29" s="2">
        <f t="shared" si="9"/>
        <v>0.220843672456576</v>
      </c>
      <c r="P29" s="2">
        <f t="shared" si="10"/>
        <v>0.21875</v>
      </c>
      <c r="Q29" s="2">
        <f t="shared" si="11"/>
        <v>0.113122171945701</v>
      </c>
      <c r="R29" s="2">
        <f t="shared" si="12"/>
        <v>0.351648351648352</v>
      </c>
      <c r="S29" s="2">
        <f t="shared" si="13"/>
        <v>0.248407643312102</v>
      </c>
      <c r="T29" s="2">
        <f t="shared" si="14"/>
        <v>280</v>
      </c>
      <c r="U29" s="2">
        <f t="shared" si="15"/>
        <v>0.367857142857143</v>
      </c>
      <c r="V29" s="2">
        <f t="shared" si="16"/>
        <v>0.154320987654321</v>
      </c>
      <c r="W29" s="2">
        <f t="shared" si="17"/>
        <v>-1.56703091249201</v>
      </c>
      <c r="X29" s="2">
        <f t="shared" si="18"/>
        <v>-1.56795965285594</v>
      </c>
      <c r="Y29" s="2">
        <f t="shared" si="19"/>
        <v>0.479674796747967</v>
      </c>
      <c r="Z29" s="2">
        <f t="shared" si="20"/>
        <v>93.3333333333333</v>
      </c>
      <c r="AA29" s="2">
        <f t="shared" si="21"/>
        <v>108.229</v>
      </c>
      <c r="AB29" s="2">
        <f t="shared" si="22"/>
        <v>5.10802469135802</v>
      </c>
      <c r="AC29" s="2">
        <f t="shared" si="23"/>
        <v>0.397959183673469</v>
      </c>
      <c r="AD29" s="2">
        <f t="shared" si="24"/>
        <v>-2.625</v>
      </c>
      <c r="AE29" s="2">
        <f t="shared" si="25"/>
        <v>8.74751720660043e-5</v>
      </c>
      <c r="AF29" s="2">
        <f t="shared" si="26"/>
        <v>39</v>
      </c>
      <c r="AG29" s="2">
        <f t="shared" si="27"/>
        <v>157</v>
      </c>
      <c r="AH29" s="2">
        <f t="shared" si="28"/>
        <v>221</v>
      </c>
      <c r="AI29" s="2">
        <f t="shared" si="29"/>
        <v>-25</v>
      </c>
      <c r="AJ29" s="2">
        <f t="shared" si="30"/>
        <v>64</v>
      </c>
      <c r="AK29" s="2">
        <f t="shared" si="31"/>
        <v>182</v>
      </c>
      <c r="AL29" s="2">
        <v>66.4166666666667</v>
      </c>
      <c r="AM29" s="2">
        <v>1.52666666666667</v>
      </c>
      <c r="AN29" s="2">
        <v>21.72</v>
      </c>
      <c r="AO29" s="2">
        <v>21.7766666666667</v>
      </c>
      <c r="AP29" s="2">
        <v>7.65758511402681</v>
      </c>
    </row>
    <row r="30" customFormat="1" ht="15" spans="1:42">
      <c r="A30" s="2">
        <v>1</v>
      </c>
      <c r="B30" s="2" t="s">
        <v>70</v>
      </c>
      <c r="C30" s="2">
        <v>92.5</v>
      </c>
      <c r="D30" s="2">
        <v>117.5</v>
      </c>
      <c r="E30" s="2">
        <v>59</v>
      </c>
      <c r="F30" s="2">
        <f t="shared" si="0"/>
        <v>0.343866171003717</v>
      </c>
      <c r="G30" s="2">
        <f t="shared" si="1"/>
        <v>0.436802973977695</v>
      </c>
      <c r="H30" s="2">
        <f t="shared" si="2"/>
        <v>0.219330855018587</v>
      </c>
      <c r="I30" s="2">
        <f t="shared" si="3"/>
        <v>1.99152542372881</v>
      </c>
      <c r="J30" s="2">
        <f t="shared" si="4"/>
        <v>1.56779661016949</v>
      </c>
      <c r="K30" s="2">
        <f t="shared" si="5"/>
        <v>1.27027027027027</v>
      </c>
      <c r="L30" s="2">
        <f t="shared" si="6"/>
        <v>92.814330790024</v>
      </c>
      <c r="M30" s="2">
        <f t="shared" si="7"/>
        <v>13.3915396177338</v>
      </c>
      <c r="N30" s="2">
        <f t="shared" si="8"/>
        <v>-0.119047619047619</v>
      </c>
      <c r="O30" s="2">
        <f t="shared" si="9"/>
        <v>0.216041397153946</v>
      </c>
      <c r="P30" s="2">
        <f t="shared" si="10"/>
        <v>0.145299145299145</v>
      </c>
      <c r="Q30" s="2">
        <f t="shared" si="11"/>
        <v>0.119047619047619</v>
      </c>
      <c r="R30" s="2">
        <f t="shared" si="12"/>
        <v>0.331444759206799</v>
      </c>
      <c r="S30" s="2">
        <f t="shared" si="13"/>
        <v>0.221122112211221</v>
      </c>
      <c r="T30" s="2">
        <f t="shared" si="14"/>
        <v>269</v>
      </c>
      <c r="U30" s="2">
        <f t="shared" si="15"/>
        <v>0.342007434944238</v>
      </c>
      <c r="V30" s="2">
        <f t="shared" si="16"/>
        <v>0.165562913907285</v>
      </c>
      <c r="W30" s="2">
        <f t="shared" si="17"/>
        <v>-1.56675661367078</v>
      </c>
      <c r="X30" s="2">
        <f t="shared" si="18"/>
        <v>-1.56769295865429</v>
      </c>
      <c r="Y30" s="2">
        <f t="shared" si="19"/>
        <v>0.502127659574468</v>
      </c>
      <c r="Z30" s="2">
        <f t="shared" si="20"/>
        <v>89.6666666666667</v>
      </c>
      <c r="AA30" s="2">
        <f t="shared" si="21"/>
        <v>103.356</v>
      </c>
      <c r="AB30" s="2">
        <f t="shared" si="22"/>
        <v>5.38907284768212</v>
      </c>
      <c r="AC30" s="2">
        <f t="shared" si="23"/>
        <v>0.362162162162162</v>
      </c>
      <c r="AD30" s="2">
        <f t="shared" si="24"/>
        <v>-2.87179487179487</v>
      </c>
      <c r="AE30" s="2">
        <f t="shared" si="25"/>
        <v>8.93959520742359e-5</v>
      </c>
      <c r="AF30" s="2">
        <f t="shared" si="26"/>
        <v>33.5</v>
      </c>
      <c r="AG30" s="2">
        <f t="shared" si="27"/>
        <v>151.5</v>
      </c>
      <c r="AH30" s="2">
        <f t="shared" si="28"/>
        <v>210</v>
      </c>
      <c r="AI30" s="2">
        <f t="shared" si="29"/>
        <v>-25</v>
      </c>
      <c r="AJ30" s="2">
        <f t="shared" si="30"/>
        <v>58.5</v>
      </c>
      <c r="AK30" s="2">
        <f t="shared" si="31"/>
        <v>176.5</v>
      </c>
      <c r="AL30" s="2">
        <v>67.37</v>
      </c>
      <c r="AM30" s="2">
        <v>1.50333333333333</v>
      </c>
      <c r="AN30" s="2">
        <v>21.56</v>
      </c>
      <c r="AO30" s="2">
        <v>21.6166666666667</v>
      </c>
      <c r="AP30" s="2">
        <v>6.92117609578529</v>
      </c>
    </row>
    <row r="31" customFormat="1" ht="15" spans="1:42">
      <c r="A31" s="2">
        <v>1</v>
      </c>
      <c r="B31" s="2" t="s">
        <v>71</v>
      </c>
      <c r="C31" s="2">
        <v>100.5</v>
      </c>
      <c r="D31" s="2">
        <v>125</v>
      </c>
      <c r="E31" s="2">
        <v>55.5</v>
      </c>
      <c r="F31" s="2">
        <f t="shared" si="0"/>
        <v>0.357651245551601</v>
      </c>
      <c r="G31" s="2">
        <f t="shared" si="1"/>
        <v>0.444839857651246</v>
      </c>
      <c r="H31" s="2">
        <f t="shared" si="2"/>
        <v>0.197508896797153</v>
      </c>
      <c r="I31" s="2">
        <f t="shared" si="3"/>
        <v>2.25225225225225</v>
      </c>
      <c r="J31" s="2">
        <f t="shared" si="4"/>
        <v>1.81081081081081</v>
      </c>
      <c r="K31" s="2">
        <f t="shared" si="5"/>
        <v>1.24378109452736</v>
      </c>
      <c r="L31" s="2">
        <f t="shared" si="6"/>
        <v>97.9889449546903</v>
      </c>
      <c r="M31" s="2">
        <f t="shared" si="7"/>
        <v>13.6869767784319</v>
      </c>
      <c r="N31" s="2">
        <f t="shared" si="8"/>
        <v>-0.108647450110865</v>
      </c>
      <c r="O31" s="2">
        <f t="shared" si="9"/>
        <v>0.231527093596059</v>
      </c>
      <c r="P31" s="2">
        <f t="shared" si="10"/>
        <v>0.294964028776978</v>
      </c>
      <c r="Q31" s="2">
        <f t="shared" si="11"/>
        <v>0.108647450110865</v>
      </c>
      <c r="R31" s="2">
        <f t="shared" si="12"/>
        <v>0.385041551246537</v>
      </c>
      <c r="S31" s="2">
        <f t="shared" si="13"/>
        <v>0.288461538461538</v>
      </c>
      <c r="T31" s="2">
        <f t="shared" si="14"/>
        <v>281</v>
      </c>
      <c r="U31" s="2">
        <f t="shared" si="15"/>
        <v>0.407473309608541</v>
      </c>
      <c r="V31" s="2">
        <f t="shared" si="16"/>
        <v>0.144117647058824</v>
      </c>
      <c r="W31" s="2">
        <f t="shared" si="17"/>
        <v>-1.56713487857119</v>
      </c>
      <c r="X31" s="2">
        <f t="shared" si="18"/>
        <v>-1.5680535279175</v>
      </c>
      <c r="Y31" s="2">
        <f t="shared" si="19"/>
        <v>0.444</v>
      </c>
      <c r="Z31" s="2">
        <f t="shared" si="20"/>
        <v>93.6666666666667</v>
      </c>
      <c r="AA31" s="2">
        <f t="shared" si="21"/>
        <v>109.7515</v>
      </c>
      <c r="AB31" s="2">
        <f t="shared" si="22"/>
        <v>4.85294117647059</v>
      </c>
      <c r="AC31" s="2">
        <f t="shared" si="23"/>
        <v>0.447761194029851</v>
      </c>
      <c r="AD31" s="2">
        <f t="shared" si="24"/>
        <v>-2.30215827338129</v>
      </c>
      <c r="AE31" s="2">
        <f t="shared" si="25"/>
        <v>9.31770810810811e-5</v>
      </c>
      <c r="AF31" s="2">
        <f t="shared" si="26"/>
        <v>45</v>
      </c>
      <c r="AG31" s="2">
        <f t="shared" si="27"/>
        <v>156</v>
      </c>
      <c r="AH31" s="2">
        <f t="shared" si="28"/>
        <v>225.5</v>
      </c>
      <c r="AI31" s="2">
        <f t="shared" si="29"/>
        <v>-24.5</v>
      </c>
      <c r="AJ31" s="2">
        <f t="shared" si="30"/>
        <v>69.5</v>
      </c>
      <c r="AK31" s="2">
        <f t="shared" si="31"/>
        <v>180.5</v>
      </c>
      <c r="AL31" s="2">
        <v>67.6266666666667</v>
      </c>
      <c r="AM31" s="2">
        <v>1.61</v>
      </c>
      <c r="AN31" s="2">
        <v>20.8033333333333</v>
      </c>
      <c r="AO31" s="2">
        <v>20.8666666666667</v>
      </c>
      <c r="AP31" s="2">
        <v>7.7639047573891</v>
      </c>
    </row>
    <row r="32" customFormat="1" ht="15" spans="1:42">
      <c r="A32" s="2">
        <v>1</v>
      </c>
      <c r="B32" s="2" t="s">
        <v>72</v>
      </c>
      <c r="C32" s="2">
        <v>95.5</v>
      </c>
      <c r="D32" s="2">
        <v>119</v>
      </c>
      <c r="E32" s="2">
        <v>57.5</v>
      </c>
      <c r="F32" s="2">
        <f t="shared" si="0"/>
        <v>0.351102941176471</v>
      </c>
      <c r="G32" s="2">
        <f t="shared" si="1"/>
        <v>0.4375</v>
      </c>
      <c r="H32" s="2">
        <f t="shared" si="2"/>
        <v>0.211397058823529</v>
      </c>
      <c r="I32" s="2">
        <f t="shared" si="3"/>
        <v>2.0695652173913</v>
      </c>
      <c r="J32" s="2">
        <f t="shared" si="4"/>
        <v>1.66086956521739</v>
      </c>
      <c r="K32" s="2">
        <f t="shared" si="5"/>
        <v>1.24607329842932</v>
      </c>
      <c r="L32" s="2">
        <f t="shared" si="6"/>
        <v>94.1408519188137</v>
      </c>
      <c r="M32" s="2">
        <f t="shared" si="7"/>
        <v>13.4660065844828</v>
      </c>
      <c r="N32" s="2">
        <f t="shared" si="8"/>
        <v>-0.10955710955711</v>
      </c>
      <c r="O32" s="2">
        <f t="shared" si="9"/>
        <v>0.217391304347826</v>
      </c>
      <c r="P32" s="2">
        <f t="shared" si="10"/>
        <v>0.235772357723577</v>
      </c>
      <c r="Q32" s="2">
        <f t="shared" si="11"/>
        <v>0.10955710955711</v>
      </c>
      <c r="R32" s="2">
        <f t="shared" si="12"/>
        <v>0.348441926345609</v>
      </c>
      <c r="S32" s="2">
        <f t="shared" si="13"/>
        <v>0.248366013071895</v>
      </c>
      <c r="T32" s="2">
        <f t="shared" si="14"/>
        <v>272</v>
      </c>
      <c r="U32" s="2">
        <f t="shared" si="15"/>
        <v>0.365808823529412</v>
      </c>
      <c r="V32" s="2">
        <f t="shared" si="16"/>
        <v>0.14968152866242</v>
      </c>
      <c r="W32" s="2">
        <f t="shared" si="17"/>
        <v>-1.5666629989309</v>
      </c>
      <c r="X32" s="2">
        <f t="shared" si="18"/>
        <v>-1.56773500944858</v>
      </c>
      <c r="Y32" s="2">
        <f t="shared" si="19"/>
        <v>0.483193277310924</v>
      </c>
      <c r="Z32" s="2">
        <f t="shared" si="20"/>
        <v>90.6666666666667</v>
      </c>
      <c r="AA32" s="2">
        <f t="shared" si="21"/>
        <v>104.9625</v>
      </c>
      <c r="AB32" s="2">
        <f t="shared" si="22"/>
        <v>4.99203821656051</v>
      </c>
      <c r="AC32" s="2">
        <f t="shared" si="23"/>
        <v>0.397905759162304</v>
      </c>
      <c r="AD32" s="2">
        <f t="shared" si="24"/>
        <v>-2.63414634146341</v>
      </c>
      <c r="AE32" s="2">
        <f t="shared" si="25"/>
        <v>9.412348833449e-5</v>
      </c>
      <c r="AF32" s="2">
        <f t="shared" si="26"/>
        <v>38</v>
      </c>
      <c r="AG32" s="2">
        <f t="shared" si="27"/>
        <v>153</v>
      </c>
      <c r="AH32" s="2">
        <f t="shared" si="28"/>
        <v>214.5</v>
      </c>
      <c r="AI32" s="2">
        <f t="shared" si="29"/>
        <v>-23.5</v>
      </c>
      <c r="AJ32" s="2">
        <f t="shared" si="30"/>
        <v>61.5</v>
      </c>
      <c r="AK32" s="2">
        <f t="shared" si="31"/>
        <v>176.5</v>
      </c>
      <c r="AL32" s="2">
        <v>67.5866666666667</v>
      </c>
      <c r="AM32" s="2">
        <v>1.19333333333333</v>
      </c>
      <c r="AN32" s="2">
        <v>20.0933333333333</v>
      </c>
      <c r="AO32" s="2">
        <v>20.13</v>
      </c>
      <c r="AP32" s="2">
        <v>7.77940931007487</v>
      </c>
    </row>
    <row r="33" customFormat="1" ht="15" spans="1:42">
      <c r="A33" s="2">
        <v>1</v>
      </c>
      <c r="B33" s="2" t="s">
        <v>73</v>
      </c>
      <c r="C33" s="2">
        <v>99</v>
      </c>
      <c r="D33" s="2">
        <v>120</v>
      </c>
      <c r="E33" s="2">
        <v>54.5</v>
      </c>
      <c r="F33" s="2">
        <f t="shared" si="0"/>
        <v>0.361974405850091</v>
      </c>
      <c r="G33" s="2">
        <f t="shared" si="1"/>
        <v>0.438756855575868</v>
      </c>
      <c r="H33" s="2">
        <f t="shared" si="2"/>
        <v>0.19926873857404</v>
      </c>
      <c r="I33" s="2">
        <f t="shared" si="3"/>
        <v>2.20183486238532</v>
      </c>
      <c r="J33" s="2">
        <f t="shared" si="4"/>
        <v>1.81651376146789</v>
      </c>
      <c r="K33" s="2">
        <f t="shared" si="5"/>
        <v>1.21212121212121</v>
      </c>
      <c r="L33" s="2">
        <f t="shared" si="6"/>
        <v>95.1687098437997</v>
      </c>
      <c r="M33" s="2">
        <f t="shared" si="7"/>
        <v>13.5030860670194</v>
      </c>
      <c r="N33" s="2">
        <f t="shared" si="8"/>
        <v>-0.0958904109589041</v>
      </c>
      <c r="O33" s="2">
        <f t="shared" si="9"/>
        <v>0.219822109275731</v>
      </c>
      <c r="P33" s="2">
        <f t="shared" si="10"/>
        <v>0.358778625954198</v>
      </c>
      <c r="Q33" s="2">
        <f t="shared" si="11"/>
        <v>0.0958904109589041</v>
      </c>
      <c r="R33" s="2">
        <f t="shared" si="12"/>
        <v>0.375358166189112</v>
      </c>
      <c r="S33" s="2">
        <f t="shared" si="13"/>
        <v>0.289902280130293</v>
      </c>
      <c r="T33" s="2">
        <f t="shared" si="14"/>
        <v>273.5</v>
      </c>
      <c r="U33" s="2">
        <f t="shared" si="15"/>
        <v>0.402193784277879</v>
      </c>
      <c r="V33" s="2">
        <f t="shared" si="16"/>
        <v>0.127659574468085</v>
      </c>
      <c r="W33" s="2">
        <f t="shared" si="17"/>
        <v>-1.56638182370134</v>
      </c>
      <c r="X33" s="2">
        <f t="shared" si="18"/>
        <v>-1.56771256931859</v>
      </c>
      <c r="Y33" s="2">
        <f t="shared" si="19"/>
        <v>0.454166666666667</v>
      </c>
      <c r="Z33" s="2">
        <f t="shared" si="20"/>
        <v>91.1666666666667</v>
      </c>
      <c r="AA33" s="2">
        <f t="shared" si="21"/>
        <v>106.254</v>
      </c>
      <c r="AB33" s="2">
        <f t="shared" si="22"/>
        <v>4.44148936170213</v>
      </c>
      <c r="AC33" s="2">
        <f t="shared" si="23"/>
        <v>0.44949494949495</v>
      </c>
      <c r="AD33" s="2">
        <f t="shared" si="24"/>
        <v>-2.30534351145038</v>
      </c>
      <c r="AE33" s="2">
        <f t="shared" si="25"/>
        <v>0.000104071100917431</v>
      </c>
      <c r="AF33" s="2">
        <f t="shared" si="26"/>
        <v>44.5</v>
      </c>
      <c r="AG33" s="2">
        <f t="shared" si="27"/>
        <v>153.5</v>
      </c>
      <c r="AH33" s="2">
        <f t="shared" si="28"/>
        <v>219</v>
      </c>
      <c r="AI33" s="2">
        <f t="shared" si="29"/>
        <v>-21</v>
      </c>
      <c r="AJ33" s="2">
        <f t="shared" si="30"/>
        <v>65.5</v>
      </c>
      <c r="AK33" s="2">
        <f t="shared" si="31"/>
        <v>174.5</v>
      </c>
      <c r="AL33" s="2">
        <v>67.0166666666667</v>
      </c>
      <c r="AM33" s="2">
        <v>1.38666666666667</v>
      </c>
      <c r="AN33" s="2">
        <v>21.5633333333333</v>
      </c>
      <c r="AO33" s="2">
        <v>21.6366666666667</v>
      </c>
      <c r="AP33" s="2">
        <v>7.36645435594696</v>
      </c>
    </row>
    <row r="34" customFormat="1" ht="15" spans="1:42">
      <c r="A34" s="2">
        <v>1</v>
      </c>
      <c r="B34" s="2" t="s">
        <v>74</v>
      </c>
      <c r="C34" s="2">
        <v>96</v>
      </c>
      <c r="D34" s="2">
        <v>120</v>
      </c>
      <c r="E34" s="2">
        <v>62.5</v>
      </c>
      <c r="F34" s="2">
        <f t="shared" si="0"/>
        <v>0.344703770197487</v>
      </c>
      <c r="G34" s="2">
        <f t="shared" si="1"/>
        <v>0.430879712746858</v>
      </c>
      <c r="H34" s="2">
        <f t="shared" si="2"/>
        <v>0.224416517055655</v>
      </c>
      <c r="I34" s="2">
        <f t="shared" si="3"/>
        <v>1.92</v>
      </c>
      <c r="J34" s="2">
        <f t="shared" si="4"/>
        <v>1.536</v>
      </c>
      <c r="K34" s="2">
        <f t="shared" si="5"/>
        <v>1.25</v>
      </c>
      <c r="L34" s="2">
        <f t="shared" si="6"/>
        <v>95.7814352227682</v>
      </c>
      <c r="M34" s="2">
        <f t="shared" si="7"/>
        <v>13.6259556239798</v>
      </c>
      <c r="N34" s="2">
        <f t="shared" si="8"/>
        <v>-0.111111111111111</v>
      </c>
      <c r="O34" s="2">
        <f t="shared" si="9"/>
        <v>0.204516938519448</v>
      </c>
      <c r="P34" s="2">
        <f t="shared" si="10"/>
        <v>0.165217391304348</v>
      </c>
      <c r="Q34" s="2">
        <f t="shared" si="11"/>
        <v>0.111111111111111</v>
      </c>
      <c r="R34" s="2">
        <f t="shared" si="12"/>
        <v>0.315068493150685</v>
      </c>
      <c r="S34" s="2">
        <f t="shared" si="13"/>
        <v>0.211356466876972</v>
      </c>
      <c r="T34" s="2">
        <f t="shared" si="14"/>
        <v>278.5</v>
      </c>
      <c r="U34" s="2">
        <f t="shared" si="15"/>
        <v>0.326750448833034</v>
      </c>
      <c r="V34" s="2">
        <f t="shared" si="16"/>
        <v>0.156351791530945</v>
      </c>
      <c r="W34" s="2">
        <f t="shared" si="17"/>
        <v>-1.5666568281807</v>
      </c>
      <c r="X34" s="2">
        <f t="shared" si="18"/>
        <v>-1.56773023939362</v>
      </c>
      <c r="Y34" s="2">
        <f t="shared" si="19"/>
        <v>0.520833333333333</v>
      </c>
      <c r="Z34" s="2">
        <f t="shared" si="20"/>
        <v>92.8333333333333</v>
      </c>
      <c r="AA34" s="2">
        <f t="shared" si="21"/>
        <v>106.269</v>
      </c>
      <c r="AB34" s="2">
        <f t="shared" si="22"/>
        <v>5.15879478827362</v>
      </c>
      <c r="AC34" s="2">
        <f t="shared" si="23"/>
        <v>0.348958333333333</v>
      </c>
      <c r="AD34" s="2">
        <f t="shared" si="24"/>
        <v>-3.00869565217391</v>
      </c>
      <c r="AE34" s="2">
        <f t="shared" si="25"/>
        <v>8.53333333333333e-5</v>
      </c>
      <c r="AF34" s="2">
        <f t="shared" si="26"/>
        <v>33.5</v>
      </c>
      <c r="AG34" s="2">
        <f t="shared" si="27"/>
        <v>158.5</v>
      </c>
      <c r="AH34" s="2">
        <f t="shared" si="28"/>
        <v>216</v>
      </c>
      <c r="AI34" s="2">
        <f t="shared" si="29"/>
        <v>-24</v>
      </c>
      <c r="AJ34" s="2">
        <f t="shared" si="30"/>
        <v>57.5</v>
      </c>
      <c r="AK34" s="2">
        <f t="shared" si="31"/>
        <v>182.5</v>
      </c>
      <c r="AL34" s="2">
        <v>67.36</v>
      </c>
      <c r="AM34" s="2">
        <v>1.33666666666667</v>
      </c>
      <c r="AN34" s="2">
        <v>20.8733333333333</v>
      </c>
      <c r="AO34" s="2">
        <v>20.9166666666667</v>
      </c>
      <c r="AP34" s="2">
        <v>7.89358739018279</v>
      </c>
    </row>
    <row r="35" customFormat="1" ht="15" spans="1:42">
      <c r="A35" s="2">
        <v>1</v>
      </c>
      <c r="B35" s="2" t="s">
        <v>75</v>
      </c>
      <c r="C35" s="2">
        <v>96</v>
      </c>
      <c r="D35" s="2">
        <v>120</v>
      </c>
      <c r="E35" s="2">
        <v>57.5</v>
      </c>
      <c r="F35" s="2">
        <f t="shared" si="0"/>
        <v>0.351005484460695</v>
      </c>
      <c r="G35" s="2">
        <f t="shared" si="1"/>
        <v>0.438756855575868</v>
      </c>
      <c r="H35" s="2">
        <f t="shared" si="2"/>
        <v>0.210237659963437</v>
      </c>
      <c r="I35" s="2">
        <f t="shared" si="3"/>
        <v>2.08695652173913</v>
      </c>
      <c r="J35" s="2">
        <f t="shared" si="4"/>
        <v>1.6695652173913</v>
      </c>
      <c r="K35" s="2">
        <f t="shared" si="5"/>
        <v>1.25</v>
      </c>
      <c r="L35" s="2">
        <f t="shared" si="6"/>
        <v>94.7316385023152</v>
      </c>
      <c r="M35" s="2">
        <f t="shared" si="7"/>
        <v>13.5030860670194</v>
      </c>
      <c r="N35" s="2">
        <f t="shared" si="8"/>
        <v>-0.111111111111111</v>
      </c>
      <c r="O35" s="2">
        <f t="shared" si="9"/>
        <v>0.219822109275731</v>
      </c>
      <c r="P35" s="2">
        <f t="shared" si="10"/>
        <v>0.232</v>
      </c>
      <c r="Q35" s="2">
        <f t="shared" si="11"/>
        <v>0.111111111111111</v>
      </c>
      <c r="R35" s="2">
        <f t="shared" si="12"/>
        <v>0.352112676056338</v>
      </c>
      <c r="S35" s="2">
        <f t="shared" si="13"/>
        <v>0.250814332247557</v>
      </c>
      <c r="T35" s="2">
        <f t="shared" si="14"/>
        <v>273.5</v>
      </c>
      <c r="U35" s="2">
        <f t="shared" si="15"/>
        <v>0.369287020109689</v>
      </c>
      <c r="V35" s="2">
        <f t="shared" si="16"/>
        <v>0.151419558359621</v>
      </c>
      <c r="W35" s="2">
        <f t="shared" si="17"/>
        <v>-1.56678741031131</v>
      </c>
      <c r="X35" s="2">
        <f t="shared" si="18"/>
        <v>-1.56780247070907</v>
      </c>
      <c r="Y35" s="2">
        <f t="shared" si="19"/>
        <v>0.479166666666667</v>
      </c>
      <c r="Z35" s="2">
        <f t="shared" si="20"/>
        <v>91.1666666666667</v>
      </c>
      <c r="AA35" s="2">
        <f t="shared" si="21"/>
        <v>105.699</v>
      </c>
      <c r="AB35" s="2">
        <f t="shared" si="22"/>
        <v>5.03548895899054</v>
      </c>
      <c r="AC35" s="2">
        <f t="shared" si="23"/>
        <v>0.401041666666667</v>
      </c>
      <c r="AD35" s="2">
        <f t="shared" si="24"/>
        <v>-2.608</v>
      </c>
      <c r="AE35" s="2">
        <f t="shared" si="25"/>
        <v>9.27536231884058e-5</v>
      </c>
      <c r="AF35" s="2">
        <f t="shared" si="26"/>
        <v>38.5</v>
      </c>
      <c r="AG35" s="2">
        <f t="shared" si="27"/>
        <v>153.5</v>
      </c>
      <c r="AH35" s="2">
        <f t="shared" si="28"/>
        <v>216</v>
      </c>
      <c r="AI35" s="2">
        <f t="shared" si="29"/>
        <v>-24</v>
      </c>
      <c r="AJ35" s="2">
        <f t="shared" si="30"/>
        <v>62.5</v>
      </c>
      <c r="AK35" s="2">
        <f t="shared" si="31"/>
        <v>177.5</v>
      </c>
      <c r="AL35" s="2">
        <v>68.48</v>
      </c>
      <c r="AM35" s="2">
        <v>1.74666666666667</v>
      </c>
      <c r="AN35" s="2">
        <v>22.1166666666667</v>
      </c>
      <c r="AO35" s="2">
        <v>22.19</v>
      </c>
      <c r="AP35" s="2">
        <v>7.63853639483765</v>
      </c>
    </row>
    <row r="36" customFormat="1" ht="15" spans="1:42">
      <c r="A36" s="2">
        <v>1</v>
      </c>
      <c r="B36" s="2" t="s">
        <v>76</v>
      </c>
      <c r="C36" s="2">
        <v>99.5</v>
      </c>
      <c r="D36" s="2">
        <v>122.5</v>
      </c>
      <c r="E36" s="2">
        <v>57.5</v>
      </c>
      <c r="F36" s="2">
        <f t="shared" si="0"/>
        <v>0.355992844364937</v>
      </c>
      <c r="G36" s="2">
        <f t="shared" si="1"/>
        <v>0.438282647584973</v>
      </c>
      <c r="H36" s="2">
        <f t="shared" si="2"/>
        <v>0.205724508050089</v>
      </c>
      <c r="I36" s="2">
        <f t="shared" si="3"/>
        <v>2.1304347826087</v>
      </c>
      <c r="J36" s="2">
        <f t="shared" si="4"/>
        <v>1.7304347826087</v>
      </c>
      <c r="K36" s="2">
        <f t="shared" si="5"/>
        <v>1.23115577889447</v>
      </c>
      <c r="L36" s="2">
        <f t="shared" si="6"/>
        <v>96.9755123729697</v>
      </c>
      <c r="M36" s="2">
        <f t="shared" si="7"/>
        <v>13.6503968196288</v>
      </c>
      <c r="N36" s="2">
        <f t="shared" si="8"/>
        <v>-0.103603603603604</v>
      </c>
      <c r="O36" s="2">
        <f t="shared" si="9"/>
        <v>0.218905472636816</v>
      </c>
      <c r="P36" s="2">
        <f t="shared" si="10"/>
        <v>0.292307692307692</v>
      </c>
      <c r="Q36" s="2">
        <f t="shared" si="11"/>
        <v>0.103603603603604</v>
      </c>
      <c r="R36" s="2">
        <f t="shared" si="12"/>
        <v>0.361111111111111</v>
      </c>
      <c r="S36" s="2">
        <f t="shared" si="13"/>
        <v>0.267515923566879</v>
      </c>
      <c r="T36" s="2">
        <f t="shared" si="14"/>
        <v>279.5</v>
      </c>
      <c r="U36" s="2">
        <f t="shared" si="15"/>
        <v>0.382826475849732</v>
      </c>
      <c r="V36" s="2">
        <f t="shared" si="16"/>
        <v>0.139817629179331</v>
      </c>
      <c r="W36" s="2">
        <f t="shared" si="17"/>
        <v>-1.56676568918002</v>
      </c>
      <c r="X36" s="2">
        <f t="shared" si="18"/>
        <v>-1.56788185821936</v>
      </c>
      <c r="Y36" s="2">
        <f t="shared" si="19"/>
        <v>0.469387755102041</v>
      </c>
      <c r="Z36" s="2">
        <f t="shared" si="20"/>
        <v>93.1666666666667</v>
      </c>
      <c r="AA36" s="2">
        <f t="shared" si="21"/>
        <v>108.213</v>
      </c>
      <c r="AB36" s="2">
        <f t="shared" si="22"/>
        <v>4.74544072948328</v>
      </c>
      <c r="AC36" s="2">
        <f t="shared" si="23"/>
        <v>0.422110552763819</v>
      </c>
      <c r="AD36" s="2">
        <f t="shared" si="24"/>
        <v>-2.47692307692308</v>
      </c>
      <c r="AE36" s="2">
        <f t="shared" si="25"/>
        <v>9.36634284664738e-5</v>
      </c>
      <c r="AF36" s="2">
        <f t="shared" si="26"/>
        <v>42</v>
      </c>
      <c r="AG36" s="2">
        <f t="shared" si="27"/>
        <v>157</v>
      </c>
      <c r="AH36" s="2">
        <f t="shared" si="28"/>
        <v>222</v>
      </c>
      <c r="AI36" s="2">
        <f t="shared" si="29"/>
        <v>-23</v>
      </c>
      <c r="AJ36" s="2">
        <f t="shared" si="30"/>
        <v>65</v>
      </c>
      <c r="AK36" s="2">
        <f t="shared" si="31"/>
        <v>180</v>
      </c>
      <c r="AL36" s="2">
        <v>68.3</v>
      </c>
      <c r="AM36" s="2">
        <v>0.98</v>
      </c>
      <c r="AN36" s="2">
        <v>19.8766666666667</v>
      </c>
      <c r="AO36" s="2">
        <v>19.9033333333333</v>
      </c>
      <c r="AP36" s="2">
        <v>7.28961040013383</v>
      </c>
    </row>
    <row r="37" customFormat="1" ht="15" spans="1:42">
      <c r="A37" s="2">
        <v>1</v>
      </c>
      <c r="B37" s="2" t="s">
        <v>77</v>
      </c>
      <c r="C37" s="2">
        <v>97.5</v>
      </c>
      <c r="D37" s="2">
        <v>120</v>
      </c>
      <c r="E37" s="2">
        <v>60</v>
      </c>
      <c r="F37" s="2">
        <f t="shared" si="0"/>
        <v>0.351351351351351</v>
      </c>
      <c r="G37" s="2">
        <f t="shared" si="1"/>
        <v>0.432432432432432</v>
      </c>
      <c r="H37" s="2">
        <f t="shared" si="2"/>
        <v>0.216216216216216</v>
      </c>
      <c r="I37" s="2">
        <f t="shared" si="3"/>
        <v>2</v>
      </c>
      <c r="J37" s="2">
        <f t="shared" si="4"/>
        <v>1.625</v>
      </c>
      <c r="K37" s="2">
        <f t="shared" si="5"/>
        <v>1.23076923076923</v>
      </c>
      <c r="L37" s="2">
        <f t="shared" si="6"/>
        <v>95.7535900110278</v>
      </c>
      <c r="M37" s="2">
        <f t="shared" si="7"/>
        <v>13.6014705087354</v>
      </c>
      <c r="N37" s="2">
        <f t="shared" si="8"/>
        <v>-0.103448275862069</v>
      </c>
      <c r="O37" s="2">
        <f t="shared" si="9"/>
        <v>0.207547169811321</v>
      </c>
      <c r="P37" s="2">
        <f t="shared" si="10"/>
        <v>0.25</v>
      </c>
      <c r="Q37" s="2">
        <f t="shared" si="11"/>
        <v>0.103448275862069</v>
      </c>
      <c r="R37" s="2">
        <f t="shared" si="12"/>
        <v>0.333333333333333</v>
      </c>
      <c r="S37" s="2">
        <f t="shared" si="13"/>
        <v>0.238095238095238</v>
      </c>
      <c r="T37" s="2">
        <f t="shared" si="14"/>
        <v>277.5</v>
      </c>
      <c r="U37" s="2">
        <f t="shared" si="15"/>
        <v>0.351351351351351</v>
      </c>
      <c r="V37" s="2">
        <f t="shared" si="16"/>
        <v>0.142857142857143</v>
      </c>
      <c r="W37" s="2">
        <f t="shared" si="17"/>
        <v>-1.56649300238892</v>
      </c>
      <c r="X37" s="2">
        <f t="shared" si="18"/>
        <v>-1.56771552846107</v>
      </c>
      <c r="Y37" s="2">
        <f t="shared" si="19"/>
        <v>0.5</v>
      </c>
      <c r="Z37" s="2">
        <f t="shared" si="20"/>
        <v>92.5</v>
      </c>
      <c r="AA37" s="2">
        <f t="shared" si="21"/>
        <v>106.4325</v>
      </c>
      <c r="AB37" s="2">
        <f t="shared" si="22"/>
        <v>4.82142857142857</v>
      </c>
      <c r="AC37" s="2">
        <f t="shared" si="23"/>
        <v>0.384615384615385</v>
      </c>
      <c r="AD37" s="2">
        <f t="shared" si="24"/>
        <v>-2.75</v>
      </c>
      <c r="AE37" s="2">
        <f t="shared" si="25"/>
        <v>9.16883680555555e-5</v>
      </c>
      <c r="AF37" s="2">
        <f t="shared" si="26"/>
        <v>37.5</v>
      </c>
      <c r="AG37" s="2">
        <f t="shared" si="27"/>
        <v>157.5</v>
      </c>
      <c r="AH37" s="2">
        <f t="shared" si="28"/>
        <v>217.5</v>
      </c>
      <c r="AI37" s="2">
        <f t="shared" si="29"/>
        <v>-22.5</v>
      </c>
      <c r="AJ37" s="2">
        <f t="shared" si="30"/>
        <v>60</v>
      </c>
      <c r="AK37" s="2">
        <f t="shared" si="31"/>
        <v>180</v>
      </c>
      <c r="AL37" s="2">
        <v>67.9266666666667</v>
      </c>
      <c r="AM37" s="2">
        <v>1.28</v>
      </c>
      <c r="AN37" s="2">
        <v>20.5166666666667</v>
      </c>
      <c r="AO37" s="2">
        <v>20.5566666666667</v>
      </c>
      <c r="AP37" s="2">
        <v>7.59718216878844</v>
      </c>
    </row>
    <row r="38" customFormat="1" ht="15" spans="1:42">
      <c r="A38" s="2">
        <v>1</v>
      </c>
      <c r="B38" s="2" t="s">
        <v>78</v>
      </c>
      <c r="C38" s="2">
        <v>97</v>
      </c>
      <c r="D38" s="2">
        <v>121</v>
      </c>
      <c r="E38" s="2">
        <v>57.5</v>
      </c>
      <c r="F38" s="2">
        <f t="shared" si="0"/>
        <v>0.352087114337568</v>
      </c>
      <c r="G38" s="2">
        <f t="shared" si="1"/>
        <v>0.439201451905626</v>
      </c>
      <c r="H38" s="2">
        <f t="shared" si="2"/>
        <v>0.208711433756806</v>
      </c>
      <c r="I38" s="2">
        <f t="shared" si="3"/>
        <v>2.10434782608696</v>
      </c>
      <c r="J38" s="2">
        <f t="shared" si="4"/>
        <v>1.68695652173913</v>
      </c>
      <c r="K38" s="2">
        <f t="shared" si="5"/>
        <v>1.24742268041237</v>
      </c>
      <c r="L38" s="2">
        <f t="shared" si="6"/>
        <v>95.4921462739214</v>
      </c>
      <c r="M38" s="2">
        <f t="shared" si="7"/>
        <v>13.5523675668374</v>
      </c>
      <c r="N38" s="2">
        <f t="shared" si="8"/>
        <v>-0.110091743119266</v>
      </c>
      <c r="O38" s="2">
        <f t="shared" si="9"/>
        <v>0.220680958385876</v>
      </c>
      <c r="P38" s="2">
        <f t="shared" si="10"/>
        <v>0.244094488188976</v>
      </c>
      <c r="Q38" s="2">
        <f t="shared" si="11"/>
        <v>0.110091743119266</v>
      </c>
      <c r="R38" s="2">
        <f t="shared" si="12"/>
        <v>0.355742296918768</v>
      </c>
      <c r="S38" s="2">
        <f t="shared" si="13"/>
        <v>0.255663430420712</v>
      </c>
      <c r="T38" s="2">
        <f t="shared" si="14"/>
        <v>275.5</v>
      </c>
      <c r="U38" s="2">
        <f t="shared" si="15"/>
        <v>0.373865698729583</v>
      </c>
      <c r="V38" s="2">
        <f t="shared" si="16"/>
        <v>0.149532710280374</v>
      </c>
      <c r="W38" s="2">
        <f t="shared" si="17"/>
        <v>-1.56683736513163</v>
      </c>
      <c r="X38" s="2">
        <f t="shared" si="18"/>
        <v>-1.5678496177739</v>
      </c>
      <c r="Y38" s="2">
        <f t="shared" si="19"/>
        <v>0.475206611570248</v>
      </c>
      <c r="Z38" s="2">
        <f t="shared" si="20"/>
        <v>91.8333333333333</v>
      </c>
      <c r="AA38" s="2">
        <f t="shared" si="21"/>
        <v>106.585</v>
      </c>
      <c r="AB38" s="2">
        <f t="shared" si="22"/>
        <v>4.98831775700935</v>
      </c>
      <c r="AC38" s="2">
        <f t="shared" si="23"/>
        <v>0.407216494845361</v>
      </c>
      <c r="AD38" s="2">
        <f t="shared" si="24"/>
        <v>-2.56692913385827</v>
      </c>
      <c r="AE38" s="2">
        <f t="shared" si="25"/>
        <v>9.23675688326259e-5</v>
      </c>
      <c r="AF38" s="2">
        <f t="shared" si="26"/>
        <v>39.5</v>
      </c>
      <c r="AG38" s="2">
        <f t="shared" si="27"/>
        <v>154.5</v>
      </c>
      <c r="AH38" s="2">
        <f t="shared" si="28"/>
        <v>218</v>
      </c>
      <c r="AI38" s="2">
        <f t="shared" si="29"/>
        <v>-24</v>
      </c>
      <c r="AJ38" s="2">
        <f t="shared" si="30"/>
        <v>63.5</v>
      </c>
      <c r="AK38" s="2">
        <f t="shared" si="31"/>
        <v>178.5</v>
      </c>
      <c r="AL38" s="2">
        <v>67.78</v>
      </c>
      <c r="AM38" s="2">
        <v>0.916666666666667</v>
      </c>
      <c r="AN38" s="2">
        <v>19.8633333333333</v>
      </c>
      <c r="AO38" s="2">
        <v>19.8833333333333</v>
      </c>
      <c r="AP38" s="2">
        <v>7.44058979256307</v>
      </c>
    </row>
    <row r="39" customFormat="1" ht="15" spans="1:42">
      <c r="A39" s="2">
        <v>1</v>
      </c>
      <c r="B39" s="2" t="s">
        <v>79</v>
      </c>
      <c r="C39" s="2">
        <v>95</v>
      </c>
      <c r="D39" s="2">
        <v>117.5</v>
      </c>
      <c r="E39" s="2">
        <v>53.5</v>
      </c>
      <c r="F39" s="2">
        <f t="shared" si="0"/>
        <v>0.357142857142857</v>
      </c>
      <c r="G39" s="2">
        <f t="shared" si="1"/>
        <v>0.441729323308271</v>
      </c>
      <c r="H39" s="2">
        <f t="shared" si="2"/>
        <v>0.201127819548872</v>
      </c>
      <c r="I39" s="2">
        <f t="shared" si="3"/>
        <v>2.19626168224299</v>
      </c>
      <c r="J39" s="2">
        <f t="shared" si="4"/>
        <v>1.77570093457944</v>
      </c>
      <c r="K39" s="2">
        <f t="shared" si="5"/>
        <v>1.23684210526316</v>
      </c>
      <c r="L39" s="2">
        <f t="shared" si="6"/>
        <v>92.5445838501638</v>
      </c>
      <c r="M39" s="2">
        <f t="shared" si="7"/>
        <v>13.3166562369588</v>
      </c>
      <c r="N39" s="2">
        <f t="shared" si="8"/>
        <v>-0.105882352941176</v>
      </c>
      <c r="O39" s="2">
        <f t="shared" si="9"/>
        <v>0.225554106910039</v>
      </c>
      <c r="P39" s="2">
        <f t="shared" si="10"/>
        <v>0.296875</v>
      </c>
      <c r="Q39" s="2">
        <f t="shared" si="11"/>
        <v>0.105882352941176</v>
      </c>
      <c r="R39" s="2">
        <f t="shared" si="12"/>
        <v>0.374269005847953</v>
      </c>
      <c r="S39" s="2">
        <f t="shared" si="13"/>
        <v>0.279461279461279</v>
      </c>
      <c r="T39" s="2">
        <f t="shared" si="14"/>
        <v>266</v>
      </c>
      <c r="U39" s="2">
        <f t="shared" si="15"/>
        <v>0.396616541353383</v>
      </c>
      <c r="V39" s="2">
        <f t="shared" si="16"/>
        <v>0.141509433962264</v>
      </c>
      <c r="W39" s="2">
        <f t="shared" si="17"/>
        <v>-1.56653359929485</v>
      </c>
      <c r="X39" s="2">
        <f t="shared" si="18"/>
        <v>-1.56766105746282</v>
      </c>
      <c r="Y39" s="2">
        <f t="shared" si="19"/>
        <v>0.45531914893617</v>
      </c>
      <c r="Z39" s="2">
        <f t="shared" si="20"/>
        <v>88.6666666666667</v>
      </c>
      <c r="AA39" s="2">
        <f t="shared" si="21"/>
        <v>103.4765</v>
      </c>
      <c r="AB39" s="2">
        <f t="shared" si="22"/>
        <v>4.7877358490566</v>
      </c>
      <c r="AC39" s="2">
        <f t="shared" si="23"/>
        <v>0.436842105263158</v>
      </c>
      <c r="AD39" s="2">
        <f t="shared" si="24"/>
        <v>-2.375</v>
      </c>
      <c r="AE39" s="2">
        <f t="shared" si="25"/>
        <v>0.000103987186675814</v>
      </c>
      <c r="AF39" s="2">
        <f t="shared" si="26"/>
        <v>41.5</v>
      </c>
      <c r="AG39" s="2">
        <f t="shared" si="27"/>
        <v>148.5</v>
      </c>
      <c r="AH39" s="2">
        <f t="shared" si="28"/>
        <v>212.5</v>
      </c>
      <c r="AI39" s="2">
        <f t="shared" si="29"/>
        <v>-22.5</v>
      </c>
      <c r="AJ39" s="2">
        <f t="shared" si="30"/>
        <v>64</v>
      </c>
      <c r="AK39" s="2">
        <f t="shared" si="31"/>
        <v>171</v>
      </c>
      <c r="AL39" s="2">
        <v>67.04</v>
      </c>
      <c r="AM39" s="2">
        <v>1.61</v>
      </c>
      <c r="AN39" s="2">
        <v>21.6766666666667</v>
      </c>
      <c r="AO39" s="2">
        <v>21.7366666666667</v>
      </c>
      <c r="AP39" s="2">
        <v>7.3813808901781</v>
      </c>
    </row>
    <row r="40" customFormat="1" ht="15" spans="1:42">
      <c r="A40" s="2">
        <v>1</v>
      </c>
      <c r="B40" s="2" t="s">
        <v>80</v>
      </c>
      <c r="C40" s="2">
        <v>98.5</v>
      </c>
      <c r="D40" s="2">
        <v>123</v>
      </c>
      <c r="E40" s="2">
        <v>58.5</v>
      </c>
      <c r="F40" s="2">
        <f t="shared" si="0"/>
        <v>0.351785714285714</v>
      </c>
      <c r="G40" s="2">
        <f t="shared" si="1"/>
        <v>0.439285714285714</v>
      </c>
      <c r="H40" s="2">
        <f t="shared" si="2"/>
        <v>0.208928571428571</v>
      </c>
      <c r="I40" s="2">
        <f t="shared" si="3"/>
        <v>2.1025641025641</v>
      </c>
      <c r="J40" s="2">
        <f t="shared" si="4"/>
        <v>1.68376068376068</v>
      </c>
      <c r="K40" s="2">
        <f t="shared" si="5"/>
        <v>1.24873096446701</v>
      </c>
      <c r="L40" s="2">
        <f t="shared" si="6"/>
        <v>97.045521964351</v>
      </c>
      <c r="M40" s="2">
        <f t="shared" si="7"/>
        <v>13.6626010212795</v>
      </c>
      <c r="N40" s="2">
        <f t="shared" si="8"/>
        <v>-0.110609480812641</v>
      </c>
      <c r="O40" s="2">
        <f t="shared" si="9"/>
        <v>0.220843672456576</v>
      </c>
      <c r="P40" s="2">
        <f t="shared" si="10"/>
        <v>0.24031007751938</v>
      </c>
      <c r="Q40" s="2">
        <f t="shared" si="11"/>
        <v>0.110609480812641</v>
      </c>
      <c r="R40" s="2">
        <f t="shared" si="12"/>
        <v>0.355371900826446</v>
      </c>
      <c r="S40" s="2">
        <f t="shared" si="13"/>
        <v>0.254777070063694</v>
      </c>
      <c r="T40" s="2">
        <f t="shared" si="14"/>
        <v>280</v>
      </c>
      <c r="U40" s="2">
        <f t="shared" si="15"/>
        <v>0.373214285714286</v>
      </c>
      <c r="V40" s="2">
        <f t="shared" si="16"/>
        <v>0.150306748466258</v>
      </c>
      <c r="W40" s="2">
        <f t="shared" si="17"/>
        <v>-1.56697763996057</v>
      </c>
      <c r="X40" s="2">
        <f t="shared" si="18"/>
        <v>-1.5679477307827</v>
      </c>
      <c r="Y40" s="2">
        <f t="shared" si="19"/>
        <v>0.475609756097561</v>
      </c>
      <c r="Z40" s="2">
        <f t="shared" si="20"/>
        <v>93.3333333333333</v>
      </c>
      <c r="AA40" s="2">
        <f t="shared" si="21"/>
        <v>108.3215</v>
      </c>
      <c r="AB40" s="2">
        <f t="shared" si="22"/>
        <v>5.00766871165644</v>
      </c>
      <c r="AC40" s="2">
        <f t="shared" si="23"/>
        <v>0.406091370558376</v>
      </c>
      <c r="AD40" s="2">
        <f t="shared" si="24"/>
        <v>-2.57364341085271</v>
      </c>
      <c r="AE40" s="2">
        <f t="shared" si="25"/>
        <v>8.91253525106455e-5</v>
      </c>
      <c r="AF40" s="2">
        <f t="shared" si="26"/>
        <v>40</v>
      </c>
      <c r="AG40" s="2">
        <f t="shared" si="27"/>
        <v>157</v>
      </c>
      <c r="AH40" s="2">
        <f t="shared" si="28"/>
        <v>221.5</v>
      </c>
      <c r="AI40" s="2">
        <f t="shared" si="29"/>
        <v>-24.5</v>
      </c>
      <c r="AJ40" s="2">
        <f t="shared" si="30"/>
        <v>64.5</v>
      </c>
      <c r="AK40" s="2">
        <f t="shared" si="31"/>
        <v>181.5</v>
      </c>
      <c r="AL40" s="2">
        <v>67.2266666666667</v>
      </c>
      <c r="AM40" s="2">
        <v>1.18333333333333</v>
      </c>
      <c r="AN40" s="2">
        <v>20.37</v>
      </c>
      <c r="AO40" s="2">
        <v>20.4066666666667</v>
      </c>
      <c r="AP40" s="2">
        <v>6.63282782966014</v>
      </c>
    </row>
    <row r="41" customFormat="1" ht="15" spans="1:42">
      <c r="A41" s="2">
        <v>1</v>
      </c>
      <c r="B41" s="2" t="s">
        <v>81</v>
      </c>
      <c r="C41" s="2">
        <v>101.5</v>
      </c>
      <c r="D41" s="2">
        <v>125</v>
      </c>
      <c r="E41" s="2">
        <v>57.5</v>
      </c>
      <c r="F41" s="2">
        <f t="shared" si="0"/>
        <v>0.357394366197183</v>
      </c>
      <c r="G41" s="2">
        <f t="shared" si="1"/>
        <v>0.440140845070423</v>
      </c>
      <c r="H41" s="2">
        <f t="shared" si="2"/>
        <v>0.202464788732394</v>
      </c>
      <c r="I41" s="2">
        <f t="shared" si="3"/>
        <v>2.17391304347826</v>
      </c>
      <c r="J41" s="2">
        <f t="shared" si="4"/>
        <v>1.76521739130435</v>
      </c>
      <c r="K41" s="2">
        <f t="shared" si="5"/>
        <v>1.23152709359606</v>
      </c>
      <c r="L41" s="2">
        <f t="shared" si="6"/>
        <v>98.7142340293435</v>
      </c>
      <c r="M41" s="2">
        <f t="shared" si="7"/>
        <v>13.7598449603669</v>
      </c>
      <c r="N41" s="2">
        <f t="shared" si="8"/>
        <v>-0.103752759381898</v>
      </c>
      <c r="O41" s="2">
        <f t="shared" si="9"/>
        <v>0.222493887530562</v>
      </c>
      <c r="P41" s="2">
        <f t="shared" si="10"/>
        <v>0.303703703703704</v>
      </c>
      <c r="Q41" s="2">
        <f t="shared" si="11"/>
        <v>0.103752759381898</v>
      </c>
      <c r="R41" s="2">
        <f t="shared" si="12"/>
        <v>0.36986301369863</v>
      </c>
      <c r="S41" s="2">
        <f t="shared" si="13"/>
        <v>0.276729559748428</v>
      </c>
      <c r="T41" s="2">
        <f t="shared" si="14"/>
        <v>284</v>
      </c>
      <c r="U41" s="2">
        <f t="shared" si="15"/>
        <v>0.392605633802817</v>
      </c>
      <c r="V41" s="2">
        <f t="shared" si="16"/>
        <v>0.13905325443787</v>
      </c>
      <c r="W41" s="2">
        <f t="shared" si="17"/>
        <v>-1.56695648667168</v>
      </c>
      <c r="X41" s="2">
        <f t="shared" si="18"/>
        <v>-1.56800712506587</v>
      </c>
      <c r="Y41" s="2">
        <f t="shared" si="19"/>
        <v>0.46</v>
      </c>
      <c r="Z41" s="2">
        <f t="shared" si="20"/>
        <v>94.6666666666667</v>
      </c>
      <c r="AA41" s="2">
        <f t="shared" si="21"/>
        <v>110.2785</v>
      </c>
      <c r="AB41" s="2">
        <f t="shared" si="22"/>
        <v>4.72633136094675</v>
      </c>
      <c r="AC41" s="2">
        <f t="shared" si="23"/>
        <v>0.433497536945813</v>
      </c>
      <c r="AD41" s="2">
        <f t="shared" si="24"/>
        <v>-2.4</v>
      </c>
      <c r="AE41" s="2">
        <f t="shared" si="25"/>
        <v>9.17348173913044e-5</v>
      </c>
      <c r="AF41" s="2">
        <f t="shared" si="26"/>
        <v>44</v>
      </c>
      <c r="AG41" s="2">
        <f t="shared" si="27"/>
        <v>159</v>
      </c>
      <c r="AH41" s="2">
        <f t="shared" si="28"/>
        <v>226.5</v>
      </c>
      <c r="AI41" s="2">
        <f t="shared" si="29"/>
        <v>-23.5</v>
      </c>
      <c r="AJ41" s="2">
        <f t="shared" si="30"/>
        <v>67.5</v>
      </c>
      <c r="AK41" s="2">
        <f t="shared" si="31"/>
        <v>182.5</v>
      </c>
      <c r="AL41" s="2">
        <v>66.5</v>
      </c>
      <c r="AM41" s="2">
        <v>1.63</v>
      </c>
      <c r="AN41" s="2">
        <v>21.6566666666667</v>
      </c>
      <c r="AO41" s="2">
        <v>21.7166666666667</v>
      </c>
      <c r="AP41" s="2">
        <v>7.54728515926519</v>
      </c>
    </row>
    <row r="42" customFormat="1" ht="15" spans="1:42">
      <c r="A42" s="2">
        <v>1</v>
      </c>
      <c r="B42" s="2" t="s">
        <v>82</v>
      </c>
      <c r="C42" s="2">
        <v>95.5</v>
      </c>
      <c r="D42" s="2">
        <v>120</v>
      </c>
      <c r="E42" s="2">
        <v>58</v>
      </c>
      <c r="F42" s="2">
        <f t="shared" si="0"/>
        <v>0.349177330895795</v>
      </c>
      <c r="G42" s="2">
        <f t="shared" si="1"/>
        <v>0.438756855575868</v>
      </c>
      <c r="H42" s="2">
        <f t="shared" si="2"/>
        <v>0.212065813528336</v>
      </c>
      <c r="I42" s="2">
        <f t="shared" si="3"/>
        <v>2.06896551724138</v>
      </c>
      <c r="J42" s="2">
        <f t="shared" si="4"/>
        <v>1.64655172413793</v>
      </c>
      <c r="K42" s="2">
        <f t="shared" si="5"/>
        <v>1.2565445026178</v>
      </c>
      <c r="L42" s="2">
        <f t="shared" si="6"/>
        <v>94.6647593704577</v>
      </c>
      <c r="M42" s="2">
        <f t="shared" si="7"/>
        <v>13.5030860670194</v>
      </c>
      <c r="N42" s="2">
        <f t="shared" si="8"/>
        <v>-0.11368909512761</v>
      </c>
      <c r="O42" s="2">
        <f t="shared" si="9"/>
        <v>0.219822109275731</v>
      </c>
      <c r="P42" s="2">
        <f t="shared" si="10"/>
        <v>0.209677419354839</v>
      </c>
      <c r="Q42" s="2">
        <f t="shared" si="11"/>
        <v>0.11368909512761</v>
      </c>
      <c r="R42" s="2">
        <f t="shared" si="12"/>
        <v>0.348314606741573</v>
      </c>
      <c r="S42" s="2">
        <f t="shared" si="13"/>
        <v>0.244299674267101</v>
      </c>
      <c r="T42" s="2">
        <f t="shared" si="14"/>
        <v>273.5</v>
      </c>
      <c r="U42" s="2">
        <f t="shared" si="15"/>
        <v>0.363802559414991</v>
      </c>
      <c r="V42" s="2">
        <f t="shared" si="16"/>
        <v>0.155555555555556</v>
      </c>
      <c r="W42" s="2">
        <f t="shared" si="17"/>
        <v>-1.56684429035683</v>
      </c>
      <c r="X42" s="2">
        <f t="shared" si="18"/>
        <v>-1.56781490845375</v>
      </c>
      <c r="Y42" s="2">
        <f t="shared" si="19"/>
        <v>0.483333333333333</v>
      </c>
      <c r="Z42" s="2">
        <f t="shared" si="20"/>
        <v>91.1666666666667</v>
      </c>
      <c r="AA42" s="2">
        <f t="shared" si="21"/>
        <v>105.6065</v>
      </c>
      <c r="AB42" s="2">
        <f t="shared" si="22"/>
        <v>5.13888888888889</v>
      </c>
      <c r="AC42" s="2">
        <f t="shared" si="23"/>
        <v>0.392670157068063</v>
      </c>
      <c r="AD42" s="2">
        <f t="shared" si="24"/>
        <v>-2.66129032258064</v>
      </c>
      <c r="AE42" s="2">
        <f t="shared" si="25"/>
        <v>9.09986629948914e-5</v>
      </c>
      <c r="AF42" s="2">
        <f t="shared" si="26"/>
        <v>37.5</v>
      </c>
      <c r="AG42" s="2">
        <f t="shared" si="27"/>
        <v>153.5</v>
      </c>
      <c r="AH42" s="2">
        <f t="shared" si="28"/>
        <v>215.5</v>
      </c>
      <c r="AI42" s="2">
        <f t="shared" si="29"/>
        <v>-24.5</v>
      </c>
      <c r="AJ42" s="2">
        <f t="shared" si="30"/>
        <v>62</v>
      </c>
      <c r="AK42" s="2">
        <f t="shared" si="31"/>
        <v>178</v>
      </c>
      <c r="AL42" s="2">
        <v>66.4933333333333</v>
      </c>
      <c r="AM42" s="2">
        <v>1.49</v>
      </c>
      <c r="AN42" s="2">
        <v>21.93</v>
      </c>
      <c r="AO42" s="2">
        <v>21.98</v>
      </c>
      <c r="AP42" s="2">
        <v>7.02830775629056</v>
      </c>
    </row>
    <row r="43" customFormat="1" ht="15" spans="1:42">
      <c r="A43" s="2">
        <v>1</v>
      </c>
      <c r="B43" s="2" t="s">
        <v>83</v>
      </c>
      <c r="C43" s="2">
        <v>101</v>
      </c>
      <c r="D43" s="2">
        <v>125</v>
      </c>
      <c r="E43" s="2">
        <v>58</v>
      </c>
      <c r="F43" s="2">
        <f t="shared" si="0"/>
        <v>0.355633802816901</v>
      </c>
      <c r="G43" s="2">
        <f t="shared" si="1"/>
        <v>0.440140845070423</v>
      </c>
      <c r="H43" s="2">
        <f t="shared" si="2"/>
        <v>0.204225352112676</v>
      </c>
      <c r="I43" s="2">
        <f t="shared" si="3"/>
        <v>2.1551724137931</v>
      </c>
      <c r="J43" s="2">
        <f t="shared" si="4"/>
        <v>1.74137931034483</v>
      </c>
      <c r="K43" s="2">
        <f t="shared" si="5"/>
        <v>1.23762376237624</v>
      </c>
      <c r="L43" s="2">
        <f t="shared" si="6"/>
        <v>98.6407623652616</v>
      </c>
      <c r="M43" s="2">
        <f t="shared" si="7"/>
        <v>13.7598449603669</v>
      </c>
      <c r="N43" s="2">
        <f t="shared" si="8"/>
        <v>-0.106194690265487</v>
      </c>
      <c r="O43" s="2">
        <f t="shared" si="9"/>
        <v>0.222493887530562</v>
      </c>
      <c r="P43" s="2">
        <f t="shared" si="10"/>
        <v>0.283582089552239</v>
      </c>
      <c r="Q43" s="2">
        <f t="shared" si="11"/>
        <v>0.106194690265487</v>
      </c>
      <c r="R43" s="2">
        <f t="shared" si="12"/>
        <v>0.366120218579235</v>
      </c>
      <c r="S43" s="2">
        <f t="shared" si="13"/>
        <v>0.270440251572327</v>
      </c>
      <c r="T43" s="2">
        <f t="shared" si="14"/>
        <v>284</v>
      </c>
      <c r="U43" s="2">
        <f t="shared" si="15"/>
        <v>0.387323943661972</v>
      </c>
      <c r="V43" s="2">
        <f t="shared" si="16"/>
        <v>0.142857142857143</v>
      </c>
      <c r="W43" s="2">
        <f t="shared" si="17"/>
        <v>-1.56701410276669</v>
      </c>
      <c r="X43" s="2">
        <f t="shared" si="18"/>
        <v>-1.56802057855427</v>
      </c>
      <c r="Y43" s="2">
        <f t="shared" si="19"/>
        <v>0.464</v>
      </c>
      <c r="Z43" s="2">
        <f t="shared" si="20"/>
        <v>94.6666666666667</v>
      </c>
      <c r="AA43" s="2">
        <f t="shared" si="21"/>
        <v>110.186</v>
      </c>
      <c r="AB43" s="2">
        <f t="shared" si="22"/>
        <v>4.82142857142857</v>
      </c>
      <c r="AC43" s="2">
        <f t="shared" si="23"/>
        <v>0.425742574257426</v>
      </c>
      <c r="AD43" s="2">
        <f t="shared" si="24"/>
        <v>-2.44776119402985</v>
      </c>
      <c r="AE43" s="2">
        <f t="shared" si="25"/>
        <v>9.00502068965517e-5</v>
      </c>
      <c r="AF43" s="2">
        <f t="shared" si="26"/>
        <v>43</v>
      </c>
      <c r="AG43" s="2">
        <f t="shared" si="27"/>
        <v>159</v>
      </c>
      <c r="AH43" s="2">
        <f t="shared" si="28"/>
        <v>226</v>
      </c>
      <c r="AI43" s="2">
        <f t="shared" si="29"/>
        <v>-24</v>
      </c>
      <c r="AJ43" s="2">
        <f t="shared" si="30"/>
        <v>67</v>
      </c>
      <c r="AK43" s="2">
        <f t="shared" si="31"/>
        <v>183</v>
      </c>
      <c r="AL43" s="2">
        <v>68.7833333333333</v>
      </c>
      <c r="AM43" s="2">
        <v>0.67</v>
      </c>
      <c r="AN43" s="2">
        <v>19.71</v>
      </c>
      <c r="AO43" s="2">
        <v>19.7233333333333</v>
      </c>
      <c r="AP43" s="2">
        <v>7.17328091846555</v>
      </c>
    </row>
    <row r="44" customFormat="1" ht="15" spans="1:42">
      <c r="A44" s="2">
        <v>1</v>
      </c>
      <c r="B44" s="2" t="s">
        <v>84</v>
      </c>
      <c r="C44" s="2">
        <v>95.5</v>
      </c>
      <c r="D44" s="2">
        <v>118</v>
      </c>
      <c r="E44" s="2">
        <v>56.5</v>
      </c>
      <c r="F44" s="2">
        <f t="shared" si="0"/>
        <v>0.353703703703704</v>
      </c>
      <c r="G44" s="2">
        <f t="shared" si="1"/>
        <v>0.437037037037037</v>
      </c>
      <c r="H44" s="2">
        <f t="shared" si="2"/>
        <v>0.209259259259259</v>
      </c>
      <c r="I44" s="2">
        <f t="shared" si="3"/>
        <v>2.08849557522124</v>
      </c>
      <c r="J44" s="2">
        <f t="shared" si="4"/>
        <v>1.69026548672566</v>
      </c>
      <c r="K44" s="2">
        <f t="shared" si="5"/>
        <v>1.23560209424084</v>
      </c>
      <c r="L44" s="2">
        <f t="shared" si="6"/>
        <v>93.5173780641865</v>
      </c>
      <c r="M44" s="2">
        <f t="shared" si="7"/>
        <v>13.4164078649987</v>
      </c>
      <c r="N44" s="2">
        <f t="shared" si="8"/>
        <v>-0.105386416861827</v>
      </c>
      <c r="O44" s="2">
        <f t="shared" si="9"/>
        <v>0.216494845360825</v>
      </c>
      <c r="P44" s="2">
        <f t="shared" si="10"/>
        <v>0.268292682926829</v>
      </c>
      <c r="Q44" s="2">
        <f t="shared" si="11"/>
        <v>0.105386416861827</v>
      </c>
      <c r="R44" s="2">
        <f t="shared" si="12"/>
        <v>0.35243553008596</v>
      </c>
      <c r="S44" s="2">
        <f t="shared" si="13"/>
        <v>0.256578947368421</v>
      </c>
      <c r="T44" s="2">
        <f t="shared" si="14"/>
        <v>270</v>
      </c>
      <c r="U44" s="2">
        <f t="shared" si="15"/>
        <v>0.372222222222222</v>
      </c>
      <c r="V44" s="2">
        <f t="shared" si="16"/>
        <v>0.143312101910828</v>
      </c>
      <c r="W44" s="2">
        <f t="shared" si="17"/>
        <v>-1.56647929770413</v>
      </c>
      <c r="X44" s="2">
        <f t="shared" si="18"/>
        <v>-1.56765750824636</v>
      </c>
      <c r="Y44" s="2">
        <f t="shared" si="19"/>
        <v>0.478813559322034</v>
      </c>
      <c r="Z44" s="2">
        <f t="shared" si="20"/>
        <v>90</v>
      </c>
      <c r="AA44" s="2">
        <f t="shared" si="21"/>
        <v>104.2615</v>
      </c>
      <c r="AB44" s="2">
        <f t="shared" si="22"/>
        <v>4.8328025477707</v>
      </c>
      <c r="AC44" s="2">
        <f t="shared" si="23"/>
        <v>0.408376963350785</v>
      </c>
      <c r="AD44" s="2">
        <f t="shared" si="24"/>
        <v>-2.56910569105691</v>
      </c>
      <c r="AE44" s="2">
        <f t="shared" si="25"/>
        <v>9.82454109124478e-5</v>
      </c>
      <c r="AF44" s="2">
        <f t="shared" si="26"/>
        <v>39</v>
      </c>
      <c r="AG44" s="2">
        <f t="shared" si="27"/>
        <v>152</v>
      </c>
      <c r="AH44" s="2">
        <f t="shared" si="28"/>
        <v>213.5</v>
      </c>
      <c r="AI44" s="2">
        <f t="shared" si="29"/>
        <v>-22.5</v>
      </c>
      <c r="AJ44" s="2">
        <f t="shared" si="30"/>
        <v>61.5</v>
      </c>
      <c r="AK44" s="2">
        <f t="shared" si="31"/>
        <v>174.5</v>
      </c>
      <c r="AL44" s="2">
        <v>70.1233333333333</v>
      </c>
      <c r="AM44" s="2">
        <v>0.776666666666667</v>
      </c>
      <c r="AN44" s="2">
        <v>20.3133333333333</v>
      </c>
      <c r="AO44" s="2">
        <v>20.3266666666667</v>
      </c>
      <c r="AP44" s="2">
        <v>6.92462461401933</v>
      </c>
    </row>
    <row r="45" customFormat="1" ht="15" spans="1:42">
      <c r="A45" s="2">
        <v>1</v>
      </c>
      <c r="B45" s="2" t="s">
        <v>85</v>
      </c>
      <c r="C45" s="2">
        <v>95.5</v>
      </c>
      <c r="D45" s="2">
        <v>117.5</v>
      </c>
      <c r="E45" s="2">
        <v>53</v>
      </c>
      <c r="F45" s="2">
        <f t="shared" si="0"/>
        <v>0.359022556390977</v>
      </c>
      <c r="G45" s="2">
        <f t="shared" si="1"/>
        <v>0.441729323308271</v>
      </c>
      <c r="H45" s="2">
        <f t="shared" si="2"/>
        <v>0.199248120300752</v>
      </c>
      <c r="I45" s="2">
        <f t="shared" si="3"/>
        <v>2.21698113207547</v>
      </c>
      <c r="J45" s="2">
        <f t="shared" si="4"/>
        <v>1.80188679245283</v>
      </c>
      <c r="K45" s="2">
        <f t="shared" si="5"/>
        <v>1.2303664921466</v>
      </c>
      <c r="L45" s="2">
        <f t="shared" si="6"/>
        <v>92.6201921829144</v>
      </c>
      <c r="M45" s="2">
        <f t="shared" si="7"/>
        <v>13.3166562369588</v>
      </c>
      <c r="N45" s="2">
        <f t="shared" si="8"/>
        <v>-0.103286384976526</v>
      </c>
      <c r="O45" s="2">
        <f t="shared" si="9"/>
        <v>0.225554106910039</v>
      </c>
      <c r="P45" s="2">
        <f t="shared" si="10"/>
        <v>0.317829457364341</v>
      </c>
      <c r="Q45" s="2">
        <f t="shared" si="11"/>
        <v>0.103286384976526</v>
      </c>
      <c r="R45" s="2">
        <f t="shared" si="12"/>
        <v>0.378299120234604</v>
      </c>
      <c r="S45" s="2">
        <f t="shared" si="13"/>
        <v>0.286195286195286</v>
      </c>
      <c r="T45" s="2">
        <f t="shared" si="14"/>
        <v>266</v>
      </c>
      <c r="U45" s="2">
        <f t="shared" si="15"/>
        <v>0.402255639097744</v>
      </c>
      <c r="V45" s="2">
        <f t="shared" si="16"/>
        <v>0.1375</v>
      </c>
      <c r="W45" s="2">
        <f t="shared" si="17"/>
        <v>-1.56646396753663</v>
      </c>
      <c r="X45" s="2">
        <f t="shared" si="18"/>
        <v>-1.56764388245747</v>
      </c>
      <c r="Y45" s="2">
        <f t="shared" si="19"/>
        <v>0.451063829787234</v>
      </c>
      <c r="Z45" s="2">
        <f t="shared" si="20"/>
        <v>88.6666666666667</v>
      </c>
      <c r="AA45" s="2">
        <f t="shared" si="21"/>
        <v>103.569</v>
      </c>
      <c r="AB45" s="2">
        <f t="shared" si="22"/>
        <v>4.6875</v>
      </c>
      <c r="AC45" s="2">
        <f t="shared" si="23"/>
        <v>0.445026178010471</v>
      </c>
      <c r="AD45" s="2">
        <f t="shared" si="24"/>
        <v>-2.32558139534884</v>
      </c>
      <c r="AE45" s="2">
        <f t="shared" si="25"/>
        <v>0.000106076033975821</v>
      </c>
      <c r="AF45" s="2">
        <f t="shared" si="26"/>
        <v>42.5</v>
      </c>
      <c r="AG45" s="2">
        <f t="shared" si="27"/>
        <v>148.5</v>
      </c>
      <c r="AH45" s="2">
        <f t="shared" si="28"/>
        <v>213</v>
      </c>
      <c r="AI45" s="2">
        <f t="shared" si="29"/>
        <v>-22</v>
      </c>
      <c r="AJ45" s="2">
        <f t="shared" si="30"/>
        <v>64.5</v>
      </c>
      <c r="AK45" s="2">
        <f t="shared" si="31"/>
        <v>170.5</v>
      </c>
      <c r="AL45" s="2">
        <v>65.81</v>
      </c>
      <c r="AM45" s="2">
        <v>2.11666666666667</v>
      </c>
      <c r="AN45" s="2">
        <v>22.6533333333333</v>
      </c>
      <c r="AO45" s="2">
        <v>22.7533333333333</v>
      </c>
      <c r="AP45" s="2">
        <v>7.0423363146864</v>
      </c>
    </row>
    <row r="46" customFormat="1" ht="15" spans="1:42">
      <c r="A46" s="2">
        <v>1</v>
      </c>
      <c r="B46" s="2" t="s">
        <v>86</v>
      </c>
      <c r="C46" s="2">
        <v>101</v>
      </c>
      <c r="D46" s="2">
        <v>123.5</v>
      </c>
      <c r="E46" s="2">
        <v>54</v>
      </c>
      <c r="F46" s="2">
        <f t="shared" si="0"/>
        <v>0.362657091561939</v>
      </c>
      <c r="G46" s="2">
        <f t="shared" si="1"/>
        <v>0.443447037701975</v>
      </c>
      <c r="H46" s="2">
        <f t="shared" si="2"/>
        <v>0.193895870736086</v>
      </c>
      <c r="I46" s="2">
        <f t="shared" si="3"/>
        <v>2.28703703703704</v>
      </c>
      <c r="J46" s="2">
        <f t="shared" si="4"/>
        <v>1.87037037037037</v>
      </c>
      <c r="K46" s="2">
        <f t="shared" si="5"/>
        <v>1.22277227722772</v>
      </c>
      <c r="L46" s="2">
        <f t="shared" si="6"/>
        <v>97.2441086476022</v>
      </c>
      <c r="M46" s="2">
        <f t="shared" si="7"/>
        <v>13.6259556239798</v>
      </c>
      <c r="N46" s="2">
        <f t="shared" si="8"/>
        <v>-0.10022271714922</v>
      </c>
      <c r="O46" s="2">
        <f t="shared" si="9"/>
        <v>0.228855721393035</v>
      </c>
      <c r="P46" s="2">
        <f t="shared" si="10"/>
        <v>0.352517985611511</v>
      </c>
      <c r="Q46" s="2">
        <f t="shared" si="11"/>
        <v>0.10022271714922</v>
      </c>
      <c r="R46" s="2">
        <f t="shared" si="12"/>
        <v>0.391549295774648</v>
      </c>
      <c r="S46" s="2">
        <f t="shared" si="13"/>
        <v>0.303225806451613</v>
      </c>
      <c r="T46" s="2">
        <f t="shared" si="14"/>
        <v>278.5</v>
      </c>
      <c r="U46" s="2">
        <f t="shared" si="15"/>
        <v>0.418312387791741</v>
      </c>
      <c r="V46" s="2">
        <f t="shared" si="16"/>
        <v>0.131964809384164</v>
      </c>
      <c r="W46" s="2">
        <f t="shared" si="17"/>
        <v>-1.56682111150096</v>
      </c>
      <c r="X46" s="2">
        <f t="shared" si="18"/>
        <v>-1.56792804106036</v>
      </c>
      <c r="Y46" s="2">
        <f t="shared" si="19"/>
        <v>0.437246963562753</v>
      </c>
      <c r="Z46" s="2">
        <f t="shared" si="20"/>
        <v>92.8333333333333</v>
      </c>
      <c r="AA46" s="2">
        <f t="shared" si="21"/>
        <v>108.8495</v>
      </c>
      <c r="AB46" s="2">
        <f t="shared" si="22"/>
        <v>4.54912023460411</v>
      </c>
      <c r="AC46" s="2">
        <f t="shared" si="23"/>
        <v>0.465346534653465</v>
      </c>
      <c r="AD46" s="2">
        <f t="shared" si="24"/>
        <v>-2.20143884892086</v>
      </c>
      <c r="AE46" s="2">
        <f t="shared" si="25"/>
        <v>0.000100287802447363</v>
      </c>
      <c r="AF46" s="2">
        <f t="shared" si="26"/>
        <v>47</v>
      </c>
      <c r="AG46" s="2">
        <f t="shared" si="27"/>
        <v>155</v>
      </c>
      <c r="AH46" s="2">
        <f t="shared" si="28"/>
        <v>224.5</v>
      </c>
      <c r="AI46" s="2">
        <f t="shared" si="29"/>
        <v>-22.5</v>
      </c>
      <c r="AJ46" s="2">
        <f t="shared" si="30"/>
        <v>69.5</v>
      </c>
      <c r="AK46" s="2">
        <f t="shared" si="31"/>
        <v>177.5</v>
      </c>
      <c r="AL46" s="2">
        <v>68.9433333333333</v>
      </c>
      <c r="AM46" s="2">
        <v>1.00666666666667</v>
      </c>
      <c r="AN46" s="2">
        <v>20.19</v>
      </c>
      <c r="AO46" s="2">
        <v>20.22</v>
      </c>
      <c r="AP46" s="2">
        <v>7.16256919982174</v>
      </c>
    </row>
    <row r="47" customFormat="1" ht="15" spans="1:42">
      <c r="A47" s="2">
        <v>1</v>
      </c>
      <c r="B47" s="2" t="s">
        <v>87</v>
      </c>
      <c r="C47" s="2">
        <v>97.5</v>
      </c>
      <c r="D47" s="2">
        <v>120</v>
      </c>
      <c r="E47" s="2">
        <v>56.5</v>
      </c>
      <c r="F47" s="2">
        <f t="shared" si="0"/>
        <v>0.355839416058394</v>
      </c>
      <c r="G47" s="2">
        <f t="shared" si="1"/>
        <v>0.437956204379562</v>
      </c>
      <c r="H47" s="2">
        <f t="shared" si="2"/>
        <v>0.206204379562044</v>
      </c>
      <c r="I47" s="2">
        <f t="shared" si="3"/>
        <v>2.12389380530973</v>
      </c>
      <c r="J47" s="2">
        <f t="shared" si="4"/>
        <v>1.72566371681416</v>
      </c>
      <c r="K47" s="2">
        <f t="shared" si="5"/>
        <v>1.23076923076923</v>
      </c>
      <c r="L47" s="2">
        <f t="shared" si="6"/>
        <v>95.0412191279833</v>
      </c>
      <c r="M47" s="2">
        <f t="shared" si="7"/>
        <v>13.5154232884755</v>
      </c>
      <c r="N47" s="2">
        <f t="shared" si="8"/>
        <v>-0.103448275862069</v>
      </c>
      <c r="O47" s="2">
        <f t="shared" si="9"/>
        <v>0.218274111675127</v>
      </c>
      <c r="P47" s="2">
        <f t="shared" si="10"/>
        <v>0.291338582677165</v>
      </c>
      <c r="Q47" s="2">
        <f t="shared" si="11"/>
        <v>0.103448275862069</v>
      </c>
      <c r="R47" s="2">
        <f t="shared" si="12"/>
        <v>0.359773371104816</v>
      </c>
      <c r="S47" s="2">
        <f t="shared" si="13"/>
        <v>0.266233766233766</v>
      </c>
      <c r="T47" s="2">
        <f t="shared" si="14"/>
        <v>274</v>
      </c>
      <c r="U47" s="2">
        <f t="shared" si="15"/>
        <v>0.381386861313869</v>
      </c>
      <c r="V47" s="2">
        <f t="shared" si="16"/>
        <v>0.139751552795031</v>
      </c>
      <c r="W47" s="2">
        <f t="shared" si="17"/>
        <v>-1.56658655180193</v>
      </c>
      <c r="X47" s="2">
        <f t="shared" si="18"/>
        <v>-1.56775636805412</v>
      </c>
      <c r="Y47" s="2">
        <f t="shared" si="19"/>
        <v>0.470833333333333</v>
      </c>
      <c r="Z47" s="2">
        <f t="shared" si="20"/>
        <v>91.3333333333333</v>
      </c>
      <c r="AA47" s="2">
        <f t="shared" si="21"/>
        <v>106.0335</v>
      </c>
      <c r="AB47" s="2">
        <f t="shared" si="22"/>
        <v>4.74378881987578</v>
      </c>
      <c r="AC47" s="2">
        <f t="shared" si="23"/>
        <v>0.420512820512821</v>
      </c>
      <c r="AD47" s="2">
        <f t="shared" si="24"/>
        <v>-2.48818897637795</v>
      </c>
      <c r="AE47" s="2">
        <f t="shared" si="25"/>
        <v>9.73681784660767e-5</v>
      </c>
      <c r="AF47" s="2">
        <f t="shared" si="26"/>
        <v>41</v>
      </c>
      <c r="AG47" s="2">
        <f t="shared" si="27"/>
        <v>154</v>
      </c>
      <c r="AH47" s="2">
        <f t="shared" si="28"/>
        <v>217.5</v>
      </c>
      <c r="AI47" s="2">
        <f t="shared" si="29"/>
        <v>-22.5</v>
      </c>
      <c r="AJ47" s="2">
        <f t="shared" si="30"/>
        <v>63.5</v>
      </c>
      <c r="AK47" s="2">
        <f t="shared" si="31"/>
        <v>176.5</v>
      </c>
      <c r="AL47" s="2">
        <v>67.87</v>
      </c>
      <c r="AM47" s="2">
        <v>1.66</v>
      </c>
      <c r="AN47" s="2">
        <v>22.39</v>
      </c>
      <c r="AO47" s="2">
        <v>22.45</v>
      </c>
      <c r="AP47" s="2">
        <v>7.03218220106315</v>
      </c>
    </row>
    <row r="48" customFormat="1" ht="15" spans="1:42">
      <c r="A48" s="2">
        <v>1</v>
      </c>
      <c r="B48" s="2" t="s">
        <v>88</v>
      </c>
      <c r="C48" s="2">
        <v>100.5</v>
      </c>
      <c r="D48" s="2">
        <v>122.5</v>
      </c>
      <c r="E48" s="2">
        <v>53</v>
      </c>
      <c r="F48" s="2">
        <f t="shared" si="0"/>
        <v>0.364130434782609</v>
      </c>
      <c r="G48" s="2">
        <f t="shared" si="1"/>
        <v>0.443840579710145</v>
      </c>
      <c r="H48" s="2">
        <f t="shared" si="2"/>
        <v>0.192028985507246</v>
      </c>
      <c r="I48" s="2">
        <f t="shared" si="3"/>
        <v>2.31132075471698</v>
      </c>
      <c r="J48" s="2">
        <f t="shared" si="4"/>
        <v>1.89622641509434</v>
      </c>
      <c r="K48" s="2">
        <f t="shared" si="5"/>
        <v>1.21890547263682</v>
      </c>
      <c r="L48" s="2">
        <f t="shared" si="6"/>
        <v>96.4632918091989</v>
      </c>
      <c r="M48" s="2">
        <f t="shared" si="7"/>
        <v>13.5646599662505</v>
      </c>
      <c r="N48" s="2">
        <f t="shared" si="8"/>
        <v>-0.0986547085201794</v>
      </c>
      <c r="O48" s="2">
        <f t="shared" si="9"/>
        <v>0.22961104140527</v>
      </c>
      <c r="P48" s="2">
        <f t="shared" si="10"/>
        <v>0.366906474820144</v>
      </c>
      <c r="Q48" s="2">
        <f t="shared" si="11"/>
        <v>0.0986547085201794</v>
      </c>
      <c r="R48" s="2">
        <f t="shared" si="12"/>
        <v>0.396011396011396</v>
      </c>
      <c r="S48" s="2">
        <f t="shared" si="13"/>
        <v>0.309446254071661</v>
      </c>
      <c r="T48" s="2">
        <f t="shared" si="14"/>
        <v>276</v>
      </c>
      <c r="U48" s="2">
        <f t="shared" si="15"/>
        <v>0.423913043478261</v>
      </c>
      <c r="V48" s="2">
        <f t="shared" si="16"/>
        <v>0.129411764705882</v>
      </c>
      <c r="W48" s="2">
        <f t="shared" si="17"/>
        <v>-1.5667188092859</v>
      </c>
      <c r="X48" s="2">
        <f t="shared" si="18"/>
        <v>-1.56787067566981</v>
      </c>
      <c r="Y48" s="2">
        <f t="shared" si="19"/>
        <v>0.43265306122449</v>
      </c>
      <c r="Z48" s="2">
        <f t="shared" si="20"/>
        <v>92</v>
      </c>
      <c r="AA48" s="2">
        <f t="shared" si="21"/>
        <v>107.999</v>
      </c>
      <c r="AB48" s="2">
        <f t="shared" si="22"/>
        <v>4.48529411764706</v>
      </c>
      <c r="AC48" s="2">
        <f t="shared" si="23"/>
        <v>0.472636815920398</v>
      </c>
      <c r="AD48" s="2">
        <f t="shared" si="24"/>
        <v>-2.15827338129496</v>
      </c>
      <c r="AE48" s="2">
        <f t="shared" si="25"/>
        <v>0.000103668780031167</v>
      </c>
      <c r="AF48" s="2">
        <f t="shared" si="26"/>
        <v>47.5</v>
      </c>
      <c r="AG48" s="2">
        <f t="shared" si="27"/>
        <v>153.5</v>
      </c>
      <c r="AH48" s="2">
        <f t="shared" si="28"/>
        <v>223</v>
      </c>
      <c r="AI48" s="2">
        <f t="shared" si="29"/>
        <v>-22</v>
      </c>
      <c r="AJ48" s="2">
        <f t="shared" si="30"/>
        <v>69.5</v>
      </c>
      <c r="AK48" s="2">
        <f t="shared" si="31"/>
        <v>175.5</v>
      </c>
      <c r="AL48" s="2">
        <v>69.8066666666667</v>
      </c>
      <c r="AM48" s="2">
        <v>0.723333333333333</v>
      </c>
      <c r="AN48" s="2">
        <v>20.42</v>
      </c>
      <c r="AO48" s="2">
        <v>20.4366666666667</v>
      </c>
      <c r="AP48" s="2">
        <v>7.32182394775339</v>
      </c>
    </row>
    <row r="49" customFormat="1" ht="15" spans="1:42">
      <c r="A49" s="2">
        <v>1</v>
      </c>
      <c r="B49" s="2" t="s">
        <v>89</v>
      </c>
      <c r="C49" s="2">
        <v>100</v>
      </c>
      <c r="D49" s="2">
        <v>123</v>
      </c>
      <c r="E49" s="2">
        <v>54.5</v>
      </c>
      <c r="F49" s="2">
        <f t="shared" si="0"/>
        <v>0.36036036036036</v>
      </c>
      <c r="G49" s="2">
        <f t="shared" si="1"/>
        <v>0.443243243243243</v>
      </c>
      <c r="H49" s="2">
        <f t="shared" si="2"/>
        <v>0.196396396396396</v>
      </c>
      <c r="I49" s="2">
        <f t="shared" si="3"/>
        <v>2.25688073394495</v>
      </c>
      <c r="J49" s="2">
        <f t="shared" si="4"/>
        <v>1.8348623853211</v>
      </c>
      <c r="K49" s="2">
        <f t="shared" si="5"/>
        <v>1.23</v>
      </c>
      <c r="L49" s="2">
        <f t="shared" si="6"/>
        <v>96.7802493624948</v>
      </c>
      <c r="M49" s="2">
        <f t="shared" si="7"/>
        <v>13.6014705087354</v>
      </c>
      <c r="N49" s="2">
        <f t="shared" si="8"/>
        <v>-0.103139013452915</v>
      </c>
      <c r="O49" s="2">
        <f t="shared" si="9"/>
        <v>0.228464419475655</v>
      </c>
      <c r="P49" s="2">
        <f t="shared" si="10"/>
        <v>0.328467153284672</v>
      </c>
      <c r="Q49" s="2">
        <f t="shared" si="11"/>
        <v>0.103139013452915</v>
      </c>
      <c r="R49" s="2">
        <f t="shared" si="12"/>
        <v>0.385915492957746</v>
      </c>
      <c r="S49" s="2">
        <f t="shared" si="13"/>
        <v>0.294498381877023</v>
      </c>
      <c r="T49" s="2">
        <f t="shared" si="14"/>
        <v>277.5</v>
      </c>
      <c r="U49" s="2">
        <f t="shared" si="15"/>
        <v>0.410810810810811</v>
      </c>
      <c r="V49" s="2">
        <f t="shared" si="16"/>
        <v>0.136498516320475</v>
      </c>
      <c r="W49" s="2">
        <f t="shared" si="17"/>
        <v>-1.56686137097237</v>
      </c>
      <c r="X49" s="2">
        <f t="shared" si="18"/>
        <v>-1.56792371873218</v>
      </c>
      <c r="Y49" s="2">
        <f t="shared" si="19"/>
        <v>0.443089430894309</v>
      </c>
      <c r="Z49" s="2">
        <f t="shared" si="20"/>
        <v>92.5</v>
      </c>
      <c r="AA49" s="2">
        <f t="shared" si="21"/>
        <v>108.314</v>
      </c>
      <c r="AB49" s="2">
        <f t="shared" si="22"/>
        <v>4.66246290801187</v>
      </c>
      <c r="AC49" s="2">
        <f t="shared" si="23"/>
        <v>0.455</v>
      </c>
      <c r="AD49" s="2">
        <f t="shared" si="24"/>
        <v>-2.26277372262774</v>
      </c>
      <c r="AE49" s="2">
        <f t="shared" si="25"/>
        <v>9.86025538268506e-5</v>
      </c>
      <c r="AF49" s="2">
        <f t="shared" si="26"/>
        <v>45.5</v>
      </c>
      <c r="AG49" s="2">
        <f t="shared" si="27"/>
        <v>154.5</v>
      </c>
      <c r="AH49" s="2">
        <f t="shared" si="28"/>
        <v>223</v>
      </c>
      <c r="AI49" s="2">
        <f t="shared" si="29"/>
        <v>-23</v>
      </c>
      <c r="AJ49" s="2">
        <f t="shared" si="30"/>
        <v>68.5</v>
      </c>
      <c r="AK49" s="2">
        <f t="shared" si="31"/>
        <v>177.5</v>
      </c>
      <c r="AL49" s="2">
        <v>66.4033333333333</v>
      </c>
      <c r="AM49" s="2">
        <v>1.60666666666667</v>
      </c>
      <c r="AN49" s="2">
        <v>20.7166666666667</v>
      </c>
      <c r="AO49" s="2">
        <v>20.7866666666667</v>
      </c>
      <c r="AP49" s="2">
        <v>7.2859764966442</v>
      </c>
    </row>
    <row r="50" customFormat="1" ht="15" spans="1:42">
      <c r="A50" s="2">
        <v>1</v>
      </c>
      <c r="B50" s="2" t="s">
        <v>90</v>
      </c>
      <c r="C50" s="2">
        <v>103</v>
      </c>
      <c r="D50" s="2">
        <v>123</v>
      </c>
      <c r="E50" s="2">
        <v>55.5</v>
      </c>
      <c r="F50" s="2">
        <f t="shared" si="0"/>
        <v>0.365896980461812</v>
      </c>
      <c r="G50" s="2">
        <f t="shared" si="1"/>
        <v>0.436944937833037</v>
      </c>
      <c r="H50" s="2">
        <f t="shared" si="2"/>
        <v>0.197158081705151</v>
      </c>
      <c r="I50" s="2">
        <f t="shared" si="3"/>
        <v>2.21621621621622</v>
      </c>
      <c r="J50" s="2">
        <f t="shared" si="4"/>
        <v>1.85585585585586</v>
      </c>
      <c r="K50" s="2">
        <f t="shared" si="5"/>
        <v>1.19417475728155</v>
      </c>
      <c r="L50" s="2">
        <f t="shared" si="6"/>
        <v>98.0106286753296</v>
      </c>
      <c r="M50" s="2">
        <f t="shared" si="7"/>
        <v>13.699148392023</v>
      </c>
      <c r="N50" s="2">
        <f t="shared" si="8"/>
        <v>-0.0884955752212389</v>
      </c>
      <c r="O50" s="2">
        <f t="shared" si="9"/>
        <v>0.216316440049444</v>
      </c>
      <c r="P50" s="2">
        <f t="shared" si="10"/>
        <v>0.407407407407407</v>
      </c>
      <c r="Q50" s="2">
        <f t="shared" si="11"/>
        <v>0.0884955752212389</v>
      </c>
      <c r="R50" s="2">
        <f t="shared" si="12"/>
        <v>0.378151260504202</v>
      </c>
      <c r="S50" s="2">
        <f t="shared" si="13"/>
        <v>0.299684542586751</v>
      </c>
      <c r="T50" s="2">
        <f t="shared" si="14"/>
        <v>281.5</v>
      </c>
      <c r="U50" s="2">
        <f t="shared" si="15"/>
        <v>0.408525754884547</v>
      </c>
      <c r="V50" s="2">
        <f t="shared" si="16"/>
        <v>0.117302052785924</v>
      </c>
      <c r="W50" s="2">
        <f t="shared" si="17"/>
        <v>-1.56632421584641</v>
      </c>
      <c r="X50" s="2">
        <f t="shared" si="18"/>
        <v>-1.56780393935671</v>
      </c>
      <c r="Y50" s="2">
        <f t="shared" si="19"/>
        <v>0.451219512195122</v>
      </c>
      <c r="Z50" s="2">
        <f t="shared" si="20"/>
        <v>93.8333333333333</v>
      </c>
      <c r="AA50" s="2">
        <f t="shared" si="21"/>
        <v>109.325</v>
      </c>
      <c r="AB50" s="2">
        <f t="shared" si="22"/>
        <v>4.18255131964809</v>
      </c>
      <c r="AC50" s="2">
        <f t="shared" si="23"/>
        <v>0.461165048543689</v>
      </c>
      <c r="AD50" s="2">
        <f t="shared" si="24"/>
        <v>-2.23703703703704</v>
      </c>
      <c r="AE50" s="2">
        <f t="shared" si="25"/>
        <v>0.00010272263044761</v>
      </c>
      <c r="AF50" s="2">
        <f t="shared" si="26"/>
        <v>47.5</v>
      </c>
      <c r="AG50" s="2">
        <f t="shared" si="27"/>
        <v>158.5</v>
      </c>
      <c r="AH50" s="2">
        <f t="shared" si="28"/>
        <v>226</v>
      </c>
      <c r="AI50" s="2">
        <f t="shared" si="29"/>
        <v>-20</v>
      </c>
      <c r="AJ50" s="2">
        <f t="shared" si="30"/>
        <v>67.5</v>
      </c>
      <c r="AK50" s="2">
        <f t="shared" si="31"/>
        <v>178.5</v>
      </c>
      <c r="AL50" s="2">
        <v>65.7366666666667</v>
      </c>
      <c r="AM50" s="2">
        <v>1.73333333333333</v>
      </c>
      <c r="AN50" s="2">
        <v>20.9166666666667</v>
      </c>
      <c r="AO50" s="2">
        <v>20.99</v>
      </c>
      <c r="AP50" s="2">
        <v>7.32548120247255</v>
      </c>
    </row>
    <row r="51" customFormat="1" ht="15" spans="1:42">
      <c r="A51" s="2">
        <v>1</v>
      </c>
      <c r="B51" s="2" t="s">
        <v>91</v>
      </c>
      <c r="C51" s="2">
        <v>103.5</v>
      </c>
      <c r="D51" s="2">
        <v>126</v>
      </c>
      <c r="E51" s="2">
        <v>55.5</v>
      </c>
      <c r="F51" s="2">
        <f t="shared" si="0"/>
        <v>0.363157894736842</v>
      </c>
      <c r="G51" s="2">
        <f t="shared" si="1"/>
        <v>0.442105263157895</v>
      </c>
      <c r="H51" s="2">
        <f t="shared" si="2"/>
        <v>0.194736842105263</v>
      </c>
      <c r="I51" s="2">
        <f t="shared" si="3"/>
        <v>2.27027027027027</v>
      </c>
      <c r="J51" s="2">
        <f t="shared" si="4"/>
        <v>1.86486486486486</v>
      </c>
      <c r="K51" s="2">
        <f t="shared" si="5"/>
        <v>1.21739130434783</v>
      </c>
      <c r="L51" s="2">
        <f t="shared" si="6"/>
        <v>99.4459652273535</v>
      </c>
      <c r="M51" s="2">
        <f t="shared" si="7"/>
        <v>13.7840487520902</v>
      </c>
      <c r="N51" s="2">
        <f t="shared" si="8"/>
        <v>-0.0980392156862745</v>
      </c>
      <c r="O51" s="2">
        <f t="shared" si="9"/>
        <v>0.226277372262774</v>
      </c>
      <c r="P51" s="2">
        <f t="shared" si="10"/>
        <v>0.361702127659574</v>
      </c>
      <c r="Q51" s="2">
        <f t="shared" si="11"/>
        <v>0.0980392156862745</v>
      </c>
      <c r="R51" s="2">
        <f t="shared" si="12"/>
        <v>0.388429752066116</v>
      </c>
      <c r="S51" s="2">
        <f t="shared" si="13"/>
        <v>0.30188679245283</v>
      </c>
      <c r="T51" s="2">
        <f t="shared" si="14"/>
        <v>285</v>
      </c>
      <c r="U51" s="2">
        <f t="shared" si="15"/>
        <v>0.415789473684211</v>
      </c>
      <c r="V51" s="2">
        <f t="shared" si="16"/>
        <v>0.129310344827586</v>
      </c>
      <c r="W51" s="2">
        <f t="shared" si="17"/>
        <v>-1.566901071911</v>
      </c>
      <c r="X51" s="2">
        <f t="shared" si="18"/>
        <v>-1.5680231024077</v>
      </c>
      <c r="Y51" s="2">
        <f t="shared" si="19"/>
        <v>0.44047619047619</v>
      </c>
      <c r="Z51" s="2">
        <f t="shared" si="20"/>
        <v>95</v>
      </c>
      <c r="AA51" s="2">
        <f t="shared" si="21"/>
        <v>111.2355</v>
      </c>
      <c r="AB51" s="2">
        <f t="shared" si="22"/>
        <v>4.48275862068965</v>
      </c>
      <c r="AC51" s="2">
        <f t="shared" si="23"/>
        <v>0.463768115942029</v>
      </c>
      <c r="AD51" s="2">
        <f t="shared" si="24"/>
        <v>-2.21276595744681</v>
      </c>
      <c r="AE51" s="2">
        <f t="shared" si="25"/>
        <v>9.64886168967802e-5</v>
      </c>
      <c r="AF51" s="2">
        <f t="shared" si="26"/>
        <v>48</v>
      </c>
      <c r="AG51" s="2">
        <f t="shared" si="27"/>
        <v>159</v>
      </c>
      <c r="AH51" s="2">
        <f t="shared" si="28"/>
        <v>229.5</v>
      </c>
      <c r="AI51" s="2">
        <f t="shared" si="29"/>
        <v>-22.5</v>
      </c>
      <c r="AJ51" s="2">
        <f t="shared" si="30"/>
        <v>70.5</v>
      </c>
      <c r="AK51" s="2">
        <f t="shared" si="31"/>
        <v>181.5</v>
      </c>
      <c r="AL51" s="2">
        <v>68.2</v>
      </c>
      <c r="AM51" s="2">
        <v>2.09666666666667</v>
      </c>
      <c r="AN51" s="2">
        <v>23.23</v>
      </c>
      <c r="AO51" s="2">
        <v>23.3233333333333</v>
      </c>
      <c r="AP51" s="2">
        <v>7.02830775629056</v>
      </c>
    </row>
    <row r="52" customFormat="1" ht="15" spans="1:42">
      <c r="A52" s="2">
        <v>1</v>
      </c>
      <c r="B52" s="2" t="s">
        <v>92</v>
      </c>
      <c r="C52" s="2">
        <v>102</v>
      </c>
      <c r="D52" s="2">
        <v>125</v>
      </c>
      <c r="E52" s="2">
        <v>56</v>
      </c>
      <c r="F52" s="2">
        <f t="shared" si="0"/>
        <v>0.360424028268551</v>
      </c>
      <c r="G52" s="2">
        <f t="shared" si="1"/>
        <v>0.441696113074205</v>
      </c>
      <c r="H52" s="2">
        <f t="shared" si="2"/>
        <v>0.197879858657244</v>
      </c>
      <c r="I52" s="2">
        <f t="shared" si="3"/>
        <v>2.23214285714286</v>
      </c>
      <c r="J52" s="2">
        <f t="shared" si="4"/>
        <v>1.82142857142857</v>
      </c>
      <c r="K52" s="2">
        <f t="shared" si="5"/>
        <v>1.22549019607843</v>
      </c>
      <c r="L52" s="2">
        <f t="shared" si="6"/>
        <v>98.5985124972312</v>
      </c>
      <c r="M52" s="2">
        <f t="shared" si="7"/>
        <v>13.735598518691</v>
      </c>
      <c r="N52" s="2">
        <f t="shared" si="8"/>
        <v>-0.101321585903084</v>
      </c>
      <c r="O52" s="2">
        <f t="shared" si="9"/>
        <v>0.225490196078431</v>
      </c>
      <c r="P52" s="2">
        <f t="shared" si="10"/>
        <v>0.333333333333333</v>
      </c>
      <c r="Q52" s="2">
        <f t="shared" si="11"/>
        <v>0.101321585903084</v>
      </c>
      <c r="R52" s="2">
        <f t="shared" si="12"/>
        <v>0.38121546961326</v>
      </c>
      <c r="S52" s="2">
        <f t="shared" si="13"/>
        <v>0.291139240506329</v>
      </c>
      <c r="T52" s="2">
        <f t="shared" si="14"/>
        <v>283</v>
      </c>
      <c r="U52" s="2">
        <f t="shared" si="15"/>
        <v>0.406360424028269</v>
      </c>
      <c r="V52" s="2">
        <f t="shared" si="16"/>
        <v>0.134502923976608</v>
      </c>
      <c r="W52" s="2">
        <f t="shared" si="17"/>
        <v>-1.56691889898538</v>
      </c>
      <c r="X52" s="2">
        <f t="shared" si="18"/>
        <v>-1.56799868228679</v>
      </c>
      <c r="Y52" s="2">
        <f t="shared" si="19"/>
        <v>0.448</v>
      </c>
      <c r="Z52" s="2">
        <f t="shared" si="20"/>
        <v>94.3333333333333</v>
      </c>
      <c r="AA52" s="2">
        <f t="shared" si="21"/>
        <v>110.257</v>
      </c>
      <c r="AB52" s="2">
        <f t="shared" si="22"/>
        <v>4.6125730994152</v>
      </c>
      <c r="AC52" s="2">
        <f t="shared" si="23"/>
        <v>0.450980392156863</v>
      </c>
      <c r="AD52" s="2">
        <f t="shared" si="24"/>
        <v>-2.28985507246377</v>
      </c>
      <c r="AE52" s="2">
        <f t="shared" si="25"/>
        <v>9.51222857142857e-5</v>
      </c>
      <c r="AF52" s="2">
        <f t="shared" si="26"/>
        <v>46</v>
      </c>
      <c r="AG52" s="2">
        <f t="shared" si="27"/>
        <v>158</v>
      </c>
      <c r="AH52" s="2">
        <f t="shared" si="28"/>
        <v>227</v>
      </c>
      <c r="AI52" s="2">
        <f t="shared" si="29"/>
        <v>-23</v>
      </c>
      <c r="AJ52" s="2">
        <f t="shared" si="30"/>
        <v>69</v>
      </c>
      <c r="AK52" s="2">
        <f t="shared" si="31"/>
        <v>181</v>
      </c>
      <c r="AL52" s="2">
        <v>64.9666666666667</v>
      </c>
      <c r="AM52" s="2">
        <v>1.32</v>
      </c>
      <c r="AN52" s="2">
        <v>21.4433333333333</v>
      </c>
      <c r="AO52" s="2">
        <v>21.4833333333333</v>
      </c>
      <c r="AP52" s="2">
        <v>6.88779384401472</v>
      </c>
    </row>
    <row r="53" customFormat="1" ht="15" spans="1:42">
      <c r="A53" s="2">
        <v>1</v>
      </c>
      <c r="B53" s="2" t="s">
        <v>93</v>
      </c>
      <c r="C53" s="2">
        <v>96</v>
      </c>
      <c r="D53" s="2">
        <v>118.5</v>
      </c>
      <c r="E53" s="2">
        <v>52.5</v>
      </c>
      <c r="F53" s="2">
        <f t="shared" si="0"/>
        <v>0.359550561797753</v>
      </c>
      <c r="G53" s="2">
        <f t="shared" si="1"/>
        <v>0.443820224719101</v>
      </c>
      <c r="H53" s="2">
        <f t="shared" si="2"/>
        <v>0.196629213483146</v>
      </c>
      <c r="I53" s="2">
        <f t="shared" si="3"/>
        <v>2.25714285714286</v>
      </c>
      <c r="J53" s="2">
        <f t="shared" si="4"/>
        <v>1.82857142857143</v>
      </c>
      <c r="K53" s="2">
        <f t="shared" si="5"/>
        <v>1.234375</v>
      </c>
      <c r="L53" s="2">
        <f t="shared" si="6"/>
        <v>93.1208891710125</v>
      </c>
      <c r="M53" s="2">
        <f t="shared" si="7"/>
        <v>13.3416640641263</v>
      </c>
      <c r="N53" s="2">
        <f t="shared" si="8"/>
        <v>-0.104895104895105</v>
      </c>
      <c r="O53" s="2">
        <f t="shared" si="9"/>
        <v>0.229571984435798</v>
      </c>
      <c r="P53" s="2">
        <f t="shared" si="10"/>
        <v>0.318181818181818</v>
      </c>
      <c r="Q53" s="2">
        <f t="shared" si="11"/>
        <v>0.104895104895105</v>
      </c>
      <c r="R53" s="2">
        <f t="shared" si="12"/>
        <v>0.385964912280702</v>
      </c>
      <c r="S53" s="2">
        <f t="shared" si="13"/>
        <v>0.292929292929293</v>
      </c>
      <c r="T53" s="2">
        <f t="shared" si="14"/>
        <v>267</v>
      </c>
      <c r="U53" s="2">
        <f t="shared" si="15"/>
        <v>0.410112359550562</v>
      </c>
      <c r="V53" s="2">
        <f t="shared" si="16"/>
        <v>0.138888888888889</v>
      </c>
      <c r="W53" s="2">
        <f t="shared" si="17"/>
        <v>-1.56661253776314</v>
      </c>
      <c r="X53" s="2">
        <f t="shared" si="18"/>
        <v>-1.56771552846107</v>
      </c>
      <c r="Y53" s="2">
        <f t="shared" si="19"/>
        <v>0.443037974683544</v>
      </c>
      <c r="Z53" s="2">
        <f t="shared" si="20"/>
        <v>89</v>
      </c>
      <c r="AA53" s="2">
        <f t="shared" si="21"/>
        <v>104.2485</v>
      </c>
      <c r="AB53" s="2">
        <f t="shared" si="22"/>
        <v>4.72222222222222</v>
      </c>
      <c r="AC53" s="2">
        <f t="shared" si="23"/>
        <v>0.453125</v>
      </c>
      <c r="AD53" s="2">
        <f t="shared" si="24"/>
        <v>-2.27272727272727</v>
      </c>
      <c r="AE53" s="2">
        <f t="shared" si="25"/>
        <v>0.000105494085483498</v>
      </c>
      <c r="AF53" s="2">
        <f t="shared" si="26"/>
        <v>43.5</v>
      </c>
      <c r="AG53" s="2">
        <f t="shared" si="27"/>
        <v>148.5</v>
      </c>
      <c r="AH53" s="2">
        <f t="shared" si="28"/>
        <v>214.5</v>
      </c>
      <c r="AI53" s="2">
        <f t="shared" si="29"/>
        <v>-22.5</v>
      </c>
      <c r="AJ53" s="2">
        <f t="shared" si="30"/>
        <v>66</v>
      </c>
      <c r="AK53" s="2">
        <f t="shared" si="31"/>
        <v>171</v>
      </c>
      <c r="AL53" s="2">
        <v>66.1933333333333</v>
      </c>
      <c r="AM53" s="2">
        <v>1.59666666666667</v>
      </c>
      <c r="AN53" s="2">
        <v>21.9666666666667</v>
      </c>
      <c r="AO53" s="2">
        <v>22.0266666666667</v>
      </c>
      <c r="AP53" s="2">
        <v>7.38506237690641</v>
      </c>
    </row>
    <row r="54" customFormat="1" ht="15" spans="1:42">
      <c r="A54" s="2">
        <v>1</v>
      </c>
      <c r="B54" s="2" t="s">
        <v>94</v>
      </c>
      <c r="C54" s="2">
        <v>102</v>
      </c>
      <c r="D54" s="2">
        <v>126</v>
      </c>
      <c r="E54" s="2">
        <v>59</v>
      </c>
      <c r="F54" s="2">
        <f t="shared" si="0"/>
        <v>0.355400696864112</v>
      </c>
      <c r="G54" s="2">
        <f t="shared" si="1"/>
        <v>0.439024390243902</v>
      </c>
      <c r="H54" s="2">
        <f t="shared" si="2"/>
        <v>0.205574912891986</v>
      </c>
      <c r="I54" s="2">
        <f t="shared" si="3"/>
        <v>2.13559322033898</v>
      </c>
      <c r="J54" s="2">
        <f t="shared" si="4"/>
        <v>1.72881355932203</v>
      </c>
      <c r="K54" s="2">
        <f t="shared" si="5"/>
        <v>1.23529411764706</v>
      </c>
      <c r="L54" s="2">
        <f t="shared" si="6"/>
        <v>99.6008701434547</v>
      </c>
      <c r="M54" s="2">
        <f t="shared" si="7"/>
        <v>13.832329280831</v>
      </c>
      <c r="N54" s="2">
        <f t="shared" si="8"/>
        <v>-0.105263157894737</v>
      </c>
      <c r="O54" s="2">
        <f t="shared" si="9"/>
        <v>0.220338983050847</v>
      </c>
      <c r="P54" s="2">
        <f t="shared" si="10"/>
        <v>0.283582089552239</v>
      </c>
      <c r="Q54" s="2">
        <f t="shared" si="11"/>
        <v>0.105263157894737</v>
      </c>
      <c r="R54" s="2">
        <f t="shared" si="12"/>
        <v>0.362162162162162</v>
      </c>
      <c r="S54" s="2">
        <f t="shared" si="13"/>
        <v>0.267080745341615</v>
      </c>
      <c r="T54" s="2">
        <f t="shared" si="14"/>
        <v>287</v>
      </c>
      <c r="U54" s="2">
        <f t="shared" si="15"/>
        <v>0.383275261324042</v>
      </c>
      <c r="V54" s="2">
        <f t="shared" si="16"/>
        <v>0.142011834319527</v>
      </c>
      <c r="W54" s="2">
        <f t="shared" si="17"/>
        <v>-1.56703648257898</v>
      </c>
      <c r="X54" s="2">
        <f t="shared" si="18"/>
        <v>-1.56805402113547</v>
      </c>
      <c r="Y54" s="2">
        <f t="shared" si="19"/>
        <v>0.468253968253968</v>
      </c>
      <c r="Z54" s="2">
        <f t="shared" si="20"/>
        <v>95.6666666666667</v>
      </c>
      <c r="AA54" s="2">
        <f t="shared" si="21"/>
        <v>111.186</v>
      </c>
      <c r="AB54" s="2">
        <f t="shared" si="22"/>
        <v>4.80029585798817</v>
      </c>
      <c r="AC54" s="2">
        <f t="shared" si="23"/>
        <v>0.42156862745098</v>
      </c>
      <c r="AD54" s="2">
        <f t="shared" si="24"/>
        <v>-2.47761194029851</v>
      </c>
      <c r="AE54" s="2">
        <f t="shared" si="25"/>
        <v>8.81529187766937e-5</v>
      </c>
      <c r="AF54" s="2">
        <f t="shared" si="26"/>
        <v>43</v>
      </c>
      <c r="AG54" s="2">
        <f t="shared" si="27"/>
        <v>161</v>
      </c>
      <c r="AH54" s="2">
        <f t="shared" si="28"/>
        <v>228</v>
      </c>
      <c r="AI54" s="2">
        <f t="shared" si="29"/>
        <v>-24</v>
      </c>
      <c r="AJ54" s="2">
        <f t="shared" si="30"/>
        <v>67</v>
      </c>
      <c r="AK54" s="2">
        <f t="shared" si="31"/>
        <v>185</v>
      </c>
      <c r="AL54" s="2">
        <v>66.8466666666667</v>
      </c>
      <c r="AM54" s="2">
        <v>1.39333333333333</v>
      </c>
      <c r="AN54" s="2">
        <v>21.67</v>
      </c>
      <c r="AO54" s="2">
        <v>21.72</v>
      </c>
      <c r="AP54" s="2">
        <v>7.04622550051609</v>
      </c>
    </row>
    <row r="55" customFormat="1" ht="15" spans="1:42">
      <c r="A55" s="2">
        <v>1</v>
      </c>
      <c r="B55" s="2" t="s">
        <v>95</v>
      </c>
      <c r="C55" s="2">
        <v>105.5</v>
      </c>
      <c r="D55" s="2">
        <v>126.5</v>
      </c>
      <c r="E55" s="2">
        <v>54</v>
      </c>
      <c r="F55" s="2">
        <f t="shared" si="0"/>
        <v>0.368881118881119</v>
      </c>
      <c r="G55" s="2">
        <f t="shared" si="1"/>
        <v>0.442307692307692</v>
      </c>
      <c r="H55" s="2">
        <f t="shared" si="2"/>
        <v>0.188811188811189</v>
      </c>
      <c r="I55" s="2">
        <f t="shared" si="3"/>
        <v>2.34259259259259</v>
      </c>
      <c r="J55" s="2">
        <f t="shared" si="4"/>
        <v>1.9537037037037</v>
      </c>
      <c r="K55" s="2">
        <f t="shared" si="5"/>
        <v>1.19905213270142</v>
      </c>
      <c r="L55" s="2">
        <f t="shared" si="6"/>
        <v>100.080800689576</v>
      </c>
      <c r="M55" s="2">
        <f t="shared" si="7"/>
        <v>13.8082101181387</v>
      </c>
      <c r="N55" s="2">
        <f t="shared" si="8"/>
        <v>-0.0905172413793103</v>
      </c>
      <c r="O55" s="2">
        <f t="shared" si="9"/>
        <v>0.226666666666667</v>
      </c>
      <c r="P55" s="2">
        <f t="shared" si="10"/>
        <v>0.420689655172414</v>
      </c>
      <c r="Q55" s="2">
        <f t="shared" si="11"/>
        <v>0.0905172413793103</v>
      </c>
      <c r="R55" s="2">
        <f t="shared" si="12"/>
        <v>0.401662049861496</v>
      </c>
      <c r="S55" s="2">
        <f t="shared" si="13"/>
        <v>0.322884012539185</v>
      </c>
      <c r="T55" s="2">
        <f t="shared" si="14"/>
        <v>286</v>
      </c>
      <c r="U55" s="2">
        <f t="shared" si="15"/>
        <v>0.433566433566434</v>
      </c>
      <c r="V55" s="2">
        <f t="shared" si="16"/>
        <v>0.117977528089888</v>
      </c>
      <c r="W55" s="2">
        <f t="shared" si="17"/>
        <v>-1.56671662765279</v>
      </c>
      <c r="X55" s="2">
        <f t="shared" si="18"/>
        <v>-1.56799173644715</v>
      </c>
      <c r="Y55" s="2">
        <f t="shared" si="19"/>
        <v>0.426877470355731</v>
      </c>
      <c r="Z55" s="2">
        <f t="shared" si="20"/>
        <v>95.3333333333333</v>
      </c>
      <c r="AA55" s="2">
        <f t="shared" si="21"/>
        <v>111.956</v>
      </c>
      <c r="AB55" s="2">
        <f t="shared" si="22"/>
        <v>4.19943820224719</v>
      </c>
      <c r="AC55" s="2">
        <f t="shared" si="23"/>
        <v>0.488151658767773</v>
      </c>
      <c r="AD55" s="2">
        <f t="shared" si="24"/>
        <v>-2.06896551724138</v>
      </c>
      <c r="AE55" s="2">
        <f t="shared" si="25"/>
        <v>0.000101821521635447</v>
      </c>
      <c r="AF55" s="2">
        <f t="shared" si="26"/>
        <v>51.5</v>
      </c>
      <c r="AG55" s="2">
        <f t="shared" si="27"/>
        <v>159.5</v>
      </c>
      <c r="AH55" s="2">
        <f t="shared" si="28"/>
        <v>232</v>
      </c>
      <c r="AI55" s="2">
        <f t="shared" si="29"/>
        <v>-21</v>
      </c>
      <c r="AJ55" s="2">
        <f t="shared" si="30"/>
        <v>72.5</v>
      </c>
      <c r="AK55" s="2">
        <f t="shared" si="31"/>
        <v>180.5</v>
      </c>
      <c r="AL55" s="2">
        <v>66.92</v>
      </c>
      <c r="AM55" s="2">
        <v>0.88</v>
      </c>
      <c r="AN55" s="2">
        <v>19.51</v>
      </c>
      <c r="AO55" s="2">
        <v>19.53</v>
      </c>
      <c r="AP55" s="2">
        <v>7.04270941992701</v>
      </c>
    </row>
    <row r="56" customFormat="1" ht="15" spans="1:42">
      <c r="A56" s="2">
        <v>1</v>
      </c>
      <c r="B56" s="2" t="s">
        <v>96</v>
      </c>
      <c r="C56" s="2">
        <v>103.5</v>
      </c>
      <c r="D56" s="2">
        <v>124.5</v>
      </c>
      <c r="E56" s="2">
        <v>55</v>
      </c>
      <c r="F56" s="2">
        <f t="shared" si="0"/>
        <v>0.365724381625442</v>
      </c>
      <c r="G56" s="2">
        <f t="shared" si="1"/>
        <v>0.439929328621908</v>
      </c>
      <c r="H56" s="2">
        <f t="shared" si="2"/>
        <v>0.19434628975265</v>
      </c>
      <c r="I56" s="2">
        <f t="shared" si="3"/>
        <v>2.26363636363636</v>
      </c>
      <c r="J56" s="2">
        <f t="shared" si="4"/>
        <v>1.88181818181818</v>
      </c>
      <c r="K56" s="2">
        <f t="shared" si="5"/>
        <v>1.20289855072464</v>
      </c>
      <c r="L56" s="2">
        <f t="shared" si="6"/>
        <v>98.7209872992229</v>
      </c>
      <c r="M56" s="2">
        <f t="shared" si="7"/>
        <v>13.735598518691</v>
      </c>
      <c r="N56" s="2">
        <f t="shared" si="8"/>
        <v>-0.0921052631578947</v>
      </c>
      <c r="O56" s="2">
        <f t="shared" si="9"/>
        <v>0.222085889570552</v>
      </c>
      <c r="P56" s="2">
        <f t="shared" si="10"/>
        <v>0.39568345323741</v>
      </c>
      <c r="Q56" s="2">
        <f t="shared" si="11"/>
        <v>0.0921052631578947</v>
      </c>
      <c r="R56" s="2">
        <f t="shared" si="12"/>
        <v>0.387186629526462</v>
      </c>
      <c r="S56" s="2">
        <f t="shared" si="13"/>
        <v>0.305993690851735</v>
      </c>
      <c r="T56" s="2">
        <f t="shared" si="14"/>
        <v>283</v>
      </c>
      <c r="U56" s="2">
        <f t="shared" si="15"/>
        <v>0.416961130742049</v>
      </c>
      <c r="V56" s="2">
        <f t="shared" si="16"/>
        <v>0.121387283236994</v>
      </c>
      <c r="W56" s="2">
        <f t="shared" si="17"/>
        <v>-1.56659871863855</v>
      </c>
      <c r="X56" s="2">
        <f t="shared" si="18"/>
        <v>-1.567909170864</v>
      </c>
      <c r="Y56" s="2">
        <f t="shared" si="19"/>
        <v>0.441767068273092</v>
      </c>
      <c r="Z56" s="2">
        <f t="shared" si="20"/>
        <v>94.3333333333333</v>
      </c>
      <c r="AA56" s="2">
        <f t="shared" si="21"/>
        <v>110.298</v>
      </c>
      <c r="AB56" s="2">
        <f t="shared" si="22"/>
        <v>4.28468208092486</v>
      </c>
      <c r="AC56" s="2">
        <f t="shared" si="23"/>
        <v>0.468599033816425</v>
      </c>
      <c r="AD56" s="2">
        <f t="shared" si="24"/>
        <v>-2.18705035971223</v>
      </c>
      <c r="AE56" s="2">
        <f t="shared" si="25"/>
        <v>0.000100927602252396</v>
      </c>
      <c r="AF56" s="2">
        <f t="shared" si="26"/>
        <v>48.5</v>
      </c>
      <c r="AG56" s="2">
        <f t="shared" si="27"/>
        <v>158.5</v>
      </c>
      <c r="AH56" s="2">
        <f t="shared" si="28"/>
        <v>228</v>
      </c>
      <c r="AI56" s="2">
        <f t="shared" si="29"/>
        <v>-21</v>
      </c>
      <c r="AJ56" s="2">
        <f t="shared" si="30"/>
        <v>69.5</v>
      </c>
      <c r="AK56" s="2">
        <f t="shared" si="31"/>
        <v>179.5</v>
      </c>
      <c r="AL56" s="2">
        <v>66.88</v>
      </c>
      <c r="AM56" s="2">
        <v>1.7</v>
      </c>
      <c r="AN56" s="2">
        <v>20.1566666666667</v>
      </c>
      <c r="AO56" s="2">
        <v>20.23</v>
      </c>
      <c r="AP56" s="2">
        <v>7.36669157497379</v>
      </c>
    </row>
    <row r="57" customFormat="1" ht="15" spans="1:42">
      <c r="A57" s="2">
        <v>1</v>
      </c>
      <c r="B57" s="2" t="s">
        <v>97</v>
      </c>
      <c r="C57" s="2">
        <v>101</v>
      </c>
      <c r="D57" s="2">
        <v>123</v>
      </c>
      <c r="E57" s="2">
        <v>56</v>
      </c>
      <c r="F57" s="2">
        <f t="shared" si="0"/>
        <v>0.360714285714286</v>
      </c>
      <c r="G57" s="2">
        <f t="shared" si="1"/>
        <v>0.439285714285714</v>
      </c>
      <c r="H57" s="2">
        <f t="shared" si="2"/>
        <v>0.2</v>
      </c>
      <c r="I57" s="2">
        <f t="shared" si="3"/>
        <v>2.19642857142857</v>
      </c>
      <c r="J57" s="2">
        <f t="shared" si="4"/>
        <v>1.80357142857143</v>
      </c>
      <c r="K57" s="2">
        <f t="shared" si="5"/>
        <v>1.21782178217822</v>
      </c>
      <c r="L57" s="2">
        <f t="shared" si="6"/>
        <v>97.40978732482</v>
      </c>
      <c r="M57" s="2">
        <f t="shared" si="7"/>
        <v>13.6626010212795</v>
      </c>
      <c r="N57" s="2">
        <f t="shared" si="8"/>
        <v>-0.0982142857142857</v>
      </c>
      <c r="O57" s="2">
        <f t="shared" si="9"/>
        <v>0.220843672456576</v>
      </c>
      <c r="P57" s="2">
        <f t="shared" si="10"/>
        <v>0.343283582089552</v>
      </c>
      <c r="Q57" s="2">
        <f t="shared" si="11"/>
        <v>0.0982142857142857</v>
      </c>
      <c r="R57" s="2">
        <f t="shared" si="12"/>
        <v>0.374301675977654</v>
      </c>
      <c r="S57" s="2">
        <f t="shared" si="13"/>
        <v>0.286624203821656</v>
      </c>
      <c r="T57" s="2">
        <f t="shared" si="14"/>
        <v>280</v>
      </c>
      <c r="U57" s="2">
        <f t="shared" si="15"/>
        <v>0.4</v>
      </c>
      <c r="V57" s="2">
        <f t="shared" si="16"/>
        <v>0.130952380952381</v>
      </c>
      <c r="W57" s="2">
        <f t="shared" si="17"/>
        <v>-1.56667026795848</v>
      </c>
      <c r="X57" s="2">
        <f t="shared" si="18"/>
        <v>-1.56787823327901</v>
      </c>
      <c r="Y57" s="2">
        <f t="shared" si="19"/>
        <v>0.455284552845528</v>
      </c>
      <c r="Z57" s="2">
        <f t="shared" si="20"/>
        <v>93.3333333333333</v>
      </c>
      <c r="AA57" s="2">
        <f t="shared" si="21"/>
        <v>108.784</v>
      </c>
      <c r="AB57" s="2">
        <f t="shared" si="22"/>
        <v>4.52380952380952</v>
      </c>
      <c r="AC57" s="2">
        <f t="shared" si="23"/>
        <v>0.445544554455446</v>
      </c>
      <c r="AD57" s="2">
        <f t="shared" si="24"/>
        <v>-2.32835820895522</v>
      </c>
      <c r="AE57" s="2">
        <f t="shared" si="25"/>
        <v>9.78902384134461e-5</v>
      </c>
      <c r="AF57" s="2">
        <f t="shared" si="26"/>
        <v>45</v>
      </c>
      <c r="AG57" s="2">
        <f t="shared" si="27"/>
        <v>157</v>
      </c>
      <c r="AH57" s="2">
        <f t="shared" si="28"/>
        <v>224</v>
      </c>
      <c r="AI57" s="2">
        <f t="shared" si="29"/>
        <v>-22</v>
      </c>
      <c r="AJ57" s="2">
        <f t="shared" si="30"/>
        <v>67</v>
      </c>
      <c r="AK57" s="2">
        <f t="shared" si="31"/>
        <v>179</v>
      </c>
      <c r="AL57" s="2">
        <v>67.23</v>
      </c>
      <c r="AM57" s="2">
        <v>1.64666666666667</v>
      </c>
      <c r="AN57" s="2">
        <v>21.0633333333333</v>
      </c>
      <c r="AO57" s="2">
        <v>21.13</v>
      </c>
      <c r="AP57" s="2">
        <v>7.42611503051285</v>
      </c>
    </row>
    <row r="58" customFormat="1" ht="15" spans="1:42">
      <c r="A58" s="2">
        <v>1</v>
      </c>
      <c r="B58" s="2" t="s">
        <v>98</v>
      </c>
      <c r="C58" s="2">
        <v>101.5</v>
      </c>
      <c r="D58" s="2">
        <v>125</v>
      </c>
      <c r="E58" s="2">
        <v>54</v>
      </c>
      <c r="F58" s="2">
        <f t="shared" si="0"/>
        <v>0.361853832442068</v>
      </c>
      <c r="G58" s="2">
        <f t="shared" si="1"/>
        <v>0.445632798573975</v>
      </c>
      <c r="H58" s="2">
        <f t="shared" si="2"/>
        <v>0.192513368983957</v>
      </c>
      <c r="I58" s="2">
        <f t="shared" si="3"/>
        <v>2.31481481481481</v>
      </c>
      <c r="J58" s="2">
        <f t="shared" si="4"/>
        <v>1.87962962962963</v>
      </c>
      <c r="K58" s="2">
        <f t="shared" si="5"/>
        <v>1.23152709359606</v>
      </c>
      <c r="L58" s="2">
        <f t="shared" si="6"/>
        <v>98.0531318554724</v>
      </c>
      <c r="M58" s="2">
        <f t="shared" si="7"/>
        <v>13.6747943311773</v>
      </c>
      <c r="N58" s="2">
        <f t="shared" si="8"/>
        <v>-0.103752759381898</v>
      </c>
      <c r="O58" s="2">
        <f t="shared" si="9"/>
        <v>0.233045622688039</v>
      </c>
      <c r="P58" s="2">
        <f t="shared" si="10"/>
        <v>0.338028169014085</v>
      </c>
      <c r="Q58" s="2">
        <f t="shared" si="11"/>
        <v>0.103752759381898</v>
      </c>
      <c r="R58" s="2">
        <f t="shared" si="12"/>
        <v>0.396648044692737</v>
      </c>
      <c r="S58" s="2">
        <f t="shared" si="13"/>
        <v>0.305466237942122</v>
      </c>
      <c r="T58" s="2">
        <f t="shared" si="14"/>
        <v>280.5</v>
      </c>
      <c r="U58" s="2">
        <f t="shared" si="15"/>
        <v>0.422459893048128</v>
      </c>
      <c r="V58" s="2">
        <f t="shared" si="16"/>
        <v>0.136231884057971</v>
      </c>
      <c r="W58" s="2">
        <f t="shared" si="17"/>
        <v>-1.56703439572861</v>
      </c>
      <c r="X58" s="2">
        <f t="shared" si="18"/>
        <v>-1.56802486637601</v>
      </c>
      <c r="Y58" s="2">
        <f t="shared" si="19"/>
        <v>0.432</v>
      </c>
      <c r="Z58" s="2">
        <f t="shared" si="20"/>
        <v>93.5</v>
      </c>
      <c r="AA58" s="2">
        <f t="shared" si="21"/>
        <v>109.8795</v>
      </c>
      <c r="AB58" s="2">
        <f t="shared" si="22"/>
        <v>4.65579710144928</v>
      </c>
      <c r="AC58" s="2">
        <f t="shared" si="23"/>
        <v>0.467980295566502</v>
      </c>
      <c r="AD58" s="2">
        <f t="shared" si="24"/>
        <v>-2.1830985915493</v>
      </c>
      <c r="AE58" s="2">
        <f t="shared" si="25"/>
        <v>9.76805925925926e-5</v>
      </c>
      <c r="AF58" s="2">
        <f t="shared" si="26"/>
        <v>47.5</v>
      </c>
      <c r="AG58" s="2">
        <f t="shared" si="27"/>
        <v>155.5</v>
      </c>
      <c r="AH58" s="2">
        <f t="shared" si="28"/>
        <v>226.5</v>
      </c>
      <c r="AI58" s="2">
        <f t="shared" si="29"/>
        <v>-23.5</v>
      </c>
      <c r="AJ58" s="2">
        <f t="shared" si="30"/>
        <v>71</v>
      </c>
      <c r="AK58" s="2">
        <f t="shared" si="31"/>
        <v>179</v>
      </c>
      <c r="AL58" s="2">
        <v>69.7666666666667</v>
      </c>
      <c r="AM58" s="2">
        <v>1.13</v>
      </c>
      <c r="AN58" s="2">
        <v>20.52</v>
      </c>
      <c r="AO58" s="2">
        <v>20.55</v>
      </c>
      <c r="AP58" s="2">
        <v>7.0423363146864</v>
      </c>
    </row>
    <row r="59" customFormat="1" ht="15" spans="1:42">
      <c r="A59" s="2">
        <v>1</v>
      </c>
      <c r="B59" s="2" t="s">
        <v>99</v>
      </c>
      <c r="C59" s="2">
        <v>106.5</v>
      </c>
      <c r="D59" s="2">
        <v>129.5</v>
      </c>
      <c r="E59" s="2">
        <v>56</v>
      </c>
      <c r="F59" s="2">
        <f t="shared" si="0"/>
        <v>0.36472602739726</v>
      </c>
      <c r="G59" s="2">
        <f t="shared" si="1"/>
        <v>0.443493150684932</v>
      </c>
      <c r="H59" s="2">
        <f t="shared" si="2"/>
        <v>0.191780821917808</v>
      </c>
      <c r="I59" s="2">
        <f t="shared" si="3"/>
        <v>2.3125</v>
      </c>
      <c r="J59" s="2">
        <f t="shared" si="4"/>
        <v>1.90178571428571</v>
      </c>
      <c r="K59" s="2">
        <f t="shared" si="5"/>
        <v>1.21596244131455</v>
      </c>
      <c r="L59" s="2">
        <f t="shared" si="6"/>
        <v>102.059623096828</v>
      </c>
      <c r="M59" s="2">
        <f t="shared" si="7"/>
        <v>13.9522996909709</v>
      </c>
      <c r="N59" s="2">
        <f t="shared" si="8"/>
        <v>-0.0974576271186441</v>
      </c>
      <c r="O59" s="2">
        <f t="shared" si="9"/>
        <v>0.228944246737841</v>
      </c>
      <c r="P59" s="2">
        <f t="shared" si="10"/>
        <v>0.374149659863946</v>
      </c>
      <c r="Q59" s="2">
        <f t="shared" si="11"/>
        <v>0.0974576271186441</v>
      </c>
      <c r="R59" s="2">
        <f t="shared" si="12"/>
        <v>0.39622641509434</v>
      </c>
      <c r="S59" s="2">
        <f t="shared" si="13"/>
        <v>0.310769230769231</v>
      </c>
      <c r="T59" s="2">
        <f t="shared" si="14"/>
        <v>292</v>
      </c>
      <c r="U59" s="2">
        <f t="shared" si="15"/>
        <v>0.424657534246575</v>
      </c>
      <c r="V59" s="2">
        <f t="shared" si="16"/>
        <v>0.127777777777778</v>
      </c>
      <c r="W59" s="2">
        <f t="shared" si="17"/>
        <v>-1.567112768576</v>
      </c>
      <c r="X59" s="2">
        <f t="shared" si="18"/>
        <v>-1.5681699658311</v>
      </c>
      <c r="Y59" s="2">
        <f t="shared" si="19"/>
        <v>0.432432432432432</v>
      </c>
      <c r="Z59" s="2">
        <f t="shared" si="20"/>
        <v>97.3333333333333</v>
      </c>
      <c r="AA59" s="2">
        <f t="shared" si="21"/>
        <v>114.244</v>
      </c>
      <c r="AB59" s="2">
        <f t="shared" si="22"/>
        <v>4.44444444444444</v>
      </c>
      <c r="AC59" s="2">
        <f t="shared" si="23"/>
        <v>0.474178403755869</v>
      </c>
      <c r="AD59" s="2">
        <f t="shared" si="24"/>
        <v>-2.14965986394558</v>
      </c>
      <c r="AE59" s="2">
        <f t="shared" si="25"/>
        <v>9.3261389838875e-5</v>
      </c>
      <c r="AF59" s="2">
        <f t="shared" si="26"/>
        <v>50.5</v>
      </c>
      <c r="AG59" s="2">
        <f t="shared" si="27"/>
        <v>162.5</v>
      </c>
      <c r="AH59" s="2">
        <f t="shared" si="28"/>
        <v>236</v>
      </c>
      <c r="AI59" s="2">
        <f t="shared" si="29"/>
        <v>-23</v>
      </c>
      <c r="AJ59" s="2">
        <f t="shared" si="30"/>
        <v>73.5</v>
      </c>
      <c r="AK59" s="2">
        <f t="shared" si="31"/>
        <v>185.5</v>
      </c>
      <c r="AL59" s="2">
        <v>70.5</v>
      </c>
      <c r="AM59" s="2">
        <v>0.863333333333333</v>
      </c>
      <c r="AN59" s="2">
        <v>20.95</v>
      </c>
      <c r="AO59" s="2">
        <v>20.9666666666667</v>
      </c>
      <c r="AP59" s="2">
        <v>6.82155163872092</v>
      </c>
    </row>
    <row r="60" customFormat="1" ht="15" spans="1:42">
      <c r="A60" s="2">
        <v>1</v>
      </c>
      <c r="B60" s="2" t="s">
        <v>100</v>
      </c>
      <c r="C60" s="2">
        <v>104</v>
      </c>
      <c r="D60" s="2">
        <v>128</v>
      </c>
      <c r="E60" s="2">
        <v>57</v>
      </c>
      <c r="F60" s="2">
        <f t="shared" si="0"/>
        <v>0.359861591695502</v>
      </c>
      <c r="G60" s="2">
        <f t="shared" si="1"/>
        <v>0.442906574394464</v>
      </c>
      <c r="H60" s="2">
        <f t="shared" si="2"/>
        <v>0.197231833910035</v>
      </c>
      <c r="I60" s="2">
        <f t="shared" si="3"/>
        <v>2.24561403508772</v>
      </c>
      <c r="J60" s="2">
        <f t="shared" si="4"/>
        <v>1.82456140350877</v>
      </c>
      <c r="K60" s="2">
        <f t="shared" si="5"/>
        <v>1.23076923076923</v>
      </c>
      <c r="L60" s="2">
        <f t="shared" si="6"/>
        <v>100.74555407891</v>
      </c>
      <c r="M60" s="2">
        <f t="shared" si="7"/>
        <v>13.8804418757713</v>
      </c>
      <c r="N60" s="2">
        <f t="shared" si="8"/>
        <v>-0.103448275862069</v>
      </c>
      <c r="O60" s="2">
        <f t="shared" si="9"/>
        <v>0.227817745803357</v>
      </c>
      <c r="P60" s="2">
        <f t="shared" si="10"/>
        <v>0.323943661971831</v>
      </c>
      <c r="Q60" s="2">
        <f t="shared" si="11"/>
        <v>0.103448275862069</v>
      </c>
      <c r="R60" s="2">
        <f t="shared" si="12"/>
        <v>0.383783783783784</v>
      </c>
      <c r="S60" s="2">
        <f t="shared" si="13"/>
        <v>0.291925465838509</v>
      </c>
      <c r="T60" s="2">
        <f t="shared" si="14"/>
        <v>289</v>
      </c>
      <c r="U60" s="2">
        <f t="shared" si="15"/>
        <v>0.408304498269896</v>
      </c>
      <c r="V60" s="2">
        <f t="shared" si="16"/>
        <v>0.137142857142857</v>
      </c>
      <c r="W60" s="2">
        <f t="shared" si="17"/>
        <v>-1.56716539037042</v>
      </c>
      <c r="X60" s="2">
        <f t="shared" si="18"/>
        <v>-1.5681446202645</v>
      </c>
      <c r="Y60" s="2">
        <f t="shared" si="19"/>
        <v>0.4453125</v>
      </c>
      <c r="Z60" s="2">
        <f t="shared" si="20"/>
        <v>96.3333333333333</v>
      </c>
      <c r="AA60" s="2">
        <f t="shared" si="21"/>
        <v>112.73</v>
      </c>
      <c r="AB60" s="2">
        <f t="shared" si="22"/>
        <v>4.67857142857143</v>
      </c>
      <c r="AC60" s="2">
        <f t="shared" si="23"/>
        <v>0.451923076923077</v>
      </c>
      <c r="AD60" s="2">
        <f t="shared" si="24"/>
        <v>-2.28169014084507</v>
      </c>
      <c r="AE60" s="2">
        <f t="shared" si="25"/>
        <v>9.04819421600877e-5</v>
      </c>
      <c r="AF60" s="2">
        <f t="shared" si="26"/>
        <v>47</v>
      </c>
      <c r="AG60" s="2">
        <f t="shared" si="27"/>
        <v>161</v>
      </c>
      <c r="AH60" s="2">
        <f t="shared" si="28"/>
        <v>232</v>
      </c>
      <c r="AI60" s="2">
        <f t="shared" si="29"/>
        <v>-24</v>
      </c>
      <c r="AJ60" s="2">
        <f t="shared" si="30"/>
        <v>71</v>
      </c>
      <c r="AK60" s="2">
        <f t="shared" si="31"/>
        <v>185</v>
      </c>
      <c r="AL60" s="2">
        <v>67.2966666666667</v>
      </c>
      <c r="AM60" s="2">
        <v>1.31</v>
      </c>
      <c r="AN60" s="2">
        <v>20.5133333333333</v>
      </c>
      <c r="AO60" s="2">
        <v>20.5533333333333</v>
      </c>
      <c r="AP60" s="2">
        <v>7.28234621438381</v>
      </c>
    </row>
    <row r="61" customFormat="1" ht="15" spans="1:42">
      <c r="A61" s="2">
        <v>1</v>
      </c>
      <c r="B61" s="2" t="s">
        <v>101</v>
      </c>
      <c r="C61" s="2">
        <v>103.5</v>
      </c>
      <c r="D61" s="2">
        <v>125</v>
      </c>
      <c r="E61" s="2">
        <v>53.5</v>
      </c>
      <c r="F61" s="2">
        <f t="shared" si="0"/>
        <v>0.367021276595745</v>
      </c>
      <c r="G61" s="2">
        <f t="shared" si="1"/>
        <v>0.443262411347518</v>
      </c>
      <c r="H61" s="2">
        <f t="shared" si="2"/>
        <v>0.189716312056738</v>
      </c>
      <c r="I61" s="2">
        <f t="shared" si="3"/>
        <v>2.33644859813084</v>
      </c>
      <c r="J61" s="2">
        <f t="shared" si="4"/>
        <v>1.93457943925234</v>
      </c>
      <c r="K61" s="2">
        <f t="shared" si="5"/>
        <v>1.20772946859903</v>
      </c>
      <c r="L61" s="2">
        <f t="shared" si="6"/>
        <v>98.656812570986</v>
      </c>
      <c r="M61" s="2">
        <f t="shared" si="7"/>
        <v>13.7113092008021</v>
      </c>
      <c r="N61" s="2">
        <f t="shared" si="8"/>
        <v>-0.0940919037199125</v>
      </c>
      <c r="O61" s="2">
        <f t="shared" si="9"/>
        <v>0.228501228501229</v>
      </c>
      <c r="P61" s="2">
        <f t="shared" si="10"/>
        <v>0.398601398601399</v>
      </c>
      <c r="Q61" s="2">
        <f t="shared" si="11"/>
        <v>0.0940919037199125</v>
      </c>
      <c r="R61" s="2">
        <f t="shared" si="12"/>
        <v>0.400560224089636</v>
      </c>
      <c r="S61" s="2">
        <f t="shared" si="13"/>
        <v>0.318471337579618</v>
      </c>
      <c r="T61" s="2">
        <f t="shared" si="14"/>
        <v>282</v>
      </c>
      <c r="U61" s="2">
        <f t="shared" si="15"/>
        <v>0.430851063829787</v>
      </c>
      <c r="V61" s="2">
        <f t="shared" si="16"/>
        <v>0.122857142857143</v>
      </c>
      <c r="W61" s="2">
        <f t="shared" si="17"/>
        <v>-1.56674319284368</v>
      </c>
      <c r="X61" s="2">
        <f t="shared" si="18"/>
        <v>-1.56795251161735</v>
      </c>
      <c r="Y61" s="2">
        <f t="shared" si="19"/>
        <v>0.428</v>
      </c>
      <c r="Z61" s="2">
        <f t="shared" si="20"/>
        <v>94</v>
      </c>
      <c r="AA61" s="2">
        <f t="shared" si="21"/>
        <v>110.4205</v>
      </c>
      <c r="AB61" s="2">
        <f t="shared" si="22"/>
        <v>4.32142857142857</v>
      </c>
      <c r="AC61" s="2">
        <f t="shared" si="23"/>
        <v>0.483091787439614</v>
      </c>
      <c r="AD61" s="2">
        <f t="shared" si="24"/>
        <v>-2.0979020979021</v>
      </c>
      <c r="AE61" s="2">
        <f t="shared" si="25"/>
        <v>0.00010251723364486</v>
      </c>
      <c r="AF61" s="2">
        <f t="shared" si="26"/>
        <v>50</v>
      </c>
      <c r="AG61" s="2">
        <f t="shared" si="27"/>
        <v>157</v>
      </c>
      <c r="AH61" s="2">
        <f t="shared" si="28"/>
        <v>228.5</v>
      </c>
      <c r="AI61" s="2">
        <f t="shared" si="29"/>
        <v>-21.5</v>
      </c>
      <c r="AJ61" s="2">
        <f t="shared" si="30"/>
        <v>71.5</v>
      </c>
      <c r="AK61" s="2">
        <f t="shared" si="31"/>
        <v>178.5</v>
      </c>
      <c r="AL61" s="2">
        <v>67.7633333333333</v>
      </c>
      <c r="AM61" s="2">
        <v>1.20333333333333</v>
      </c>
      <c r="AN61" s="2">
        <v>20.0366666666667</v>
      </c>
      <c r="AO61" s="2">
        <v>20.0733333333333</v>
      </c>
      <c r="AP61" s="2">
        <v>7.2859764966442</v>
      </c>
    </row>
    <row r="62" customFormat="1" ht="15" spans="1:42">
      <c r="A62" s="2">
        <v>1</v>
      </c>
      <c r="B62" s="2" t="s">
        <v>102</v>
      </c>
      <c r="C62" s="2">
        <v>101.5</v>
      </c>
      <c r="D62" s="2">
        <v>124.5</v>
      </c>
      <c r="E62" s="2">
        <v>54.5</v>
      </c>
      <c r="F62" s="2">
        <f t="shared" si="0"/>
        <v>0.361853832442068</v>
      </c>
      <c r="G62" s="2">
        <f t="shared" si="1"/>
        <v>0.443850267379679</v>
      </c>
      <c r="H62" s="2">
        <f t="shared" si="2"/>
        <v>0.194295900178253</v>
      </c>
      <c r="I62" s="2">
        <f t="shared" si="3"/>
        <v>2.28440366972477</v>
      </c>
      <c r="J62" s="2">
        <f t="shared" si="4"/>
        <v>1.86238532110092</v>
      </c>
      <c r="K62" s="2">
        <f t="shared" si="5"/>
        <v>1.22660098522167</v>
      </c>
      <c r="L62" s="2">
        <f t="shared" si="6"/>
        <v>97.9332255502016</v>
      </c>
      <c r="M62" s="2">
        <f t="shared" si="7"/>
        <v>13.6747943311773</v>
      </c>
      <c r="N62" s="2">
        <f t="shared" si="8"/>
        <v>-0.101769911504425</v>
      </c>
      <c r="O62" s="2">
        <f t="shared" si="9"/>
        <v>0.22962962962963</v>
      </c>
      <c r="P62" s="2">
        <f t="shared" si="10"/>
        <v>0.342857142857143</v>
      </c>
      <c r="Q62" s="2">
        <f t="shared" si="11"/>
        <v>0.101769911504425</v>
      </c>
      <c r="R62" s="2">
        <f t="shared" si="12"/>
        <v>0.391061452513966</v>
      </c>
      <c r="S62" s="2">
        <f t="shared" si="13"/>
        <v>0.301282051282051</v>
      </c>
      <c r="T62" s="2">
        <f t="shared" si="14"/>
        <v>280.5</v>
      </c>
      <c r="U62" s="2">
        <f t="shared" si="15"/>
        <v>0.417112299465241</v>
      </c>
      <c r="V62" s="2">
        <f t="shared" si="16"/>
        <v>0.134110787172012</v>
      </c>
      <c r="W62" s="2">
        <f t="shared" si="17"/>
        <v>-1.56693020332683</v>
      </c>
      <c r="X62" s="2">
        <f t="shared" si="18"/>
        <v>-1.56798527429141</v>
      </c>
      <c r="Y62" s="2">
        <f t="shared" si="19"/>
        <v>0.437751004016064</v>
      </c>
      <c r="Z62" s="2">
        <f t="shared" si="20"/>
        <v>93.5</v>
      </c>
      <c r="AA62" s="2">
        <f t="shared" si="21"/>
        <v>109.643</v>
      </c>
      <c r="AB62" s="2">
        <f t="shared" si="22"/>
        <v>4.60276967930029</v>
      </c>
      <c r="AC62" s="2">
        <f t="shared" si="23"/>
        <v>0.463054187192118</v>
      </c>
      <c r="AD62" s="2">
        <f t="shared" si="24"/>
        <v>-2.21428571428571</v>
      </c>
      <c r="AE62" s="2">
        <f t="shared" si="25"/>
        <v>9.79552072734379e-5</v>
      </c>
      <c r="AF62" s="2">
        <f t="shared" si="26"/>
        <v>47</v>
      </c>
      <c r="AG62" s="2">
        <f t="shared" si="27"/>
        <v>156</v>
      </c>
      <c r="AH62" s="2">
        <f t="shared" si="28"/>
        <v>226</v>
      </c>
      <c r="AI62" s="2">
        <f t="shared" si="29"/>
        <v>-23</v>
      </c>
      <c r="AJ62" s="2">
        <f t="shared" si="30"/>
        <v>70</v>
      </c>
      <c r="AK62" s="2">
        <f t="shared" si="31"/>
        <v>179</v>
      </c>
      <c r="AL62" s="2">
        <v>66.7533333333333</v>
      </c>
      <c r="AM62" s="2">
        <v>2.07333333333333</v>
      </c>
      <c r="AN62" s="2">
        <v>22.6</v>
      </c>
      <c r="AO62" s="2">
        <v>22.6966666666667</v>
      </c>
      <c r="AP62" s="2">
        <v>7.16613621635552</v>
      </c>
    </row>
    <row r="63" customFormat="1" ht="15" spans="1:42">
      <c r="A63" s="2">
        <v>1</v>
      </c>
      <c r="B63" s="2" t="s">
        <v>103</v>
      </c>
      <c r="C63" s="2">
        <v>102.5</v>
      </c>
      <c r="D63" s="2">
        <v>123.5</v>
      </c>
      <c r="E63" s="2">
        <v>55</v>
      </c>
      <c r="F63" s="2">
        <f t="shared" si="0"/>
        <v>0.364768683274021</v>
      </c>
      <c r="G63" s="2">
        <f t="shared" si="1"/>
        <v>0.439501779359431</v>
      </c>
      <c r="H63" s="2">
        <f t="shared" si="2"/>
        <v>0.195729537366548</v>
      </c>
      <c r="I63" s="2">
        <f t="shared" si="3"/>
        <v>2.24545454545455</v>
      </c>
      <c r="J63" s="2">
        <f t="shared" si="4"/>
        <v>1.86363636363636</v>
      </c>
      <c r="K63" s="2">
        <f t="shared" si="5"/>
        <v>1.20487804878049</v>
      </c>
      <c r="L63" s="2">
        <f t="shared" si="6"/>
        <v>97.9515186201827</v>
      </c>
      <c r="M63" s="2">
        <f t="shared" si="7"/>
        <v>13.6869767784319</v>
      </c>
      <c r="N63" s="2">
        <f t="shared" si="8"/>
        <v>-0.0929203539823009</v>
      </c>
      <c r="O63" s="2">
        <f t="shared" si="9"/>
        <v>0.221260815822002</v>
      </c>
      <c r="P63" s="2">
        <f t="shared" si="10"/>
        <v>0.386861313868613</v>
      </c>
      <c r="Q63" s="2">
        <f t="shared" si="11"/>
        <v>0.0929203539823009</v>
      </c>
      <c r="R63" s="2">
        <f t="shared" si="12"/>
        <v>0.38375350140056</v>
      </c>
      <c r="S63" s="2">
        <f t="shared" si="13"/>
        <v>0.301587301587302</v>
      </c>
      <c r="T63" s="2">
        <f t="shared" si="14"/>
        <v>281</v>
      </c>
      <c r="U63" s="2">
        <f t="shared" si="15"/>
        <v>0.412811387900356</v>
      </c>
      <c r="V63" s="2">
        <f t="shared" si="16"/>
        <v>0.12280701754386</v>
      </c>
      <c r="W63" s="2">
        <f t="shared" si="17"/>
        <v>-1.56654962439317</v>
      </c>
      <c r="X63" s="2">
        <f t="shared" si="18"/>
        <v>-1.56786702284161</v>
      </c>
      <c r="Y63" s="2">
        <f t="shared" si="19"/>
        <v>0.445344129554656</v>
      </c>
      <c r="Z63" s="2">
        <f t="shared" si="20"/>
        <v>93.6666666666667</v>
      </c>
      <c r="AA63" s="2">
        <f t="shared" si="21"/>
        <v>109.412</v>
      </c>
      <c r="AB63" s="2">
        <f t="shared" si="22"/>
        <v>4.32017543859649</v>
      </c>
      <c r="AC63" s="2">
        <f t="shared" si="23"/>
        <v>0.463414634146341</v>
      </c>
      <c r="AD63" s="2">
        <f t="shared" si="24"/>
        <v>-2.21897810218978</v>
      </c>
      <c r="AE63" s="2">
        <f t="shared" si="25"/>
        <v>0.0001014107906016</v>
      </c>
      <c r="AF63" s="2">
        <f t="shared" si="26"/>
        <v>47.5</v>
      </c>
      <c r="AG63" s="2">
        <f t="shared" si="27"/>
        <v>157.5</v>
      </c>
      <c r="AH63" s="2">
        <f t="shared" si="28"/>
        <v>226</v>
      </c>
      <c r="AI63" s="2">
        <f t="shared" si="29"/>
        <v>-21</v>
      </c>
      <c r="AJ63" s="2">
        <f t="shared" si="30"/>
        <v>68.5</v>
      </c>
      <c r="AK63" s="2">
        <f t="shared" si="31"/>
        <v>178.5</v>
      </c>
      <c r="AL63" s="2">
        <v>68.86</v>
      </c>
      <c r="AM63" s="2">
        <v>1.49666666666667</v>
      </c>
      <c r="AN63" s="2">
        <v>20.4</v>
      </c>
      <c r="AO63" s="2">
        <v>20.4533333333333</v>
      </c>
      <c r="AP63" s="2">
        <v>6.80118879800834</v>
      </c>
    </row>
    <row r="64" customFormat="1" ht="15" spans="1:42">
      <c r="A64" s="2">
        <v>1</v>
      </c>
      <c r="B64" s="2" t="s">
        <v>104</v>
      </c>
      <c r="C64" s="2">
        <v>102</v>
      </c>
      <c r="D64" s="2">
        <v>121.5</v>
      </c>
      <c r="E64" s="2">
        <v>54</v>
      </c>
      <c r="F64" s="2">
        <f t="shared" si="0"/>
        <v>0.367567567567568</v>
      </c>
      <c r="G64" s="2">
        <f t="shared" si="1"/>
        <v>0.437837837837838</v>
      </c>
      <c r="H64" s="2">
        <f t="shared" si="2"/>
        <v>0.194594594594595</v>
      </c>
      <c r="I64" s="2">
        <f t="shared" si="3"/>
        <v>2.25</v>
      </c>
      <c r="J64" s="2">
        <f t="shared" si="4"/>
        <v>1.88888888888889</v>
      </c>
      <c r="K64" s="2">
        <f t="shared" si="5"/>
        <v>1.19117647058824</v>
      </c>
      <c r="L64" s="2">
        <f t="shared" si="6"/>
        <v>96.7509689873957</v>
      </c>
      <c r="M64" s="2">
        <f t="shared" si="7"/>
        <v>13.6014705087354</v>
      </c>
      <c r="N64" s="2">
        <f t="shared" si="8"/>
        <v>-0.087248322147651</v>
      </c>
      <c r="O64" s="2">
        <f t="shared" si="9"/>
        <v>0.218045112781955</v>
      </c>
      <c r="P64" s="2">
        <f t="shared" si="10"/>
        <v>0.422222222222222</v>
      </c>
      <c r="Q64" s="2">
        <f t="shared" si="11"/>
        <v>0.087248322147651</v>
      </c>
      <c r="R64" s="2">
        <f t="shared" si="12"/>
        <v>0.384615384615385</v>
      </c>
      <c r="S64" s="2">
        <f t="shared" si="13"/>
        <v>0.307692307692308</v>
      </c>
      <c r="T64" s="2">
        <f t="shared" si="14"/>
        <v>277.5</v>
      </c>
      <c r="U64" s="2">
        <f t="shared" si="15"/>
        <v>0.416216216216216</v>
      </c>
      <c r="V64" s="2">
        <f t="shared" si="16"/>
        <v>0.115044247787611</v>
      </c>
      <c r="W64" s="2">
        <f t="shared" si="17"/>
        <v>-1.56618248766372</v>
      </c>
      <c r="X64" s="2">
        <f t="shared" si="18"/>
        <v>-1.56772251435428</v>
      </c>
      <c r="Y64" s="2">
        <f t="shared" si="19"/>
        <v>0.444444444444444</v>
      </c>
      <c r="Z64" s="2">
        <f t="shared" si="20"/>
        <v>92.5</v>
      </c>
      <c r="AA64" s="2">
        <f t="shared" si="21"/>
        <v>107.9745</v>
      </c>
      <c r="AB64" s="2">
        <f t="shared" si="22"/>
        <v>4.12610619469027</v>
      </c>
      <c r="AC64" s="2">
        <f t="shared" si="23"/>
        <v>0.470588235294118</v>
      </c>
      <c r="AD64" s="2">
        <f t="shared" si="24"/>
        <v>-2.17777777777778</v>
      </c>
      <c r="AE64" s="2">
        <f t="shared" si="25"/>
        <v>0.000107418170131936</v>
      </c>
      <c r="AF64" s="2">
        <f t="shared" si="26"/>
        <v>48</v>
      </c>
      <c r="AG64" s="2">
        <f t="shared" si="27"/>
        <v>156</v>
      </c>
      <c r="AH64" s="2">
        <f t="shared" si="28"/>
        <v>223.5</v>
      </c>
      <c r="AI64" s="2">
        <f t="shared" si="29"/>
        <v>-19.5</v>
      </c>
      <c r="AJ64" s="2">
        <f t="shared" si="30"/>
        <v>67.5</v>
      </c>
      <c r="AK64" s="2">
        <f t="shared" si="31"/>
        <v>175.5</v>
      </c>
      <c r="AL64" s="2">
        <v>66.5666666666667</v>
      </c>
      <c r="AM64" s="2">
        <v>1.72</v>
      </c>
      <c r="AN64" s="2">
        <v>19.9933333333333</v>
      </c>
      <c r="AO64" s="2">
        <v>20.0666666666667</v>
      </c>
      <c r="AP64" s="2">
        <v>7.03088786295521</v>
      </c>
    </row>
    <row r="65" customFormat="1" ht="15" spans="1:42">
      <c r="A65" s="2">
        <v>1</v>
      </c>
      <c r="B65" s="2" t="s">
        <v>105</v>
      </c>
      <c r="C65" s="2">
        <v>102.5</v>
      </c>
      <c r="D65" s="2">
        <v>125.5</v>
      </c>
      <c r="E65" s="2">
        <v>52.5</v>
      </c>
      <c r="F65" s="2">
        <f t="shared" si="0"/>
        <v>0.36541889483066</v>
      </c>
      <c r="G65" s="2">
        <f t="shared" si="1"/>
        <v>0.447415329768271</v>
      </c>
      <c r="H65" s="2">
        <f t="shared" si="2"/>
        <v>0.18716577540107</v>
      </c>
      <c r="I65" s="2">
        <f t="shared" si="3"/>
        <v>2.39047619047619</v>
      </c>
      <c r="J65" s="2">
        <f t="shared" si="4"/>
        <v>1.95238095238095</v>
      </c>
      <c r="K65" s="2">
        <f t="shared" si="5"/>
        <v>1.22439024390244</v>
      </c>
      <c r="L65" s="2">
        <f t="shared" si="6"/>
        <v>98.3408189241206</v>
      </c>
      <c r="M65" s="2">
        <f t="shared" si="7"/>
        <v>13.6747943311773</v>
      </c>
      <c r="N65" s="2">
        <f t="shared" si="8"/>
        <v>-0.100877192982456</v>
      </c>
      <c r="O65" s="2">
        <f t="shared" si="9"/>
        <v>0.236453201970443</v>
      </c>
      <c r="P65" s="2">
        <f t="shared" si="10"/>
        <v>0.36986301369863</v>
      </c>
      <c r="Q65" s="2">
        <f t="shared" si="11"/>
        <v>0.100877192982456</v>
      </c>
      <c r="R65" s="2">
        <f t="shared" si="12"/>
        <v>0.410112359550562</v>
      </c>
      <c r="S65" s="2">
        <f t="shared" si="13"/>
        <v>0.32258064516129</v>
      </c>
      <c r="T65" s="2">
        <f t="shared" si="14"/>
        <v>280.5</v>
      </c>
      <c r="U65" s="2">
        <f t="shared" si="15"/>
        <v>0.438502673796791</v>
      </c>
      <c r="V65" s="2">
        <f t="shared" si="16"/>
        <v>0.131054131054131</v>
      </c>
      <c r="W65" s="2">
        <f t="shared" si="17"/>
        <v>-1.56701831925277</v>
      </c>
      <c r="X65" s="2">
        <f t="shared" si="18"/>
        <v>-1.56802939200721</v>
      </c>
      <c r="Y65" s="2">
        <f t="shared" si="19"/>
        <v>0.418326693227092</v>
      </c>
      <c r="Z65" s="2">
        <f t="shared" si="20"/>
        <v>93.5</v>
      </c>
      <c r="AA65" s="2">
        <f t="shared" si="21"/>
        <v>110.301</v>
      </c>
      <c r="AB65" s="2">
        <f t="shared" si="22"/>
        <v>4.52635327635328</v>
      </c>
      <c r="AC65" s="2">
        <f t="shared" si="23"/>
        <v>0.48780487804878</v>
      </c>
      <c r="AD65" s="2">
        <f t="shared" si="24"/>
        <v>-2.06849315068493</v>
      </c>
      <c r="AE65" s="2">
        <f t="shared" si="25"/>
        <v>0.000101241192020058</v>
      </c>
      <c r="AF65" s="2">
        <f t="shared" si="26"/>
        <v>50</v>
      </c>
      <c r="AG65" s="2">
        <f t="shared" si="27"/>
        <v>155</v>
      </c>
      <c r="AH65" s="2">
        <f t="shared" si="28"/>
        <v>228</v>
      </c>
      <c r="AI65" s="2">
        <f t="shared" si="29"/>
        <v>-23</v>
      </c>
      <c r="AJ65" s="2">
        <f t="shared" si="30"/>
        <v>73</v>
      </c>
      <c r="AK65" s="2">
        <f t="shared" si="31"/>
        <v>178</v>
      </c>
      <c r="AL65" s="2">
        <v>68.62</v>
      </c>
      <c r="AM65" s="2">
        <v>1.17</v>
      </c>
      <c r="AN65" s="2">
        <v>20.0466666666667</v>
      </c>
      <c r="AO65" s="2">
        <v>20.0833333333333</v>
      </c>
      <c r="AP65" s="2">
        <v>7.29632505838311</v>
      </c>
    </row>
    <row r="66" customFormat="1" ht="15" spans="1:42">
      <c r="A66" s="2">
        <v>1</v>
      </c>
      <c r="B66" s="2" t="s">
        <v>106</v>
      </c>
      <c r="C66" s="2">
        <v>102</v>
      </c>
      <c r="D66" s="2">
        <v>122.5</v>
      </c>
      <c r="E66" s="2">
        <v>49.5</v>
      </c>
      <c r="F66" s="2">
        <f t="shared" ref="F66:F129" si="32">C66/(C66+D66+E66)</f>
        <v>0.372262773722628</v>
      </c>
      <c r="G66" s="2">
        <f t="shared" ref="G66:G129" si="33">D66/(C66+D66+E66)</f>
        <v>0.447080291970803</v>
      </c>
      <c r="H66" s="2">
        <f t="shared" ref="H66:H129" si="34">E66/(C66+D66+E66)</f>
        <v>0.180656934306569</v>
      </c>
      <c r="I66" s="2">
        <f t="shared" ref="I66:I129" si="35">D66/E66</f>
        <v>2.47474747474747</v>
      </c>
      <c r="J66" s="2">
        <f t="shared" ref="J66:J129" si="36">C66/E66</f>
        <v>2.06060606060606</v>
      </c>
      <c r="K66" s="2">
        <f t="shared" ref="K66:K129" si="37">D66/C66</f>
        <v>1.20098039215686</v>
      </c>
      <c r="L66" s="2">
        <f t="shared" ref="L66:L129" si="38">SQRT((C66*C66+D66*D66+E66*E66)/3)</f>
        <v>96.3682174439962</v>
      </c>
      <c r="M66" s="2">
        <f t="shared" ref="M66:M129" si="39">SQRT((C66*2+D66*2+E66*2)/3)</f>
        <v>13.5154232884755</v>
      </c>
      <c r="N66" s="2">
        <f t="shared" ref="N66:N129" si="40">(C66-D66)/(C66+D66)</f>
        <v>-0.0913140311804009</v>
      </c>
      <c r="O66" s="2">
        <f t="shared" ref="O66:O129" si="41">(2*D66-C66-E66)/(2*D66+C66+E66)</f>
        <v>0.235813366960908</v>
      </c>
      <c r="P66" s="2">
        <f t="shared" ref="P66:P129" si="42">(2*C66-D66-E66)/(D66-E66)</f>
        <v>0.438356164383562</v>
      </c>
      <c r="Q66" s="2">
        <f t="shared" ref="Q66:Q129" si="43">(D66-C66)/(D66+C66)</f>
        <v>0.0913140311804009</v>
      </c>
      <c r="R66" s="2">
        <f t="shared" ref="R66:R129" si="44">(D66-E66)/(D66+E66)</f>
        <v>0.424418604651163</v>
      </c>
      <c r="S66" s="2">
        <f t="shared" ref="S66:S129" si="45">(C66-E66)/(C66+E66)</f>
        <v>0.346534653465347</v>
      </c>
      <c r="T66" s="2">
        <f t="shared" ref="T66:T129" si="46">C66+E66+D66</f>
        <v>274</v>
      </c>
      <c r="U66" s="2">
        <f t="shared" ref="U66:U129" si="47">((C66+D66+E66)-3*E66)/(C66+D66+E66)</f>
        <v>0.458029197080292</v>
      </c>
      <c r="V66" s="2">
        <f t="shared" ref="V66:V129" si="48">(D66-C66)/(D66+C66-E66)</f>
        <v>0.117142857142857</v>
      </c>
      <c r="W66" s="2">
        <f t="shared" ref="W66:W129" si="49">ATAN(2*(E66-D66-C66)/30.5*(D66-C66))</f>
        <v>-1.56654548131876</v>
      </c>
      <c r="X66" s="2">
        <f t="shared" ref="X66:X129" si="50">ATAN(2*(C66-D66-E66)/30.5*(D66-E66))</f>
        <v>-1.56781199123198</v>
      </c>
      <c r="Y66" s="2">
        <f t="shared" ref="Y66:Y129" si="51">E66/D66</f>
        <v>0.404081632653061</v>
      </c>
      <c r="Z66" s="2">
        <f t="shared" ref="Z66:Z129" si="52">(C66+D66+E66)/3</f>
        <v>91.3333333333333</v>
      </c>
      <c r="AA66" s="2">
        <f t="shared" ref="AA66:AA129" si="53">0.299*C66+0.587*D66+0.114*E66</f>
        <v>108.0485</v>
      </c>
      <c r="AB66" s="2">
        <f t="shared" ref="AB66:AB129" si="54">(25*(D66-C66)/(D66+C66-E66)+1.25)</f>
        <v>4.17857142857143</v>
      </c>
      <c r="AC66" s="2">
        <f t="shared" ref="AC66:AC129" si="55">(C66-E66)/C66</f>
        <v>0.514705882352941</v>
      </c>
      <c r="AD66" s="2">
        <f t="shared" ref="AD66:AD129" si="56">2*(C66-D66-E66)/(D66-E66)</f>
        <v>-1.91780821917808</v>
      </c>
      <c r="AE66" s="2">
        <f t="shared" ref="AE66:AE129" si="57">C66*C66/(E66*D66*D66*D66)</f>
        <v>0.000114337022530037</v>
      </c>
      <c r="AF66" s="2">
        <f t="shared" ref="AF66:AF129" si="58">C66-E66</f>
        <v>52.5</v>
      </c>
      <c r="AG66" s="2">
        <f t="shared" ref="AG66:AG129" si="59">C66+E66</f>
        <v>151.5</v>
      </c>
      <c r="AH66" s="2">
        <f t="shared" ref="AH66:AH129" si="60">C66+D66</f>
        <v>224.5</v>
      </c>
      <c r="AI66" s="2">
        <f t="shared" ref="AI66:AI129" si="61">C66-D66</f>
        <v>-20.5</v>
      </c>
      <c r="AJ66" s="2">
        <f t="shared" ref="AJ66:AJ129" si="62">D66-E66</f>
        <v>73</v>
      </c>
      <c r="AK66" s="2">
        <f t="shared" ref="AK66:AK129" si="63">E66+D66</f>
        <v>172</v>
      </c>
      <c r="AL66" s="2">
        <v>69.8266666666667</v>
      </c>
      <c r="AM66" s="2">
        <v>1.55333333333333</v>
      </c>
      <c r="AN66" s="2">
        <v>20.5733333333333</v>
      </c>
      <c r="AO66" s="2">
        <v>20.6333333333333</v>
      </c>
      <c r="AP66" s="2">
        <v>7.0378942285386</v>
      </c>
    </row>
    <row r="67" customFormat="1" ht="15" spans="1:42">
      <c r="A67" s="2">
        <v>1</v>
      </c>
      <c r="B67" s="2" t="s">
        <v>107</v>
      </c>
      <c r="C67" s="2">
        <v>98</v>
      </c>
      <c r="D67" s="2">
        <v>120.5</v>
      </c>
      <c r="E67" s="2">
        <v>56</v>
      </c>
      <c r="F67" s="2">
        <f t="shared" si="32"/>
        <v>0.357012750455373</v>
      </c>
      <c r="G67" s="2">
        <f t="shared" si="33"/>
        <v>0.438979963570128</v>
      </c>
      <c r="H67" s="2">
        <f t="shared" si="34"/>
        <v>0.204007285974499</v>
      </c>
      <c r="I67" s="2">
        <f t="shared" si="35"/>
        <v>2.15178571428571</v>
      </c>
      <c r="J67" s="2">
        <f t="shared" si="36"/>
        <v>1.75</v>
      </c>
      <c r="K67" s="2">
        <f t="shared" si="37"/>
        <v>1.22959183673469</v>
      </c>
      <c r="L67" s="2">
        <f t="shared" si="38"/>
        <v>95.3244459726885</v>
      </c>
      <c r="M67" s="2">
        <f t="shared" si="39"/>
        <v>13.5277492584687</v>
      </c>
      <c r="N67" s="2">
        <f t="shared" si="40"/>
        <v>-0.102974828375286</v>
      </c>
      <c r="O67" s="2">
        <f t="shared" si="41"/>
        <v>0.220253164556962</v>
      </c>
      <c r="P67" s="2">
        <f t="shared" si="42"/>
        <v>0.302325581395349</v>
      </c>
      <c r="Q67" s="2">
        <f t="shared" si="43"/>
        <v>0.102974828375286</v>
      </c>
      <c r="R67" s="2">
        <f t="shared" si="44"/>
        <v>0.365439093484419</v>
      </c>
      <c r="S67" s="2">
        <f t="shared" si="45"/>
        <v>0.272727272727273</v>
      </c>
      <c r="T67" s="2">
        <f t="shared" si="46"/>
        <v>274.5</v>
      </c>
      <c r="U67" s="2">
        <f t="shared" si="47"/>
        <v>0.387978142076503</v>
      </c>
      <c r="V67" s="2">
        <f t="shared" si="48"/>
        <v>0.138461538461538</v>
      </c>
      <c r="W67" s="2">
        <f t="shared" si="49"/>
        <v>-1.56662541081063</v>
      </c>
      <c r="X67" s="2">
        <f t="shared" si="50"/>
        <v>-1.56778443643068</v>
      </c>
      <c r="Y67" s="2">
        <f t="shared" si="51"/>
        <v>0.464730290456432</v>
      </c>
      <c r="Z67" s="2">
        <f t="shared" si="52"/>
        <v>91.5</v>
      </c>
      <c r="AA67" s="2">
        <f t="shared" si="53"/>
        <v>106.4195</v>
      </c>
      <c r="AB67" s="2">
        <f t="shared" si="54"/>
        <v>4.71153846153846</v>
      </c>
      <c r="AC67" s="2">
        <f t="shared" si="55"/>
        <v>0.428571428571429</v>
      </c>
      <c r="AD67" s="2">
        <f t="shared" si="56"/>
        <v>-2.43410852713178</v>
      </c>
      <c r="AE67" s="2">
        <f t="shared" si="57"/>
        <v>9.80173560732647e-5</v>
      </c>
      <c r="AF67" s="2">
        <f t="shared" si="58"/>
        <v>42</v>
      </c>
      <c r="AG67" s="2">
        <f t="shared" si="59"/>
        <v>154</v>
      </c>
      <c r="AH67" s="2">
        <f t="shared" si="60"/>
        <v>218.5</v>
      </c>
      <c r="AI67" s="2">
        <f t="shared" si="61"/>
        <v>-22.5</v>
      </c>
      <c r="AJ67" s="2">
        <f t="shared" si="62"/>
        <v>64.5</v>
      </c>
      <c r="AK67" s="2">
        <f t="shared" si="63"/>
        <v>176.5</v>
      </c>
      <c r="AL67" s="2">
        <v>68.3633333333333</v>
      </c>
      <c r="AM67" s="2">
        <v>0.886666666666667</v>
      </c>
      <c r="AN67" s="2">
        <v>20.1766666666667</v>
      </c>
      <c r="AO67" s="2">
        <v>20.1966666666667</v>
      </c>
      <c r="AP67" s="2">
        <v>7.43316405424712</v>
      </c>
    </row>
    <row r="68" customFormat="1" ht="15" spans="1:42">
      <c r="A68" s="2">
        <v>1</v>
      </c>
      <c r="B68" s="2" t="s">
        <v>108</v>
      </c>
      <c r="C68" s="2">
        <v>109.5</v>
      </c>
      <c r="D68" s="2">
        <v>127</v>
      </c>
      <c r="E68" s="2">
        <v>51.5</v>
      </c>
      <c r="F68" s="2">
        <f t="shared" si="32"/>
        <v>0.380208333333333</v>
      </c>
      <c r="G68" s="2">
        <f t="shared" si="33"/>
        <v>0.440972222222222</v>
      </c>
      <c r="H68" s="2">
        <f t="shared" si="34"/>
        <v>0.178819444444444</v>
      </c>
      <c r="I68" s="2">
        <f t="shared" si="35"/>
        <v>2.46601941747573</v>
      </c>
      <c r="J68" s="2">
        <f t="shared" si="36"/>
        <v>2.12621359223301</v>
      </c>
      <c r="K68" s="2">
        <f t="shared" si="37"/>
        <v>1.15981735159817</v>
      </c>
      <c r="L68" s="2">
        <f t="shared" si="38"/>
        <v>101.277671115931</v>
      </c>
      <c r="M68" s="2">
        <f t="shared" si="39"/>
        <v>13.856406460551</v>
      </c>
      <c r="N68" s="2">
        <f t="shared" si="40"/>
        <v>-0.0739957716701903</v>
      </c>
      <c r="O68" s="2">
        <f t="shared" si="41"/>
        <v>0.224096385542169</v>
      </c>
      <c r="P68" s="2">
        <f t="shared" si="42"/>
        <v>0.536423841059603</v>
      </c>
      <c r="Q68" s="2">
        <f t="shared" si="43"/>
        <v>0.0739957716701903</v>
      </c>
      <c r="R68" s="2">
        <f t="shared" si="44"/>
        <v>0.42296918767507</v>
      </c>
      <c r="S68" s="2">
        <f t="shared" si="45"/>
        <v>0.360248447204969</v>
      </c>
      <c r="T68" s="2">
        <f t="shared" si="46"/>
        <v>288</v>
      </c>
      <c r="U68" s="2">
        <f t="shared" si="47"/>
        <v>0.463541666666667</v>
      </c>
      <c r="V68" s="2">
        <f t="shared" si="48"/>
        <v>0.0945945945945946</v>
      </c>
      <c r="W68" s="2">
        <f t="shared" si="49"/>
        <v>-1.56608593692247</v>
      </c>
      <c r="X68" s="2">
        <f t="shared" si="50"/>
        <v>-1.56786899088178</v>
      </c>
      <c r="Y68" s="2">
        <f t="shared" si="51"/>
        <v>0.405511811023622</v>
      </c>
      <c r="Z68" s="2">
        <f t="shared" si="52"/>
        <v>96</v>
      </c>
      <c r="AA68" s="2">
        <f t="shared" si="53"/>
        <v>113.1605</v>
      </c>
      <c r="AB68" s="2">
        <f t="shared" si="54"/>
        <v>3.61486486486486</v>
      </c>
      <c r="AC68" s="2">
        <f t="shared" si="55"/>
        <v>0.529680365296804</v>
      </c>
      <c r="AD68" s="2">
        <f t="shared" si="56"/>
        <v>-1.82781456953642</v>
      </c>
      <c r="AE68" s="2">
        <f t="shared" si="57"/>
        <v>0.000113660574389416</v>
      </c>
      <c r="AF68" s="2">
        <f t="shared" si="58"/>
        <v>58</v>
      </c>
      <c r="AG68" s="2">
        <f t="shared" si="59"/>
        <v>161</v>
      </c>
      <c r="AH68" s="2">
        <f t="shared" si="60"/>
        <v>236.5</v>
      </c>
      <c r="AI68" s="2">
        <f t="shared" si="61"/>
        <v>-17.5</v>
      </c>
      <c r="AJ68" s="2">
        <f t="shared" si="62"/>
        <v>75.5</v>
      </c>
      <c r="AK68" s="2">
        <f t="shared" si="63"/>
        <v>178.5</v>
      </c>
      <c r="AL68" s="2">
        <v>66.41</v>
      </c>
      <c r="AM68" s="2">
        <v>0.916666666666667</v>
      </c>
      <c r="AN68" s="2">
        <v>18.2566666666667</v>
      </c>
      <c r="AO68" s="2">
        <v>18.2866666666667</v>
      </c>
      <c r="AP68" s="2">
        <v>7.40024006524971</v>
      </c>
    </row>
    <row r="69" customFormat="1" ht="15" spans="1:42">
      <c r="A69" s="5">
        <v>2</v>
      </c>
      <c r="B69" s="5" t="s">
        <v>109</v>
      </c>
      <c r="C69" s="5">
        <v>106.5</v>
      </c>
      <c r="D69" s="5">
        <v>123</v>
      </c>
      <c r="E69" s="5">
        <v>47.5</v>
      </c>
      <c r="F69" s="5">
        <f t="shared" si="32"/>
        <v>0.384476534296029</v>
      </c>
      <c r="G69" s="5">
        <f t="shared" si="33"/>
        <v>0.444043321299639</v>
      </c>
      <c r="H69" s="5">
        <f t="shared" si="34"/>
        <v>0.171480144404332</v>
      </c>
      <c r="I69" s="5">
        <f t="shared" si="35"/>
        <v>2.58947368421053</v>
      </c>
      <c r="J69" s="5">
        <f t="shared" si="36"/>
        <v>2.24210526315789</v>
      </c>
      <c r="K69" s="5">
        <f t="shared" si="37"/>
        <v>1.15492957746479</v>
      </c>
      <c r="L69" s="5">
        <f t="shared" si="38"/>
        <v>97.8561869956792</v>
      </c>
      <c r="M69" s="5">
        <f t="shared" si="39"/>
        <v>13.589211407093</v>
      </c>
      <c r="N69" s="5">
        <f t="shared" si="40"/>
        <v>-0.0718954248366013</v>
      </c>
      <c r="O69" s="5">
        <f t="shared" si="41"/>
        <v>0.23</v>
      </c>
      <c r="P69" s="5">
        <f t="shared" si="42"/>
        <v>0.562913907284768</v>
      </c>
      <c r="Q69" s="5">
        <f t="shared" si="43"/>
        <v>0.0718954248366013</v>
      </c>
      <c r="R69" s="5">
        <f t="shared" si="44"/>
        <v>0.442815249266862</v>
      </c>
      <c r="S69" s="5">
        <f t="shared" si="45"/>
        <v>0.383116883116883</v>
      </c>
      <c r="T69" s="5">
        <f t="shared" si="46"/>
        <v>277</v>
      </c>
      <c r="U69" s="5">
        <f t="shared" si="47"/>
        <v>0.485559566787004</v>
      </c>
      <c r="V69" s="5">
        <f t="shared" si="48"/>
        <v>0.0906593406593407</v>
      </c>
      <c r="W69" s="5">
        <f t="shared" si="49"/>
        <v>-1.56571811536979</v>
      </c>
      <c r="X69" s="5">
        <f t="shared" si="50"/>
        <v>-1.56764029422718</v>
      </c>
      <c r="Y69" s="5">
        <f t="shared" si="51"/>
        <v>0.386178861788618</v>
      </c>
      <c r="Z69" s="5">
        <f t="shared" si="52"/>
        <v>92.3333333333333</v>
      </c>
      <c r="AA69" s="5">
        <f t="shared" si="53"/>
        <v>109.4595</v>
      </c>
      <c r="AB69" s="5">
        <f t="shared" si="54"/>
        <v>3.51648351648352</v>
      </c>
      <c r="AC69" s="5">
        <f t="shared" si="55"/>
        <v>0.553990610328638</v>
      </c>
      <c r="AD69" s="5">
        <f t="shared" si="56"/>
        <v>-1.6953642384106</v>
      </c>
      <c r="AE69" s="5">
        <f t="shared" si="57"/>
        <v>0.000128318794694256</v>
      </c>
      <c r="AF69" s="5">
        <f t="shared" si="58"/>
        <v>59</v>
      </c>
      <c r="AG69" s="5">
        <f t="shared" si="59"/>
        <v>154</v>
      </c>
      <c r="AH69" s="5">
        <f t="shared" si="60"/>
        <v>229.5</v>
      </c>
      <c r="AI69" s="5">
        <f t="shared" si="61"/>
        <v>-16.5</v>
      </c>
      <c r="AJ69" s="5">
        <f t="shared" si="62"/>
        <v>75.5</v>
      </c>
      <c r="AK69" s="5">
        <f t="shared" si="63"/>
        <v>170.5</v>
      </c>
      <c r="AL69" s="5">
        <v>71.85</v>
      </c>
      <c r="AM69" s="5">
        <v>1.01666666666667</v>
      </c>
      <c r="AN69" s="5">
        <v>20.7366666666667</v>
      </c>
      <c r="AO69" s="5">
        <v>40.7633333333333</v>
      </c>
      <c r="AP69" s="7">
        <v>8.01097492171173</v>
      </c>
    </row>
    <row r="70" customFormat="1" ht="15" spans="1:42">
      <c r="A70" s="5">
        <v>2</v>
      </c>
      <c r="B70" s="5" t="s">
        <v>110</v>
      </c>
      <c r="C70" s="5">
        <v>106</v>
      </c>
      <c r="D70" s="5">
        <v>122.5</v>
      </c>
      <c r="E70" s="5">
        <v>47</v>
      </c>
      <c r="F70" s="5">
        <f t="shared" si="32"/>
        <v>0.38475499092559</v>
      </c>
      <c r="G70" s="5">
        <f t="shared" si="33"/>
        <v>0.44464609800363</v>
      </c>
      <c r="H70" s="5">
        <f t="shared" si="34"/>
        <v>0.17059891107078</v>
      </c>
      <c r="I70" s="5">
        <f t="shared" si="35"/>
        <v>2.6063829787234</v>
      </c>
      <c r="J70" s="5">
        <f t="shared" si="36"/>
        <v>2.25531914893617</v>
      </c>
      <c r="K70" s="5">
        <f t="shared" si="37"/>
        <v>1.15566037735849</v>
      </c>
      <c r="L70" s="5">
        <f t="shared" si="38"/>
        <v>97.3845470287766</v>
      </c>
      <c r="M70" s="5">
        <f t="shared" si="39"/>
        <v>13.5523675668374</v>
      </c>
      <c r="N70" s="5">
        <f t="shared" si="40"/>
        <v>-0.0722100656455142</v>
      </c>
      <c r="O70" s="5">
        <f t="shared" si="41"/>
        <v>0.231155778894472</v>
      </c>
      <c r="P70" s="5">
        <f t="shared" si="42"/>
        <v>0.562913907284768</v>
      </c>
      <c r="Q70" s="5">
        <f t="shared" si="43"/>
        <v>0.0722100656455142</v>
      </c>
      <c r="R70" s="5">
        <f t="shared" si="44"/>
        <v>0.445427728613569</v>
      </c>
      <c r="S70" s="5">
        <f t="shared" si="45"/>
        <v>0.38562091503268</v>
      </c>
      <c r="T70" s="5">
        <f t="shared" si="46"/>
        <v>275.5</v>
      </c>
      <c r="U70" s="5">
        <f t="shared" si="47"/>
        <v>0.488203266787659</v>
      </c>
      <c r="V70" s="5">
        <f t="shared" si="48"/>
        <v>0.0909090909090909</v>
      </c>
      <c r="W70" s="5">
        <f t="shared" si="49"/>
        <v>-1.56570412604814</v>
      </c>
      <c r="X70" s="5">
        <f t="shared" si="50"/>
        <v>-1.56761544374401</v>
      </c>
      <c r="Y70" s="5">
        <f t="shared" si="51"/>
        <v>0.383673469387755</v>
      </c>
      <c r="Z70" s="5">
        <f t="shared" si="52"/>
        <v>91.8333333333333</v>
      </c>
      <c r="AA70" s="5">
        <f t="shared" si="53"/>
        <v>108.9595</v>
      </c>
      <c r="AB70" s="5">
        <f t="shared" si="54"/>
        <v>3.52272727272727</v>
      </c>
      <c r="AC70" s="5">
        <f t="shared" si="55"/>
        <v>0.556603773584906</v>
      </c>
      <c r="AD70" s="5">
        <f t="shared" si="56"/>
        <v>-1.68211920529801</v>
      </c>
      <c r="AE70" s="5">
        <f t="shared" si="57"/>
        <v>0.000130048577602725</v>
      </c>
      <c r="AF70" s="5">
        <f t="shared" si="58"/>
        <v>59</v>
      </c>
      <c r="AG70" s="5">
        <f t="shared" si="59"/>
        <v>153</v>
      </c>
      <c r="AH70" s="5">
        <f t="shared" si="60"/>
        <v>228.5</v>
      </c>
      <c r="AI70" s="5">
        <f t="shared" si="61"/>
        <v>-16.5</v>
      </c>
      <c r="AJ70" s="5">
        <f t="shared" si="62"/>
        <v>75.5</v>
      </c>
      <c r="AK70" s="5">
        <f t="shared" si="63"/>
        <v>169.5</v>
      </c>
      <c r="AL70" s="5">
        <v>72.37</v>
      </c>
      <c r="AM70" s="5">
        <v>0.993333333333333</v>
      </c>
      <c r="AN70" s="5">
        <v>19.83</v>
      </c>
      <c r="AO70" s="5">
        <v>19.8533333333333</v>
      </c>
      <c r="AP70" s="7">
        <v>8.2363991936542</v>
      </c>
    </row>
    <row r="71" customFormat="1" ht="15" spans="1:42">
      <c r="A71" s="5">
        <v>2</v>
      </c>
      <c r="B71" s="5" t="s">
        <v>111</v>
      </c>
      <c r="C71" s="5">
        <v>89.5</v>
      </c>
      <c r="D71" s="5">
        <v>110.5</v>
      </c>
      <c r="E71" s="5">
        <v>48</v>
      </c>
      <c r="F71" s="5">
        <f t="shared" si="32"/>
        <v>0.360887096774194</v>
      </c>
      <c r="G71" s="5">
        <f t="shared" si="33"/>
        <v>0.445564516129032</v>
      </c>
      <c r="H71" s="5">
        <f t="shared" si="34"/>
        <v>0.193548387096774</v>
      </c>
      <c r="I71" s="5">
        <f t="shared" si="35"/>
        <v>2.30208333333333</v>
      </c>
      <c r="J71" s="5">
        <f t="shared" si="36"/>
        <v>1.86458333333333</v>
      </c>
      <c r="K71" s="5">
        <f t="shared" si="37"/>
        <v>1.23463687150838</v>
      </c>
      <c r="L71" s="5">
        <f t="shared" si="38"/>
        <v>86.6496778220592</v>
      </c>
      <c r="M71" s="5">
        <f t="shared" si="39"/>
        <v>12.8582010146573</v>
      </c>
      <c r="N71" s="5">
        <f t="shared" si="40"/>
        <v>-0.105</v>
      </c>
      <c r="O71" s="5">
        <f t="shared" si="41"/>
        <v>0.232914923291492</v>
      </c>
      <c r="P71" s="5">
        <f t="shared" si="42"/>
        <v>0.328</v>
      </c>
      <c r="Q71" s="5">
        <f t="shared" si="43"/>
        <v>0.105</v>
      </c>
      <c r="R71" s="5">
        <f t="shared" si="44"/>
        <v>0.394321766561514</v>
      </c>
      <c r="S71" s="5">
        <f t="shared" si="45"/>
        <v>0.301818181818182</v>
      </c>
      <c r="T71" s="5">
        <f t="shared" si="46"/>
        <v>248</v>
      </c>
      <c r="U71" s="5">
        <f t="shared" si="47"/>
        <v>0.419354838709677</v>
      </c>
      <c r="V71" s="5">
        <f t="shared" si="48"/>
        <v>0.138157894736842</v>
      </c>
      <c r="W71" s="5">
        <f t="shared" si="49"/>
        <v>-1.56601879422169</v>
      </c>
      <c r="X71" s="5">
        <f t="shared" si="50"/>
        <v>-1.56726010965085</v>
      </c>
      <c r="Y71" s="5">
        <f t="shared" si="51"/>
        <v>0.434389140271493</v>
      </c>
      <c r="Z71" s="5">
        <f t="shared" si="52"/>
        <v>82.6666666666667</v>
      </c>
      <c r="AA71" s="5">
        <f t="shared" si="53"/>
        <v>97.096</v>
      </c>
      <c r="AB71" s="5">
        <f t="shared" si="54"/>
        <v>4.70394736842105</v>
      </c>
      <c r="AC71" s="5">
        <f t="shared" si="55"/>
        <v>0.463687150837989</v>
      </c>
      <c r="AD71" s="5">
        <f t="shared" si="56"/>
        <v>-2.208</v>
      </c>
      <c r="AE71" s="5">
        <f t="shared" si="57"/>
        <v>0.000123685275052798</v>
      </c>
      <c r="AF71" s="5">
        <f t="shared" si="58"/>
        <v>41.5</v>
      </c>
      <c r="AG71" s="5">
        <f t="shared" si="59"/>
        <v>137.5</v>
      </c>
      <c r="AH71" s="5">
        <f t="shared" si="60"/>
        <v>200</v>
      </c>
      <c r="AI71" s="5">
        <f t="shared" si="61"/>
        <v>-21</v>
      </c>
      <c r="AJ71" s="5">
        <f t="shared" si="62"/>
        <v>62.5</v>
      </c>
      <c r="AK71" s="5">
        <f t="shared" si="63"/>
        <v>158.5</v>
      </c>
      <c r="AL71" s="5">
        <v>67.9933333333333</v>
      </c>
      <c r="AM71" s="5">
        <v>1.18333333333333</v>
      </c>
      <c r="AN71" s="5">
        <v>20.2866666666667</v>
      </c>
      <c r="AO71" s="5">
        <v>20.32</v>
      </c>
      <c r="AP71" s="7">
        <v>8.53254654408719</v>
      </c>
    </row>
    <row r="72" customFormat="1" ht="15" spans="1:42">
      <c r="A72" s="5">
        <v>2</v>
      </c>
      <c r="B72" s="5" t="s">
        <v>112</v>
      </c>
      <c r="C72" s="5">
        <v>103.5</v>
      </c>
      <c r="D72" s="5">
        <v>127</v>
      </c>
      <c r="E72" s="5">
        <v>36.5</v>
      </c>
      <c r="F72" s="5">
        <f t="shared" si="32"/>
        <v>0.387640449438202</v>
      </c>
      <c r="G72" s="5">
        <f t="shared" si="33"/>
        <v>0.47565543071161</v>
      </c>
      <c r="H72" s="5">
        <f t="shared" si="34"/>
        <v>0.136704119850187</v>
      </c>
      <c r="I72" s="5">
        <f t="shared" si="35"/>
        <v>3.47945205479452</v>
      </c>
      <c r="J72" s="5">
        <f t="shared" si="36"/>
        <v>2.83561643835616</v>
      </c>
      <c r="K72" s="5">
        <f t="shared" si="37"/>
        <v>1.22705314009662</v>
      </c>
      <c r="L72" s="5">
        <f t="shared" si="38"/>
        <v>96.9080320028565</v>
      </c>
      <c r="M72" s="5">
        <f t="shared" si="39"/>
        <v>13.3416640641263</v>
      </c>
      <c r="N72" s="5">
        <f t="shared" si="40"/>
        <v>-0.101952277657267</v>
      </c>
      <c r="O72" s="5">
        <f t="shared" si="41"/>
        <v>0.289340101522843</v>
      </c>
      <c r="P72" s="5">
        <f t="shared" si="42"/>
        <v>0.480662983425414</v>
      </c>
      <c r="Q72" s="5">
        <f t="shared" si="43"/>
        <v>0.101952277657267</v>
      </c>
      <c r="R72" s="5">
        <f t="shared" si="44"/>
        <v>0.553516819571865</v>
      </c>
      <c r="S72" s="5">
        <f t="shared" si="45"/>
        <v>0.478571428571429</v>
      </c>
      <c r="T72" s="5">
        <f t="shared" si="46"/>
        <v>267</v>
      </c>
      <c r="U72" s="5">
        <f t="shared" si="47"/>
        <v>0.589887640449438</v>
      </c>
      <c r="V72" s="5">
        <f t="shared" si="48"/>
        <v>0.121134020618557</v>
      </c>
      <c r="W72" s="5">
        <f t="shared" si="49"/>
        <v>-1.56745130746571</v>
      </c>
      <c r="X72" s="5">
        <f t="shared" si="50"/>
        <v>-1.56798786272393</v>
      </c>
      <c r="Y72" s="5">
        <f t="shared" si="51"/>
        <v>0.28740157480315</v>
      </c>
      <c r="Z72" s="5">
        <f t="shared" si="52"/>
        <v>89</v>
      </c>
      <c r="AA72" s="5">
        <f t="shared" si="53"/>
        <v>109.6565</v>
      </c>
      <c r="AB72" s="5">
        <f t="shared" si="54"/>
        <v>4.27835051546392</v>
      </c>
      <c r="AC72" s="5">
        <f t="shared" si="55"/>
        <v>0.647342995169082</v>
      </c>
      <c r="AD72" s="5">
        <f t="shared" si="56"/>
        <v>-1.32596685082873</v>
      </c>
      <c r="AE72" s="5">
        <f t="shared" si="57"/>
        <v>0.000143277063600832</v>
      </c>
      <c r="AF72" s="5">
        <f t="shared" si="58"/>
        <v>67</v>
      </c>
      <c r="AG72" s="5">
        <f t="shared" si="59"/>
        <v>140</v>
      </c>
      <c r="AH72" s="5">
        <f t="shared" si="60"/>
        <v>230.5</v>
      </c>
      <c r="AI72" s="5">
        <f t="shared" si="61"/>
        <v>-23.5</v>
      </c>
      <c r="AJ72" s="5">
        <f t="shared" si="62"/>
        <v>90.5</v>
      </c>
      <c r="AK72" s="5">
        <f t="shared" si="63"/>
        <v>163.5</v>
      </c>
      <c r="AL72" s="5">
        <v>73.1833333333333</v>
      </c>
      <c r="AM72" s="5">
        <v>0.6</v>
      </c>
      <c r="AN72" s="5">
        <v>20.5733333333333</v>
      </c>
      <c r="AO72" s="5">
        <v>20.58</v>
      </c>
      <c r="AP72" s="7">
        <v>7.53093331324431</v>
      </c>
    </row>
    <row r="73" customFormat="1" ht="15" spans="1:42">
      <c r="A73" s="5">
        <v>2</v>
      </c>
      <c r="B73" s="5" t="s">
        <v>113</v>
      </c>
      <c r="C73" s="5">
        <v>95.5</v>
      </c>
      <c r="D73" s="5">
        <v>119</v>
      </c>
      <c r="E73" s="5">
        <v>39</v>
      </c>
      <c r="F73" s="5">
        <f t="shared" si="32"/>
        <v>0.3767258382643</v>
      </c>
      <c r="G73" s="5">
        <f t="shared" si="33"/>
        <v>0.469428007889546</v>
      </c>
      <c r="H73" s="5">
        <f t="shared" si="34"/>
        <v>0.153846153846154</v>
      </c>
      <c r="I73" s="5">
        <f t="shared" si="35"/>
        <v>3.05128205128205</v>
      </c>
      <c r="J73" s="5">
        <f t="shared" si="36"/>
        <v>2.44871794871795</v>
      </c>
      <c r="K73" s="5">
        <f t="shared" si="37"/>
        <v>1.24607329842932</v>
      </c>
      <c r="L73" s="5">
        <f t="shared" si="38"/>
        <v>90.9253356698047</v>
      </c>
      <c r="M73" s="5">
        <f t="shared" si="39"/>
        <v>13</v>
      </c>
      <c r="N73" s="5">
        <f t="shared" si="40"/>
        <v>-0.10955710955711</v>
      </c>
      <c r="O73" s="5">
        <f t="shared" si="41"/>
        <v>0.277852348993289</v>
      </c>
      <c r="P73" s="5">
        <f t="shared" si="42"/>
        <v>0.4125</v>
      </c>
      <c r="Q73" s="5">
        <f t="shared" si="43"/>
        <v>0.10955710955711</v>
      </c>
      <c r="R73" s="5">
        <f t="shared" si="44"/>
        <v>0.506329113924051</v>
      </c>
      <c r="S73" s="5">
        <f t="shared" si="45"/>
        <v>0.420074349442379</v>
      </c>
      <c r="T73" s="5">
        <f t="shared" si="46"/>
        <v>253.5</v>
      </c>
      <c r="U73" s="5">
        <f t="shared" si="47"/>
        <v>0.538461538461538</v>
      </c>
      <c r="V73" s="5">
        <f t="shared" si="48"/>
        <v>0.133903133903134</v>
      </c>
      <c r="W73" s="5">
        <f t="shared" si="49"/>
        <v>-1.56709870165132</v>
      </c>
      <c r="X73" s="5">
        <f t="shared" si="50"/>
        <v>-1.56774633625239</v>
      </c>
      <c r="Y73" s="5">
        <f t="shared" si="51"/>
        <v>0.327731092436975</v>
      </c>
      <c r="Z73" s="5">
        <f t="shared" si="52"/>
        <v>84.5</v>
      </c>
      <c r="AA73" s="5">
        <f t="shared" si="53"/>
        <v>102.8535</v>
      </c>
      <c r="AB73" s="5">
        <f t="shared" si="54"/>
        <v>4.59757834757835</v>
      </c>
      <c r="AC73" s="5">
        <f t="shared" si="55"/>
        <v>0.591623036649215</v>
      </c>
      <c r="AD73" s="5">
        <f t="shared" si="56"/>
        <v>-1.5625</v>
      </c>
      <c r="AE73" s="5">
        <f t="shared" si="57"/>
        <v>0.000138771809723928</v>
      </c>
      <c r="AF73" s="5">
        <f t="shared" si="58"/>
        <v>56.5</v>
      </c>
      <c r="AG73" s="5">
        <f t="shared" si="59"/>
        <v>134.5</v>
      </c>
      <c r="AH73" s="5">
        <f t="shared" si="60"/>
        <v>214.5</v>
      </c>
      <c r="AI73" s="5">
        <f t="shared" si="61"/>
        <v>-23.5</v>
      </c>
      <c r="AJ73" s="5">
        <f t="shared" si="62"/>
        <v>80</v>
      </c>
      <c r="AK73" s="5">
        <f t="shared" si="63"/>
        <v>158</v>
      </c>
      <c r="AL73" s="5">
        <v>70.75</v>
      </c>
      <c r="AM73" s="5">
        <v>1.02666666666667</v>
      </c>
      <c r="AN73" s="5">
        <v>20.5366666666667</v>
      </c>
      <c r="AO73" s="5">
        <v>20.5666666666667</v>
      </c>
      <c r="AP73" s="7">
        <v>7.40281188437656</v>
      </c>
    </row>
    <row r="74" customFormat="1" ht="15" spans="1:42">
      <c r="A74" s="5">
        <v>2</v>
      </c>
      <c r="B74" s="5" t="s">
        <v>114</v>
      </c>
      <c r="C74" s="5">
        <v>93.5</v>
      </c>
      <c r="D74" s="5">
        <v>115</v>
      </c>
      <c r="E74" s="5">
        <v>37.5</v>
      </c>
      <c r="F74" s="5">
        <f t="shared" si="32"/>
        <v>0.380081300813008</v>
      </c>
      <c r="G74" s="5">
        <f t="shared" si="33"/>
        <v>0.467479674796748</v>
      </c>
      <c r="H74" s="5">
        <f t="shared" si="34"/>
        <v>0.152439024390244</v>
      </c>
      <c r="I74" s="5">
        <f t="shared" si="35"/>
        <v>3.06666666666667</v>
      </c>
      <c r="J74" s="5">
        <f t="shared" si="36"/>
        <v>2.49333333333333</v>
      </c>
      <c r="K74" s="5">
        <f t="shared" si="37"/>
        <v>1.22994652406417</v>
      </c>
      <c r="L74" s="5">
        <f t="shared" si="38"/>
        <v>88.267585594411</v>
      </c>
      <c r="M74" s="5">
        <f t="shared" si="39"/>
        <v>12.8062484748657</v>
      </c>
      <c r="N74" s="5">
        <f t="shared" si="40"/>
        <v>-0.103117505995204</v>
      </c>
      <c r="O74" s="5">
        <f t="shared" si="41"/>
        <v>0.274238227146814</v>
      </c>
      <c r="P74" s="5">
        <f t="shared" si="42"/>
        <v>0.445161290322581</v>
      </c>
      <c r="Q74" s="5">
        <f t="shared" si="43"/>
        <v>0.103117505995204</v>
      </c>
      <c r="R74" s="5">
        <f t="shared" si="44"/>
        <v>0.508196721311475</v>
      </c>
      <c r="S74" s="5">
        <f t="shared" si="45"/>
        <v>0.427480916030534</v>
      </c>
      <c r="T74" s="5">
        <f t="shared" si="46"/>
        <v>246</v>
      </c>
      <c r="U74" s="5">
        <f t="shared" si="47"/>
        <v>0.542682926829268</v>
      </c>
      <c r="V74" s="5">
        <f t="shared" si="48"/>
        <v>0.125730994152047</v>
      </c>
      <c r="W74" s="5">
        <f t="shared" si="49"/>
        <v>-1.56664838376784</v>
      </c>
      <c r="X74" s="5">
        <f t="shared" si="50"/>
        <v>-1.5674611833379</v>
      </c>
      <c r="Y74" s="5">
        <f t="shared" si="51"/>
        <v>0.326086956521739</v>
      </c>
      <c r="Z74" s="5">
        <f t="shared" si="52"/>
        <v>82</v>
      </c>
      <c r="AA74" s="5">
        <f t="shared" si="53"/>
        <v>99.7365</v>
      </c>
      <c r="AB74" s="5">
        <f t="shared" si="54"/>
        <v>4.39327485380117</v>
      </c>
      <c r="AC74" s="5">
        <f t="shared" si="55"/>
        <v>0.598930481283422</v>
      </c>
      <c r="AD74" s="5">
        <f t="shared" si="56"/>
        <v>-1.52258064516129</v>
      </c>
      <c r="AE74" s="5">
        <f t="shared" si="57"/>
        <v>0.000153284567546095</v>
      </c>
      <c r="AF74" s="5">
        <f t="shared" si="58"/>
        <v>56</v>
      </c>
      <c r="AG74" s="5">
        <f t="shared" si="59"/>
        <v>131</v>
      </c>
      <c r="AH74" s="5">
        <f t="shared" si="60"/>
        <v>208.5</v>
      </c>
      <c r="AI74" s="5">
        <f t="shared" si="61"/>
        <v>-21.5</v>
      </c>
      <c r="AJ74" s="5">
        <f t="shared" si="62"/>
        <v>77.5</v>
      </c>
      <c r="AK74" s="5">
        <f t="shared" si="63"/>
        <v>152.5</v>
      </c>
      <c r="AL74" s="5">
        <v>71.7</v>
      </c>
      <c r="AM74" s="5">
        <v>0.596666666666667</v>
      </c>
      <c r="AN74" s="5">
        <v>19.4366666666667</v>
      </c>
      <c r="AO74" s="5">
        <v>19.4466666666667</v>
      </c>
      <c r="AP74" s="7">
        <v>7.65892706754425</v>
      </c>
    </row>
    <row r="75" customFormat="1" ht="15" spans="1:42">
      <c r="A75" s="5">
        <v>2</v>
      </c>
      <c r="B75" s="5" t="s">
        <v>115</v>
      </c>
      <c r="C75" s="5">
        <v>94</v>
      </c>
      <c r="D75" s="5">
        <v>117</v>
      </c>
      <c r="E75" s="5">
        <v>41</v>
      </c>
      <c r="F75" s="5">
        <f t="shared" si="32"/>
        <v>0.373015873015873</v>
      </c>
      <c r="G75" s="5">
        <f t="shared" si="33"/>
        <v>0.464285714285714</v>
      </c>
      <c r="H75" s="5">
        <f t="shared" si="34"/>
        <v>0.162698412698413</v>
      </c>
      <c r="I75" s="5">
        <f t="shared" si="35"/>
        <v>2.85365853658537</v>
      </c>
      <c r="J75" s="5">
        <f t="shared" si="36"/>
        <v>2.29268292682927</v>
      </c>
      <c r="K75" s="5">
        <f t="shared" si="37"/>
        <v>1.24468085106383</v>
      </c>
      <c r="L75" s="5">
        <f t="shared" si="38"/>
        <v>89.8257572562941</v>
      </c>
      <c r="M75" s="5">
        <f t="shared" si="39"/>
        <v>12.9614813968157</v>
      </c>
      <c r="N75" s="5">
        <f t="shared" si="40"/>
        <v>-0.109004739336493</v>
      </c>
      <c r="O75" s="5">
        <f t="shared" si="41"/>
        <v>0.268292682926829</v>
      </c>
      <c r="P75" s="5">
        <f t="shared" si="42"/>
        <v>0.394736842105263</v>
      </c>
      <c r="Q75" s="5">
        <f t="shared" si="43"/>
        <v>0.109004739336493</v>
      </c>
      <c r="R75" s="5">
        <f t="shared" si="44"/>
        <v>0.481012658227848</v>
      </c>
      <c r="S75" s="5">
        <f t="shared" si="45"/>
        <v>0.392592592592593</v>
      </c>
      <c r="T75" s="5">
        <f t="shared" si="46"/>
        <v>252</v>
      </c>
      <c r="U75" s="5">
        <f t="shared" si="47"/>
        <v>0.511904761904762</v>
      </c>
      <c r="V75" s="5">
        <f t="shared" si="48"/>
        <v>0.135294117647059</v>
      </c>
      <c r="W75" s="5">
        <f t="shared" si="49"/>
        <v>-1.56689609081713</v>
      </c>
      <c r="X75" s="5">
        <f t="shared" si="50"/>
        <v>-1.56766105746282</v>
      </c>
      <c r="Y75" s="5">
        <f t="shared" si="51"/>
        <v>0.35042735042735</v>
      </c>
      <c r="Z75" s="5">
        <f t="shared" si="52"/>
        <v>84</v>
      </c>
      <c r="AA75" s="5">
        <f t="shared" si="53"/>
        <v>101.459</v>
      </c>
      <c r="AB75" s="5">
        <f t="shared" si="54"/>
        <v>4.63235294117647</v>
      </c>
      <c r="AC75" s="5">
        <f t="shared" si="55"/>
        <v>0.563829787234043</v>
      </c>
      <c r="AD75" s="5">
        <f t="shared" si="56"/>
        <v>-1.68421052631579</v>
      </c>
      <c r="AE75" s="5">
        <f t="shared" si="57"/>
        <v>0.000134559469186346</v>
      </c>
      <c r="AF75" s="5">
        <f t="shared" si="58"/>
        <v>53</v>
      </c>
      <c r="AG75" s="5">
        <f t="shared" si="59"/>
        <v>135</v>
      </c>
      <c r="AH75" s="5">
        <f t="shared" si="60"/>
        <v>211</v>
      </c>
      <c r="AI75" s="5">
        <f t="shared" si="61"/>
        <v>-23</v>
      </c>
      <c r="AJ75" s="5">
        <f t="shared" si="62"/>
        <v>76</v>
      </c>
      <c r="AK75" s="5">
        <f t="shared" si="63"/>
        <v>158</v>
      </c>
      <c r="AL75" s="5">
        <v>69.06</v>
      </c>
      <c r="AM75" s="5">
        <v>1.46</v>
      </c>
      <c r="AN75" s="5">
        <v>20.0933333333333</v>
      </c>
      <c r="AO75" s="5">
        <v>20.15</v>
      </c>
      <c r="AP75" s="7">
        <v>7.96909286068929</v>
      </c>
    </row>
    <row r="76" customFormat="1" ht="15" spans="1:42">
      <c r="A76" s="5">
        <v>2</v>
      </c>
      <c r="B76" s="5" t="s">
        <v>116</v>
      </c>
      <c r="C76" s="5">
        <v>95</v>
      </c>
      <c r="D76" s="5">
        <v>118</v>
      </c>
      <c r="E76" s="5">
        <v>39.5</v>
      </c>
      <c r="F76" s="5">
        <f t="shared" si="32"/>
        <v>0.376237623762376</v>
      </c>
      <c r="G76" s="5">
        <f t="shared" si="33"/>
        <v>0.467326732673267</v>
      </c>
      <c r="H76" s="5">
        <f t="shared" si="34"/>
        <v>0.156435643564356</v>
      </c>
      <c r="I76" s="5">
        <f t="shared" si="35"/>
        <v>2.9873417721519</v>
      </c>
      <c r="J76" s="5">
        <f t="shared" si="36"/>
        <v>2.40506329113924</v>
      </c>
      <c r="K76" s="5">
        <f t="shared" si="37"/>
        <v>1.24210526315789</v>
      </c>
      <c r="L76" s="5">
        <f t="shared" si="38"/>
        <v>90.386669371097</v>
      </c>
      <c r="M76" s="5">
        <f t="shared" si="39"/>
        <v>12.9743336373524</v>
      </c>
      <c r="N76" s="5">
        <f t="shared" si="40"/>
        <v>-0.107981220657277</v>
      </c>
      <c r="O76" s="5">
        <f t="shared" si="41"/>
        <v>0.273954116059379</v>
      </c>
      <c r="P76" s="5">
        <f t="shared" si="42"/>
        <v>0.414012738853503</v>
      </c>
      <c r="Q76" s="5">
        <f t="shared" si="43"/>
        <v>0.107981220657277</v>
      </c>
      <c r="R76" s="5">
        <f t="shared" si="44"/>
        <v>0.498412698412698</v>
      </c>
      <c r="S76" s="5">
        <f t="shared" si="45"/>
        <v>0.412639405204461</v>
      </c>
      <c r="T76" s="5">
        <f t="shared" si="46"/>
        <v>252.5</v>
      </c>
      <c r="U76" s="5">
        <f t="shared" si="47"/>
        <v>0.530693069306931</v>
      </c>
      <c r="V76" s="5">
        <f t="shared" si="48"/>
        <v>0.132564841498559</v>
      </c>
      <c r="W76" s="5">
        <f t="shared" si="49"/>
        <v>-1.56697476915516</v>
      </c>
      <c r="X76" s="5">
        <f t="shared" si="50"/>
        <v>-1.56768805655018</v>
      </c>
      <c r="Y76" s="5">
        <f t="shared" si="51"/>
        <v>0.334745762711864</v>
      </c>
      <c r="Z76" s="5">
        <f t="shared" si="52"/>
        <v>84.1666666666667</v>
      </c>
      <c r="AA76" s="5">
        <f t="shared" si="53"/>
        <v>102.174</v>
      </c>
      <c r="AB76" s="5">
        <f t="shared" si="54"/>
        <v>4.56412103746398</v>
      </c>
      <c r="AC76" s="5">
        <f t="shared" si="55"/>
        <v>0.58421052631579</v>
      </c>
      <c r="AD76" s="5">
        <f t="shared" si="56"/>
        <v>-1.59235668789809</v>
      </c>
      <c r="AE76" s="5">
        <f t="shared" si="57"/>
        <v>0.000139060598124825</v>
      </c>
      <c r="AF76" s="5">
        <f t="shared" si="58"/>
        <v>55.5</v>
      </c>
      <c r="AG76" s="5">
        <f t="shared" si="59"/>
        <v>134.5</v>
      </c>
      <c r="AH76" s="5">
        <f t="shared" si="60"/>
        <v>213</v>
      </c>
      <c r="AI76" s="5">
        <f t="shared" si="61"/>
        <v>-23</v>
      </c>
      <c r="AJ76" s="5">
        <f t="shared" si="62"/>
        <v>78.5</v>
      </c>
      <c r="AK76" s="5">
        <f t="shared" si="63"/>
        <v>157.5</v>
      </c>
      <c r="AL76" s="5">
        <v>71.6166666666667</v>
      </c>
      <c r="AM76" s="5">
        <v>0.9</v>
      </c>
      <c r="AN76" s="5">
        <v>20.3666666666667</v>
      </c>
      <c r="AO76" s="5">
        <v>20.3933333333333</v>
      </c>
      <c r="AP76" s="7">
        <v>7.81013038099625</v>
      </c>
    </row>
    <row r="77" customFormat="1" ht="15" spans="1:42">
      <c r="A77" s="5">
        <v>2</v>
      </c>
      <c r="B77" s="5" t="s">
        <v>117</v>
      </c>
      <c r="C77" s="5">
        <v>94</v>
      </c>
      <c r="D77" s="5">
        <v>118.5</v>
      </c>
      <c r="E77" s="5">
        <v>42</v>
      </c>
      <c r="F77" s="5">
        <f t="shared" si="32"/>
        <v>0.369351669941061</v>
      </c>
      <c r="G77" s="5">
        <f t="shared" si="33"/>
        <v>0.465618860510805</v>
      </c>
      <c r="H77" s="5">
        <f t="shared" si="34"/>
        <v>0.165029469548134</v>
      </c>
      <c r="I77" s="5">
        <f t="shared" si="35"/>
        <v>2.82142857142857</v>
      </c>
      <c r="J77" s="5">
        <f t="shared" si="36"/>
        <v>2.23809523809524</v>
      </c>
      <c r="K77" s="5">
        <f t="shared" si="37"/>
        <v>1.26063829787234</v>
      </c>
      <c r="L77" s="5">
        <f t="shared" si="38"/>
        <v>90.6315802208774</v>
      </c>
      <c r="M77" s="5">
        <f t="shared" si="39"/>
        <v>13.0256157883866</v>
      </c>
      <c r="N77" s="5">
        <f t="shared" si="40"/>
        <v>-0.115294117647059</v>
      </c>
      <c r="O77" s="5">
        <f t="shared" si="41"/>
        <v>0.270777479892761</v>
      </c>
      <c r="P77" s="5">
        <f t="shared" si="42"/>
        <v>0.359477124183007</v>
      </c>
      <c r="Q77" s="5">
        <f t="shared" si="43"/>
        <v>0.115294117647059</v>
      </c>
      <c r="R77" s="5">
        <f t="shared" si="44"/>
        <v>0.476635514018692</v>
      </c>
      <c r="S77" s="5">
        <f t="shared" si="45"/>
        <v>0.382352941176471</v>
      </c>
      <c r="T77" s="5">
        <f t="shared" si="46"/>
        <v>254.5</v>
      </c>
      <c r="U77" s="5">
        <f t="shared" si="47"/>
        <v>0.504911591355599</v>
      </c>
      <c r="V77" s="5">
        <f t="shared" si="48"/>
        <v>0.143695014662757</v>
      </c>
      <c r="W77" s="5">
        <f t="shared" si="49"/>
        <v>-1.56714561586047</v>
      </c>
      <c r="X77" s="5">
        <f t="shared" si="50"/>
        <v>-1.56779864546989</v>
      </c>
      <c r="Y77" s="5">
        <f t="shared" si="51"/>
        <v>0.354430379746835</v>
      </c>
      <c r="Z77" s="5">
        <f t="shared" si="52"/>
        <v>84.8333333333333</v>
      </c>
      <c r="AA77" s="5">
        <f t="shared" si="53"/>
        <v>102.4535</v>
      </c>
      <c r="AB77" s="5">
        <f t="shared" si="54"/>
        <v>4.84237536656891</v>
      </c>
      <c r="AC77" s="5">
        <f t="shared" si="55"/>
        <v>0.553191489361702</v>
      </c>
      <c r="AD77" s="5">
        <f t="shared" si="56"/>
        <v>-1.73856209150327</v>
      </c>
      <c r="AE77" s="5">
        <f t="shared" si="57"/>
        <v>0.000126430357439804</v>
      </c>
      <c r="AF77" s="5">
        <f t="shared" si="58"/>
        <v>52</v>
      </c>
      <c r="AG77" s="5">
        <f t="shared" si="59"/>
        <v>136</v>
      </c>
      <c r="AH77" s="5">
        <f t="shared" si="60"/>
        <v>212.5</v>
      </c>
      <c r="AI77" s="5">
        <f t="shared" si="61"/>
        <v>-24.5</v>
      </c>
      <c r="AJ77" s="5">
        <f t="shared" si="62"/>
        <v>76.5</v>
      </c>
      <c r="AK77" s="5">
        <f t="shared" si="63"/>
        <v>160.5</v>
      </c>
      <c r="AL77" s="5">
        <v>72.3633333333333</v>
      </c>
      <c r="AM77" s="5">
        <v>0.706666666666667</v>
      </c>
      <c r="AN77" s="5">
        <v>21.0933333333333</v>
      </c>
      <c r="AO77" s="5">
        <v>21.11</v>
      </c>
      <c r="AP77" s="7">
        <v>7.17255063343968</v>
      </c>
    </row>
    <row r="78" customFormat="1" ht="15" spans="1:42">
      <c r="A78" s="5">
        <v>2</v>
      </c>
      <c r="B78" s="5" t="s">
        <v>118</v>
      </c>
      <c r="C78" s="5">
        <v>88.5</v>
      </c>
      <c r="D78" s="5">
        <v>114.5</v>
      </c>
      <c r="E78" s="5">
        <v>44</v>
      </c>
      <c r="F78" s="5">
        <f t="shared" si="32"/>
        <v>0.3582995951417</v>
      </c>
      <c r="G78" s="5">
        <f t="shared" si="33"/>
        <v>0.463562753036437</v>
      </c>
      <c r="H78" s="5">
        <f t="shared" si="34"/>
        <v>0.178137651821862</v>
      </c>
      <c r="I78" s="5">
        <f t="shared" si="35"/>
        <v>2.60227272727273</v>
      </c>
      <c r="J78" s="5">
        <f t="shared" si="36"/>
        <v>2.01136363636364</v>
      </c>
      <c r="K78" s="5">
        <f t="shared" si="37"/>
        <v>1.29378531073446</v>
      </c>
      <c r="L78" s="5">
        <f t="shared" si="38"/>
        <v>87.3279260412536</v>
      </c>
      <c r="M78" s="5">
        <f t="shared" si="39"/>
        <v>12.8322510366134</v>
      </c>
      <c r="N78" s="5">
        <f t="shared" si="40"/>
        <v>-0.12807881773399</v>
      </c>
      <c r="O78" s="5">
        <f t="shared" si="41"/>
        <v>0.266943291839557</v>
      </c>
      <c r="P78" s="5">
        <f t="shared" si="42"/>
        <v>0.26241134751773</v>
      </c>
      <c r="Q78" s="5">
        <f t="shared" si="43"/>
        <v>0.12807881773399</v>
      </c>
      <c r="R78" s="5">
        <f t="shared" si="44"/>
        <v>0.444794952681388</v>
      </c>
      <c r="S78" s="5">
        <f t="shared" si="45"/>
        <v>0.335849056603774</v>
      </c>
      <c r="T78" s="5">
        <f t="shared" si="46"/>
        <v>247</v>
      </c>
      <c r="U78" s="5">
        <f t="shared" si="47"/>
        <v>0.465587044534413</v>
      </c>
      <c r="V78" s="5">
        <f t="shared" si="48"/>
        <v>0.163522012578616</v>
      </c>
      <c r="W78" s="5">
        <f t="shared" si="49"/>
        <v>-1.56710742238613</v>
      </c>
      <c r="X78" s="5">
        <f t="shared" si="50"/>
        <v>-1.56770616439192</v>
      </c>
      <c r="Y78" s="5">
        <f t="shared" si="51"/>
        <v>0.384279475982533</v>
      </c>
      <c r="Z78" s="5">
        <f t="shared" si="52"/>
        <v>82.3333333333333</v>
      </c>
      <c r="AA78" s="5">
        <f t="shared" si="53"/>
        <v>98.689</v>
      </c>
      <c r="AB78" s="5">
        <f t="shared" si="54"/>
        <v>5.33805031446541</v>
      </c>
      <c r="AC78" s="5">
        <f t="shared" si="55"/>
        <v>0.502824858757062</v>
      </c>
      <c r="AD78" s="5">
        <f t="shared" si="56"/>
        <v>-1.98581560283688</v>
      </c>
      <c r="AE78" s="5">
        <f t="shared" si="57"/>
        <v>0.000118581627025011</v>
      </c>
      <c r="AF78" s="5">
        <f t="shared" si="58"/>
        <v>44.5</v>
      </c>
      <c r="AG78" s="5">
        <f t="shared" si="59"/>
        <v>132.5</v>
      </c>
      <c r="AH78" s="5">
        <f t="shared" si="60"/>
        <v>203</v>
      </c>
      <c r="AI78" s="5">
        <f t="shared" si="61"/>
        <v>-26</v>
      </c>
      <c r="AJ78" s="5">
        <f t="shared" si="62"/>
        <v>70.5</v>
      </c>
      <c r="AK78" s="5">
        <f t="shared" si="63"/>
        <v>158.5</v>
      </c>
      <c r="AL78" s="5">
        <v>70.41</v>
      </c>
      <c r="AM78" s="5">
        <v>0.64</v>
      </c>
      <c r="AN78" s="5">
        <v>20.44</v>
      </c>
      <c r="AO78" s="5">
        <v>20.45</v>
      </c>
      <c r="AP78" s="7">
        <v>7.6703925272262</v>
      </c>
    </row>
    <row r="79" customFormat="1" ht="15" spans="1:42">
      <c r="A79" s="5">
        <v>2</v>
      </c>
      <c r="B79" s="5" t="s">
        <v>119</v>
      </c>
      <c r="C79" s="5">
        <v>95.5</v>
      </c>
      <c r="D79" s="5">
        <v>119.5</v>
      </c>
      <c r="E79" s="5">
        <v>39</v>
      </c>
      <c r="F79" s="5">
        <f t="shared" si="32"/>
        <v>0.375984251968504</v>
      </c>
      <c r="G79" s="5">
        <f t="shared" si="33"/>
        <v>0.470472440944882</v>
      </c>
      <c r="H79" s="5">
        <f t="shared" si="34"/>
        <v>0.153543307086614</v>
      </c>
      <c r="I79" s="5">
        <f t="shared" si="35"/>
        <v>3.06410256410256</v>
      </c>
      <c r="J79" s="5">
        <f t="shared" si="36"/>
        <v>2.44871794871795</v>
      </c>
      <c r="K79" s="5">
        <f t="shared" si="37"/>
        <v>1.25130890052356</v>
      </c>
      <c r="L79" s="5">
        <f t="shared" si="38"/>
        <v>91.1436594978864</v>
      </c>
      <c r="M79" s="5">
        <f t="shared" si="39"/>
        <v>13.0128141972954</v>
      </c>
      <c r="N79" s="5">
        <f t="shared" si="40"/>
        <v>-0.111627906976744</v>
      </c>
      <c r="O79" s="5">
        <f t="shared" si="41"/>
        <v>0.279785809906292</v>
      </c>
      <c r="P79" s="5">
        <f t="shared" si="42"/>
        <v>0.403726708074534</v>
      </c>
      <c r="Q79" s="5">
        <f t="shared" si="43"/>
        <v>0.111627906976744</v>
      </c>
      <c r="R79" s="5">
        <f t="shared" si="44"/>
        <v>0.50788643533123</v>
      </c>
      <c r="S79" s="5">
        <f t="shared" si="45"/>
        <v>0.420074349442379</v>
      </c>
      <c r="T79" s="5">
        <f t="shared" si="46"/>
        <v>254</v>
      </c>
      <c r="U79" s="5">
        <f t="shared" si="47"/>
        <v>0.539370078740158</v>
      </c>
      <c r="V79" s="5">
        <f t="shared" si="48"/>
        <v>0.136363636363636</v>
      </c>
      <c r="W79" s="5">
        <f t="shared" si="49"/>
        <v>-1.56718602051123</v>
      </c>
      <c r="X79" s="5">
        <f t="shared" si="50"/>
        <v>-1.56778933595658</v>
      </c>
      <c r="Y79" s="5">
        <f t="shared" si="51"/>
        <v>0.326359832635983</v>
      </c>
      <c r="Z79" s="5">
        <f t="shared" si="52"/>
        <v>84.6666666666667</v>
      </c>
      <c r="AA79" s="5">
        <f t="shared" si="53"/>
        <v>103.147</v>
      </c>
      <c r="AB79" s="5">
        <f t="shared" si="54"/>
        <v>4.65909090909091</v>
      </c>
      <c r="AC79" s="5">
        <f t="shared" si="55"/>
        <v>0.591623036649215</v>
      </c>
      <c r="AD79" s="5">
        <f t="shared" si="56"/>
        <v>-1.56521739130435</v>
      </c>
      <c r="AE79" s="5">
        <f t="shared" si="57"/>
        <v>0.000137037182305324</v>
      </c>
      <c r="AF79" s="5">
        <f t="shared" si="58"/>
        <v>56.5</v>
      </c>
      <c r="AG79" s="5">
        <f t="shared" si="59"/>
        <v>134.5</v>
      </c>
      <c r="AH79" s="5">
        <f t="shared" si="60"/>
        <v>215</v>
      </c>
      <c r="AI79" s="5">
        <f t="shared" si="61"/>
        <v>-24</v>
      </c>
      <c r="AJ79" s="5">
        <f t="shared" si="62"/>
        <v>80.5</v>
      </c>
      <c r="AK79" s="5">
        <f t="shared" si="63"/>
        <v>158.5</v>
      </c>
      <c r="AL79" s="5">
        <v>73.09</v>
      </c>
      <c r="AM79" s="5">
        <v>0.443333333333333</v>
      </c>
      <c r="AN79" s="5">
        <v>20.8533333333333</v>
      </c>
      <c r="AO79" s="5">
        <v>20.8566666666667</v>
      </c>
      <c r="AP79" s="7">
        <v>7.96512023214455</v>
      </c>
    </row>
    <row r="80" customFormat="1" ht="15" spans="1:42">
      <c r="A80" s="5">
        <v>2</v>
      </c>
      <c r="B80" s="5" t="s">
        <v>120</v>
      </c>
      <c r="C80" s="5">
        <v>94</v>
      </c>
      <c r="D80" s="5">
        <v>118.5</v>
      </c>
      <c r="E80" s="5">
        <v>35.5</v>
      </c>
      <c r="F80" s="5">
        <f t="shared" si="32"/>
        <v>0.379032258064516</v>
      </c>
      <c r="G80" s="5">
        <f t="shared" si="33"/>
        <v>0.477822580645161</v>
      </c>
      <c r="H80" s="5">
        <f t="shared" si="34"/>
        <v>0.143145161290323</v>
      </c>
      <c r="I80" s="5">
        <f t="shared" si="35"/>
        <v>3.33802816901408</v>
      </c>
      <c r="J80" s="5">
        <f t="shared" si="36"/>
        <v>2.64788732394366</v>
      </c>
      <c r="K80" s="5">
        <f t="shared" si="37"/>
        <v>1.26063829787234</v>
      </c>
      <c r="L80" s="5">
        <f t="shared" si="38"/>
        <v>89.7004273494094</v>
      </c>
      <c r="M80" s="5">
        <f t="shared" si="39"/>
        <v>12.8582010146573</v>
      </c>
      <c r="N80" s="5">
        <f t="shared" si="40"/>
        <v>-0.115294117647059</v>
      </c>
      <c r="O80" s="5">
        <f t="shared" si="41"/>
        <v>0.29331514324693</v>
      </c>
      <c r="P80" s="5">
        <f t="shared" si="42"/>
        <v>0.409638554216867</v>
      </c>
      <c r="Q80" s="5">
        <f t="shared" si="43"/>
        <v>0.115294117647059</v>
      </c>
      <c r="R80" s="5">
        <f t="shared" si="44"/>
        <v>0.538961038961039</v>
      </c>
      <c r="S80" s="5">
        <f t="shared" si="45"/>
        <v>0.451737451737452</v>
      </c>
      <c r="T80" s="5">
        <f t="shared" si="46"/>
        <v>248</v>
      </c>
      <c r="U80" s="5">
        <f t="shared" si="47"/>
        <v>0.570564516129032</v>
      </c>
      <c r="V80" s="5">
        <f t="shared" si="48"/>
        <v>0.138418079096045</v>
      </c>
      <c r="W80" s="5">
        <f t="shared" si="49"/>
        <v>-1.56727968038988</v>
      </c>
      <c r="X80" s="5">
        <f t="shared" si="50"/>
        <v>-1.5677340873708</v>
      </c>
      <c r="Y80" s="5">
        <f t="shared" si="51"/>
        <v>0.29957805907173</v>
      </c>
      <c r="Z80" s="5">
        <f t="shared" si="52"/>
        <v>82.6666666666667</v>
      </c>
      <c r="AA80" s="5">
        <f t="shared" si="53"/>
        <v>101.7125</v>
      </c>
      <c r="AB80" s="5">
        <f t="shared" si="54"/>
        <v>4.71045197740113</v>
      </c>
      <c r="AC80" s="5">
        <f t="shared" si="55"/>
        <v>0.622340425531915</v>
      </c>
      <c r="AD80" s="5">
        <f t="shared" si="56"/>
        <v>-1.44578313253012</v>
      </c>
      <c r="AE80" s="5">
        <f t="shared" si="57"/>
        <v>0.000149579577816106</v>
      </c>
      <c r="AF80" s="5">
        <f t="shared" si="58"/>
        <v>58.5</v>
      </c>
      <c r="AG80" s="5">
        <f t="shared" si="59"/>
        <v>129.5</v>
      </c>
      <c r="AH80" s="5">
        <f t="shared" si="60"/>
        <v>212.5</v>
      </c>
      <c r="AI80" s="5">
        <f t="shared" si="61"/>
        <v>-24.5</v>
      </c>
      <c r="AJ80" s="5">
        <f t="shared" si="62"/>
        <v>83</v>
      </c>
      <c r="AK80" s="5">
        <f t="shared" si="63"/>
        <v>154</v>
      </c>
      <c r="AL80" s="5">
        <v>73.2266666666667</v>
      </c>
      <c r="AM80" s="5">
        <v>0.46</v>
      </c>
      <c r="AN80" s="5">
        <v>21.1933333333333</v>
      </c>
      <c r="AO80" s="5">
        <v>21.2033333333333</v>
      </c>
      <c r="AP80" s="7">
        <v>7.18330408266523</v>
      </c>
    </row>
    <row r="81" customFormat="1" ht="15" spans="1:42">
      <c r="A81" s="5">
        <v>2</v>
      </c>
      <c r="B81" s="5" t="s">
        <v>121</v>
      </c>
      <c r="C81" s="5">
        <v>87.5</v>
      </c>
      <c r="D81" s="5">
        <v>114.5</v>
      </c>
      <c r="E81" s="5">
        <v>42</v>
      </c>
      <c r="F81" s="5">
        <f t="shared" si="32"/>
        <v>0.358606557377049</v>
      </c>
      <c r="G81" s="5">
        <f t="shared" si="33"/>
        <v>0.469262295081967</v>
      </c>
      <c r="H81" s="5">
        <f t="shared" si="34"/>
        <v>0.172131147540984</v>
      </c>
      <c r="I81" s="5">
        <f t="shared" si="35"/>
        <v>2.72619047619048</v>
      </c>
      <c r="J81" s="5">
        <f t="shared" si="36"/>
        <v>2.08333333333333</v>
      </c>
      <c r="K81" s="5">
        <f t="shared" si="37"/>
        <v>1.30857142857143</v>
      </c>
      <c r="L81" s="5">
        <f t="shared" si="38"/>
        <v>86.6612177774272</v>
      </c>
      <c r="M81" s="5">
        <f t="shared" si="39"/>
        <v>12.7540843131393</v>
      </c>
      <c r="N81" s="5">
        <f t="shared" si="40"/>
        <v>-0.133663366336634</v>
      </c>
      <c r="O81" s="5">
        <f t="shared" si="41"/>
        <v>0.277545327754533</v>
      </c>
      <c r="P81" s="5">
        <f t="shared" si="42"/>
        <v>0.255172413793103</v>
      </c>
      <c r="Q81" s="5">
        <f t="shared" si="43"/>
        <v>0.133663366336634</v>
      </c>
      <c r="R81" s="5">
        <f t="shared" si="44"/>
        <v>0.463258785942492</v>
      </c>
      <c r="S81" s="5">
        <f t="shared" si="45"/>
        <v>0.351351351351351</v>
      </c>
      <c r="T81" s="5">
        <f t="shared" si="46"/>
        <v>244</v>
      </c>
      <c r="U81" s="5">
        <f t="shared" si="47"/>
        <v>0.483606557377049</v>
      </c>
      <c r="V81" s="5">
        <f t="shared" si="48"/>
        <v>0.16875</v>
      </c>
      <c r="W81" s="5">
        <f t="shared" si="49"/>
        <v>-1.56726624886567</v>
      </c>
      <c r="X81" s="5">
        <f t="shared" si="50"/>
        <v>-1.56774786047609</v>
      </c>
      <c r="Y81" s="5">
        <f t="shared" si="51"/>
        <v>0.366812227074236</v>
      </c>
      <c r="Z81" s="5">
        <f t="shared" si="52"/>
        <v>81.3333333333333</v>
      </c>
      <c r="AA81" s="5">
        <f t="shared" si="53"/>
        <v>98.162</v>
      </c>
      <c r="AB81" s="5">
        <f t="shared" si="54"/>
        <v>5.46875</v>
      </c>
      <c r="AC81" s="5">
        <f t="shared" si="55"/>
        <v>0.52</v>
      </c>
      <c r="AD81" s="5">
        <f t="shared" si="56"/>
        <v>-1.90344827586207</v>
      </c>
      <c r="AE81" s="5">
        <f t="shared" si="57"/>
        <v>0.00012143681148624</v>
      </c>
      <c r="AF81" s="5">
        <f t="shared" si="58"/>
        <v>45.5</v>
      </c>
      <c r="AG81" s="5">
        <f t="shared" si="59"/>
        <v>129.5</v>
      </c>
      <c r="AH81" s="5">
        <f t="shared" si="60"/>
        <v>202</v>
      </c>
      <c r="AI81" s="5">
        <f t="shared" si="61"/>
        <v>-27</v>
      </c>
      <c r="AJ81" s="5">
        <f t="shared" si="62"/>
        <v>72.5</v>
      </c>
      <c r="AK81" s="5">
        <f t="shared" si="63"/>
        <v>156.5</v>
      </c>
      <c r="AL81" s="5">
        <v>72.9933333333333</v>
      </c>
      <c r="AM81" s="5">
        <v>0.0433333333333333</v>
      </c>
      <c r="AN81" s="5">
        <v>21.0133333333333</v>
      </c>
      <c r="AO81" s="5">
        <v>21.0166666666667</v>
      </c>
      <c r="AP81" s="7">
        <v>7.41020360867449</v>
      </c>
    </row>
    <row r="82" customFormat="1" ht="15" spans="1:42">
      <c r="A82" s="5">
        <v>2</v>
      </c>
      <c r="B82" s="5" t="s">
        <v>122</v>
      </c>
      <c r="C82" s="5">
        <v>93.5</v>
      </c>
      <c r="D82" s="5">
        <v>118</v>
      </c>
      <c r="E82" s="5">
        <v>42.5</v>
      </c>
      <c r="F82" s="5">
        <f t="shared" si="32"/>
        <v>0.368110236220472</v>
      </c>
      <c r="G82" s="5">
        <f t="shared" si="33"/>
        <v>0.464566929133858</v>
      </c>
      <c r="H82" s="5">
        <f t="shared" si="34"/>
        <v>0.167322834645669</v>
      </c>
      <c r="I82" s="5">
        <f t="shared" si="35"/>
        <v>2.77647058823529</v>
      </c>
      <c r="J82" s="5">
        <f t="shared" si="36"/>
        <v>2.2</v>
      </c>
      <c r="K82" s="5">
        <f t="shared" si="37"/>
        <v>1.2620320855615</v>
      </c>
      <c r="L82" s="5">
        <f t="shared" si="38"/>
        <v>90.3188795324654</v>
      </c>
      <c r="M82" s="5">
        <f t="shared" si="39"/>
        <v>13.0128141972954</v>
      </c>
      <c r="N82" s="5">
        <f t="shared" si="40"/>
        <v>-0.115839243498818</v>
      </c>
      <c r="O82" s="5">
        <f t="shared" si="41"/>
        <v>0.268817204301075</v>
      </c>
      <c r="P82" s="5">
        <f t="shared" si="42"/>
        <v>0.350993377483444</v>
      </c>
      <c r="Q82" s="5">
        <f t="shared" si="43"/>
        <v>0.115839243498818</v>
      </c>
      <c r="R82" s="5">
        <f t="shared" si="44"/>
        <v>0.470404984423676</v>
      </c>
      <c r="S82" s="5">
        <f t="shared" si="45"/>
        <v>0.375</v>
      </c>
      <c r="T82" s="5">
        <f t="shared" si="46"/>
        <v>254</v>
      </c>
      <c r="U82" s="5">
        <f t="shared" si="47"/>
        <v>0.498031496062992</v>
      </c>
      <c r="V82" s="5">
        <f t="shared" si="48"/>
        <v>0.144970414201183</v>
      </c>
      <c r="W82" s="5">
        <f t="shared" si="49"/>
        <v>-1.56711321339244</v>
      </c>
      <c r="X82" s="5">
        <f t="shared" si="50"/>
        <v>-1.56778160824197</v>
      </c>
      <c r="Y82" s="5">
        <f t="shared" si="51"/>
        <v>0.360169491525424</v>
      </c>
      <c r="Z82" s="5">
        <f t="shared" si="52"/>
        <v>84.6666666666667</v>
      </c>
      <c r="AA82" s="5">
        <f t="shared" si="53"/>
        <v>102.0675</v>
      </c>
      <c r="AB82" s="5">
        <f t="shared" si="54"/>
        <v>4.87426035502959</v>
      </c>
      <c r="AC82" s="5">
        <f t="shared" si="55"/>
        <v>0.545454545454545</v>
      </c>
      <c r="AD82" s="5">
        <f t="shared" si="56"/>
        <v>-1.77483443708609</v>
      </c>
      <c r="AE82" s="5">
        <f t="shared" si="57"/>
        <v>0.00012519537051013</v>
      </c>
      <c r="AF82" s="5">
        <f t="shared" si="58"/>
        <v>51</v>
      </c>
      <c r="AG82" s="5">
        <f t="shared" si="59"/>
        <v>136</v>
      </c>
      <c r="AH82" s="5">
        <f t="shared" si="60"/>
        <v>211.5</v>
      </c>
      <c r="AI82" s="5">
        <f t="shared" si="61"/>
        <v>-24.5</v>
      </c>
      <c r="AJ82" s="5">
        <f t="shared" si="62"/>
        <v>75.5</v>
      </c>
      <c r="AK82" s="5">
        <f t="shared" si="63"/>
        <v>160.5</v>
      </c>
      <c r="AL82" s="5">
        <v>71.9833333333333</v>
      </c>
      <c r="AM82" s="5">
        <v>0.243333333333333</v>
      </c>
      <c r="AN82" s="5">
        <v>20.2766666666667</v>
      </c>
      <c r="AO82" s="5">
        <v>20.28</v>
      </c>
      <c r="AP82" s="7">
        <v>7.41020360867449</v>
      </c>
    </row>
    <row r="83" customFormat="1" ht="15" spans="1:42">
      <c r="A83" s="5">
        <v>2</v>
      </c>
      <c r="B83" s="5" t="s">
        <v>123</v>
      </c>
      <c r="C83" s="5">
        <v>98</v>
      </c>
      <c r="D83" s="5">
        <v>120.5</v>
      </c>
      <c r="E83" s="5">
        <v>36</v>
      </c>
      <c r="F83" s="5">
        <f t="shared" si="32"/>
        <v>0.385068762278978</v>
      </c>
      <c r="G83" s="5">
        <f t="shared" si="33"/>
        <v>0.473477406679764</v>
      </c>
      <c r="H83" s="5">
        <f t="shared" si="34"/>
        <v>0.141453831041257</v>
      </c>
      <c r="I83" s="5">
        <f t="shared" si="35"/>
        <v>3.34722222222222</v>
      </c>
      <c r="J83" s="5">
        <f t="shared" si="36"/>
        <v>2.72222222222222</v>
      </c>
      <c r="K83" s="5">
        <f t="shared" si="37"/>
        <v>1.22959183673469</v>
      </c>
      <c r="L83" s="5">
        <f t="shared" si="38"/>
        <v>92.051163309687</v>
      </c>
      <c r="M83" s="5">
        <f t="shared" si="39"/>
        <v>13.0256157883866</v>
      </c>
      <c r="N83" s="5">
        <f t="shared" si="40"/>
        <v>-0.102974828375286</v>
      </c>
      <c r="O83" s="5">
        <f t="shared" si="41"/>
        <v>0.285333333333333</v>
      </c>
      <c r="P83" s="5">
        <f t="shared" si="42"/>
        <v>0.467455621301775</v>
      </c>
      <c r="Q83" s="5">
        <f t="shared" si="43"/>
        <v>0.102974828375286</v>
      </c>
      <c r="R83" s="5">
        <f t="shared" si="44"/>
        <v>0.539936102236422</v>
      </c>
      <c r="S83" s="5">
        <f t="shared" si="45"/>
        <v>0.462686567164179</v>
      </c>
      <c r="T83" s="5">
        <f t="shared" si="46"/>
        <v>254.5</v>
      </c>
      <c r="U83" s="5">
        <f t="shared" si="47"/>
        <v>0.575638506876228</v>
      </c>
      <c r="V83" s="5">
        <f t="shared" si="48"/>
        <v>0.123287671232877</v>
      </c>
      <c r="W83" s="5">
        <f t="shared" si="49"/>
        <v>-1.56708249303228</v>
      </c>
      <c r="X83" s="5">
        <f t="shared" si="50"/>
        <v>-1.56771132166253</v>
      </c>
      <c r="Y83" s="5">
        <f t="shared" si="51"/>
        <v>0.298755186721992</v>
      </c>
      <c r="Z83" s="5">
        <f t="shared" si="52"/>
        <v>84.8333333333333</v>
      </c>
      <c r="AA83" s="5">
        <f t="shared" si="53"/>
        <v>104.1395</v>
      </c>
      <c r="AB83" s="5">
        <f t="shared" si="54"/>
        <v>4.33219178082192</v>
      </c>
      <c r="AC83" s="5">
        <f t="shared" si="55"/>
        <v>0.63265306122449</v>
      </c>
      <c r="AD83" s="5">
        <f t="shared" si="56"/>
        <v>-1.38461538461538</v>
      </c>
      <c r="AE83" s="5">
        <f t="shared" si="57"/>
        <v>0.000152471442780634</v>
      </c>
      <c r="AF83" s="5">
        <f t="shared" si="58"/>
        <v>62</v>
      </c>
      <c r="AG83" s="5">
        <f t="shared" si="59"/>
        <v>134</v>
      </c>
      <c r="AH83" s="5">
        <f t="shared" si="60"/>
        <v>218.5</v>
      </c>
      <c r="AI83" s="5">
        <f t="shared" si="61"/>
        <v>-22.5</v>
      </c>
      <c r="AJ83" s="5">
        <f t="shared" si="62"/>
        <v>84.5</v>
      </c>
      <c r="AK83" s="5">
        <f t="shared" si="63"/>
        <v>156.5</v>
      </c>
      <c r="AL83" s="5">
        <v>69.0566666666667</v>
      </c>
      <c r="AM83" s="5">
        <v>1.11333333333333</v>
      </c>
      <c r="AN83" s="5">
        <v>20.18</v>
      </c>
      <c r="AO83" s="5">
        <v>20.21</v>
      </c>
      <c r="AP83" s="7">
        <v>7.95718684545915</v>
      </c>
    </row>
    <row r="84" customFormat="1" ht="15" spans="1:42">
      <c r="A84" s="5">
        <v>2</v>
      </c>
      <c r="B84" s="5" t="s">
        <v>124</v>
      </c>
      <c r="C84" s="5">
        <v>93</v>
      </c>
      <c r="D84" s="5">
        <v>117</v>
      </c>
      <c r="E84" s="5">
        <v>39</v>
      </c>
      <c r="F84" s="5">
        <f t="shared" si="32"/>
        <v>0.373493975903614</v>
      </c>
      <c r="G84" s="5">
        <f t="shared" si="33"/>
        <v>0.469879518072289</v>
      </c>
      <c r="H84" s="5">
        <f t="shared" si="34"/>
        <v>0.156626506024096</v>
      </c>
      <c r="I84" s="5">
        <f t="shared" si="35"/>
        <v>3</v>
      </c>
      <c r="J84" s="5">
        <f t="shared" si="36"/>
        <v>2.38461538461538</v>
      </c>
      <c r="K84" s="5">
        <f t="shared" si="37"/>
        <v>1.25806451612903</v>
      </c>
      <c r="L84" s="5">
        <f t="shared" si="38"/>
        <v>89.1795940784662</v>
      </c>
      <c r="M84" s="5">
        <f t="shared" si="39"/>
        <v>12.8840987267251</v>
      </c>
      <c r="N84" s="5">
        <f t="shared" si="40"/>
        <v>-0.114285714285714</v>
      </c>
      <c r="O84" s="5">
        <f t="shared" si="41"/>
        <v>0.278688524590164</v>
      </c>
      <c r="P84" s="5">
        <f t="shared" si="42"/>
        <v>0.384615384615385</v>
      </c>
      <c r="Q84" s="5">
        <f t="shared" si="43"/>
        <v>0.114285714285714</v>
      </c>
      <c r="R84" s="5">
        <f t="shared" si="44"/>
        <v>0.5</v>
      </c>
      <c r="S84" s="5">
        <f t="shared" si="45"/>
        <v>0.409090909090909</v>
      </c>
      <c r="T84" s="5">
        <f t="shared" si="46"/>
        <v>249</v>
      </c>
      <c r="U84" s="5">
        <f t="shared" si="47"/>
        <v>0.530120481927711</v>
      </c>
      <c r="V84" s="5">
        <f t="shared" si="48"/>
        <v>0.140350877192982</v>
      </c>
      <c r="W84" s="5">
        <f t="shared" si="49"/>
        <v>-1.56708045695794</v>
      </c>
      <c r="X84" s="5">
        <f t="shared" si="50"/>
        <v>-1.56769295865429</v>
      </c>
      <c r="Y84" s="5">
        <f t="shared" si="51"/>
        <v>0.333333333333333</v>
      </c>
      <c r="Z84" s="5">
        <f t="shared" si="52"/>
        <v>83</v>
      </c>
      <c r="AA84" s="5">
        <f t="shared" si="53"/>
        <v>100.932</v>
      </c>
      <c r="AB84" s="5">
        <f t="shared" si="54"/>
        <v>4.75877192982456</v>
      </c>
      <c r="AC84" s="5">
        <f t="shared" si="55"/>
        <v>0.580645161290323</v>
      </c>
      <c r="AD84" s="5">
        <f t="shared" si="56"/>
        <v>-1.61538461538462</v>
      </c>
      <c r="AE84" s="5">
        <f t="shared" si="57"/>
        <v>0.000138466178015058</v>
      </c>
      <c r="AF84" s="5">
        <f t="shared" si="58"/>
        <v>54</v>
      </c>
      <c r="AG84" s="5">
        <f t="shared" si="59"/>
        <v>132</v>
      </c>
      <c r="AH84" s="5">
        <f t="shared" si="60"/>
        <v>210</v>
      </c>
      <c r="AI84" s="5">
        <f t="shared" si="61"/>
        <v>-24</v>
      </c>
      <c r="AJ84" s="5">
        <f t="shared" si="62"/>
        <v>78</v>
      </c>
      <c r="AK84" s="5">
        <f t="shared" si="63"/>
        <v>156</v>
      </c>
      <c r="AL84" s="5">
        <v>68.8866666666667</v>
      </c>
      <c r="AM84" s="5">
        <v>0.84</v>
      </c>
      <c r="AN84" s="5">
        <v>19.2366666666667</v>
      </c>
      <c r="AO84" s="5">
        <v>19.2566666666667</v>
      </c>
      <c r="AP84" s="7">
        <v>7.51968751934703</v>
      </c>
    </row>
    <row r="85" customFormat="1" ht="15" spans="1:42">
      <c r="A85" s="5">
        <v>2</v>
      </c>
      <c r="B85" s="5" t="s">
        <v>125</v>
      </c>
      <c r="C85" s="5">
        <v>97</v>
      </c>
      <c r="D85" s="5">
        <v>119</v>
      </c>
      <c r="E85" s="5">
        <v>38</v>
      </c>
      <c r="F85" s="5">
        <f t="shared" si="32"/>
        <v>0.381889763779528</v>
      </c>
      <c r="G85" s="5">
        <f t="shared" si="33"/>
        <v>0.468503937007874</v>
      </c>
      <c r="H85" s="5">
        <f t="shared" si="34"/>
        <v>0.149606299212598</v>
      </c>
      <c r="I85" s="5">
        <f t="shared" si="35"/>
        <v>3.13157894736842</v>
      </c>
      <c r="J85" s="5">
        <f t="shared" si="36"/>
        <v>2.55263157894737</v>
      </c>
      <c r="K85" s="5">
        <f t="shared" si="37"/>
        <v>1.22680412371134</v>
      </c>
      <c r="L85" s="5">
        <f t="shared" si="38"/>
        <v>91.3126497260922</v>
      </c>
      <c r="M85" s="5">
        <f t="shared" si="39"/>
        <v>13.0128141972954</v>
      </c>
      <c r="N85" s="5">
        <f t="shared" si="40"/>
        <v>-0.101851851851852</v>
      </c>
      <c r="O85" s="5">
        <f t="shared" si="41"/>
        <v>0.276139410187668</v>
      </c>
      <c r="P85" s="5">
        <f t="shared" si="42"/>
        <v>0.45679012345679</v>
      </c>
      <c r="Q85" s="5">
        <f t="shared" si="43"/>
        <v>0.101851851851852</v>
      </c>
      <c r="R85" s="5">
        <f t="shared" si="44"/>
        <v>0.515923566878981</v>
      </c>
      <c r="S85" s="5">
        <f t="shared" si="45"/>
        <v>0.437037037037037</v>
      </c>
      <c r="T85" s="5">
        <f t="shared" si="46"/>
        <v>254</v>
      </c>
      <c r="U85" s="5">
        <f t="shared" si="47"/>
        <v>0.551181102362205</v>
      </c>
      <c r="V85" s="5">
        <f t="shared" si="48"/>
        <v>0.123595505617978</v>
      </c>
      <c r="W85" s="5">
        <f t="shared" si="49"/>
        <v>-1.56690206660342</v>
      </c>
      <c r="X85" s="5">
        <f t="shared" si="50"/>
        <v>-1.56765847701116</v>
      </c>
      <c r="Y85" s="5">
        <f t="shared" si="51"/>
        <v>0.319327731092437</v>
      </c>
      <c r="Z85" s="5">
        <f t="shared" si="52"/>
        <v>84.6666666666667</v>
      </c>
      <c r="AA85" s="5">
        <f t="shared" si="53"/>
        <v>103.188</v>
      </c>
      <c r="AB85" s="5">
        <f t="shared" si="54"/>
        <v>4.33988764044944</v>
      </c>
      <c r="AC85" s="5">
        <f t="shared" si="55"/>
        <v>0.608247422680412</v>
      </c>
      <c r="AD85" s="5">
        <f t="shared" si="56"/>
        <v>-1.48148148148148</v>
      </c>
      <c r="AE85" s="5">
        <f t="shared" si="57"/>
        <v>0.000146932878830956</v>
      </c>
      <c r="AF85" s="5">
        <f t="shared" si="58"/>
        <v>59</v>
      </c>
      <c r="AG85" s="5">
        <f t="shared" si="59"/>
        <v>135</v>
      </c>
      <c r="AH85" s="5">
        <f t="shared" si="60"/>
        <v>216</v>
      </c>
      <c r="AI85" s="5">
        <f t="shared" si="61"/>
        <v>-22</v>
      </c>
      <c r="AJ85" s="5">
        <f t="shared" si="62"/>
        <v>81</v>
      </c>
      <c r="AK85" s="5">
        <f t="shared" si="63"/>
        <v>157</v>
      </c>
      <c r="AL85" s="5">
        <v>71.6666666666667</v>
      </c>
      <c r="AM85" s="5">
        <v>0.46</v>
      </c>
      <c r="AN85" s="5">
        <v>20.61</v>
      </c>
      <c r="AO85" s="5">
        <v>20.6166666666667</v>
      </c>
      <c r="AP85" s="7">
        <v>7.66274507704948</v>
      </c>
    </row>
    <row r="86" customFormat="1" ht="15" spans="1:42">
      <c r="A86" s="5">
        <v>2</v>
      </c>
      <c r="B86" s="5" t="s">
        <v>126</v>
      </c>
      <c r="C86" s="5">
        <v>94.5</v>
      </c>
      <c r="D86" s="5">
        <v>120</v>
      </c>
      <c r="E86" s="5">
        <v>36.5</v>
      </c>
      <c r="F86" s="5">
        <f t="shared" si="32"/>
        <v>0.376494023904382</v>
      </c>
      <c r="G86" s="5">
        <f t="shared" si="33"/>
        <v>0.47808764940239</v>
      </c>
      <c r="H86" s="5">
        <f t="shared" si="34"/>
        <v>0.145418326693227</v>
      </c>
      <c r="I86" s="5">
        <f t="shared" si="35"/>
        <v>3.28767123287671</v>
      </c>
      <c r="J86" s="5">
        <f t="shared" si="36"/>
        <v>2.58904109589041</v>
      </c>
      <c r="K86" s="5">
        <f t="shared" si="37"/>
        <v>1.26984126984127</v>
      </c>
      <c r="L86" s="5">
        <f t="shared" si="38"/>
        <v>90.6688112491464</v>
      </c>
      <c r="M86" s="5">
        <f t="shared" si="39"/>
        <v>12.9357386079548</v>
      </c>
      <c r="N86" s="5">
        <f t="shared" si="40"/>
        <v>-0.118881118881119</v>
      </c>
      <c r="O86" s="5">
        <f t="shared" si="41"/>
        <v>0.293800539083558</v>
      </c>
      <c r="P86" s="5">
        <f t="shared" si="42"/>
        <v>0.389221556886228</v>
      </c>
      <c r="Q86" s="5">
        <f t="shared" si="43"/>
        <v>0.118881118881119</v>
      </c>
      <c r="R86" s="5">
        <f t="shared" si="44"/>
        <v>0.533546325878594</v>
      </c>
      <c r="S86" s="5">
        <f t="shared" si="45"/>
        <v>0.442748091603053</v>
      </c>
      <c r="T86" s="5">
        <f t="shared" si="46"/>
        <v>251</v>
      </c>
      <c r="U86" s="5">
        <f t="shared" si="47"/>
        <v>0.563745019920319</v>
      </c>
      <c r="V86" s="5">
        <f t="shared" si="48"/>
        <v>0.143258426966292</v>
      </c>
      <c r="W86" s="5">
        <f t="shared" si="49"/>
        <v>-1.56743656856193</v>
      </c>
      <c r="X86" s="5">
        <f t="shared" si="50"/>
        <v>-1.56785061385483</v>
      </c>
      <c r="Y86" s="5">
        <f t="shared" si="51"/>
        <v>0.304166666666667</v>
      </c>
      <c r="Z86" s="5">
        <f t="shared" si="52"/>
        <v>83.6666666666667</v>
      </c>
      <c r="AA86" s="5">
        <f t="shared" si="53"/>
        <v>102.8565</v>
      </c>
      <c r="AB86" s="5">
        <f t="shared" si="54"/>
        <v>4.8314606741573</v>
      </c>
      <c r="AC86" s="5">
        <f t="shared" si="55"/>
        <v>0.613756613756614</v>
      </c>
      <c r="AD86" s="5">
        <f t="shared" si="56"/>
        <v>-1.48502994011976</v>
      </c>
      <c r="AE86" s="5">
        <f t="shared" si="57"/>
        <v>0.000141588184931507</v>
      </c>
      <c r="AF86" s="5">
        <f t="shared" si="58"/>
        <v>58</v>
      </c>
      <c r="AG86" s="5">
        <f t="shared" si="59"/>
        <v>131</v>
      </c>
      <c r="AH86" s="5">
        <f t="shared" si="60"/>
        <v>214.5</v>
      </c>
      <c r="AI86" s="5">
        <f t="shared" si="61"/>
        <v>-25.5</v>
      </c>
      <c r="AJ86" s="5">
        <f t="shared" si="62"/>
        <v>83.5</v>
      </c>
      <c r="AK86" s="5">
        <f t="shared" si="63"/>
        <v>156.5</v>
      </c>
      <c r="AL86" s="5">
        <v>74.2666666666667</v>
      </c>
      <c r="AM86" s="5">
        <v>0.156666666666667</v>
      </c>
      <c r="AN86" s="5">
        <v>20.59</v>
      </c>
      <c r="AO86" s="5">
        <v>20.5933333333333</v>
      </c>
      <c r="AP86" s="7">
        <v>7.5234323836495</v>
      </c>
    </row>
    <row r="87" customFormat="1" ht="15" spans="1:42">
      <c r="A87" s="5">
        <v>2</v>
      </c>
      <c r="B87" s="5" t="s">
        <v>127</v>
      </c>
      <c r="C87" s="5">
        <v>95.5</v>
      </c>
      <c r="D87" s="5">
        <v>118.5</v>
      </c>
      <c r="E87" s="5">
        <v>10.5</v>
      </c>
      <c r="F87" s="5">
        <f t="shared" si="32"/>
        <v>0.425389755011136</v>
      </c>
      <c r="G87" s="5">
        <f t="shared" si="33"/>
        <v>0.527839643652561</v>
      </c>
      <c r="H87" s="5">
        <f t="shared" si="34"/>
        <v>0.0467706013363029</v>
      </c>
      <c r="I87" s="5">
        <f t="shared" si="35"/>
        <v>11.2857142857143</v>
      </c>
      <c r="J87" s="5">
        <f t="shared" si="36"/>
        <v>9.09523809523809</v>
      </c>
      <c r="K87" s="5">
        <f t="shared" si="37"/>
        <v>1.24083769633508</v>
      </c>
      <c r="L87" s="5">
        <f t="shared" si="38"/>
        <v>88.0771442164954</v>
      </c>
      <c r="M87" s="5">
        <f t="shared" si="39"/>
        <v>12.2338328690017</v>
      </c>
      <c r="N87" s="5">
        <f t="shared" si="40"/>
        <v>-0.107476635514019</v>
      </c>
      <c r="O87" s="5">
        <f t="shared" si="41"/>
        <v>0.381924198250729</v>
      </c>
      <c r="P87" s="5">
        <f t="shared" si="42"/>
        <v>0.574074074074074</v>
      </c>
      <c r="Q87" s="5">
        <f t="shared" si="43"/>
        <v>0.107476635514019</v>
      </c>
      <c r="R87" s="5">
        <f t="shared" si="44"/>
        <v>0.837209302325581</v>
      </c>
      <c r="S87" s="5">
        <f t="shared" si="45"/>
        <v>0.80188679245283</v>
      </c>
      <c r="T87" s="5">
        <f t="shared" si="46"/>
        <v>224.5</v>
      </c>
      <c r="U87" s="5">
        <f t="shared" si="47"/>
        <v>0.859688195991091</v>
      </c>
      <c r="V87" s="5">
        <f t="shared" si="48"/>
        <v>0.113022113022113</v>
      </c>
      <c r="W87" s="5">
        <f t="shared" si="49"/>
        <v>-1.56753813941398</v>
      </c>
      <c r="X87" s="5">
        <f t="shared" si="50"/>
        <v>-1.56658131582536</v>
      </c>
      <c r="Y87" s="5">
        <f t="shared" si="51"/>
        <v>0.0886075949367089</v>
      </c>
      <c r="Z87" s="5">
        <f t="shared" si="52"/>
        <v>74.8333333333333</v>
      </c>
      <c r="AA87" s="5">
        <f t="shared" si="53"/>
        <v>99.311</v>
      </c>
      <c r="AB87" s="5">
        <f t="shared" si="54"/>
        <v>4.07555282555283</v>
      </c>
      <c r="AC87" s="5">
        <f t="shared" si="55"/>
        <v>0.890052356020942</v>
      </c>
      <c r="AD87" s="5">
        <f t="shared" si="56"/>
        <v>-0.62037037037037</v>
      </c>
      <c r="AE87" s="5">
        <f t="shared" si="57"/>
        <v>0.000521990252349649</v>
      </c>
      <c r="AF87" s="5">
        <f t="shared" si="58"/>
        <v>85</v>
      </c>
      <c r="AG87" s="5">
        <f t="shared" si="59"/>
        <v>106</v>
      </c>
      <c r="AH87" s="5">
        <f t="shared" si="60"/>
        <v>214</v>
      </c>
      <c r="AI87" s="5">
        <f t="shared" si="61"/>
        <v>-23</v>
      </c>
      <c r="AJ87" s="5">
        <f t="shared" si="62"/>
        <v>108</v>
      </c>
      <c r="AK87" s="5">
        <f t="shared" si="63"/>
        <v>129</v>
      </c>
      <c r="AL87" s="5">
        <v>72.6133333333333</v>
      </c>
      <c r="AM87" s="5">
        <v>0.63</v>
      </c>
      <c r="AN87" s="5">
        <v>20.0866666666667</v>
      </c>
      <c r="AO87" s="5">
        <v>20.1</v>
      </c>
      <c r="AP87" s="7">
        <v>7.97705001781423</v>
      </c>
    </row>
    <row r="88" customFormat="1" ht="15" spans="1:42">
      <c r="A88" s="5">
        <v>2</v>
      </c>
      <c r="B88" s="5" t="s">
        <v>128</v>
      </c>
      <c r="C88" s="5">
        <v>103.5</v>
      </c>
      <c r="D88" s="5">
        <v>125</v>
      </c>
      <c r="E88" s="5">
        <v>36.5</v>
      </c>
      <c r="F88" s="5">
        <f t="shared" si="32"/>
        <v>0.390566037735849</v>
      </c>
      <c r="G88" s="5">
        <f t="shared" si="33"/>
        <v>0.471698113207547</v>
      </c>
      <c r="H88" s="5">
        <f t="shared" si="34"/>
        <v>0.137735849056604</v>
      </c>
      <c r="I88" s="5">
        <f t="shared" si="35"/>
        <v>3.42465753424658</v>
      </c>
      <c r="J88" s="5">
        <f t="shared" si="36"/>
        <v>2.83561643835616</v>
      </c>
      <c r="K88" s="5">
        <f t="shared" si="37"/>
        <v>1.20772946859903</v>
      </c>
      <c r="L88" s="5">
        <f t="shared" si="38"/>
        <v>96.0373191351501</v>
      </c>
      <c r="M88" s="5">
        <f t="shared" si="39"/>
        <v>13.2916013582513</v>
      </c>
      <c r="N88" s="5">
        <f t="shared" si="40"/>
        <v>-0.0940919037199125</v>
      </c>
      <c r="O88" s="5">
        <f t="shared" si="41"/>
        <v>0.282051282051282</v>
      </c>
      <c r="P88" s="5">
        <f t="shared" si="42"/>
        <v>0.514124293785311</v>
      </c>
      <c r="Q88" s="5">
        <f t="shared" si="43"/>
        <v>0.0940919037199125</v>
      </c>
      <c r="R88" s="5">
        <f t="shared" si="44"/>
        <v>0.547987616099071</v>
      </c>
      <c r="S88" s="5">
        <f t="shared" si="45"/>
        <v>0.478571428571429</v>
      </c>
      <c r="T88" s="5">
        <f t="shared" si="46"/>
        <v>265</v>
      </c>
      <c r="U88" s="5">
        <f t="shared" si="47"/>
        <v>0.586792452830189</v>
      </c>
      <c r="V88" s="5">
        <f t="shared" si="48"/>
        <v>0.111979166666667</v>
      </c>
      <c r="W88" s="5">
        <f t="shared" si="49"/>
        <v>-1.56710206065521</v>
      </c>
      <c r="X88" s="5">
        <f t="shared" si="50"/>
        <v>-1.56782536339507</v>
      </c>
      <c r="Y88" s="5">
        <f t="shared" si="51"/>
        <v>0.292</v>
      </c>
      <c r="Z88" s="5">
        <f t="shared" si="52"/>
        <v>88.3333333333333</v>
      </c>
      <c r="AA88" s="5">
        <f t="shared" si="53"/>
        <v>108.4825</v>
      </c>
      <c r="AB88" s="5">
        <f t="shared" si="54"/>
        <v>4.04947916666667</v>
      </c>
      <c r="AC88" s="5">
        <f t="shared" si="55"/>
        <v>0.647342995169082</v>
      </c>
      <c r="AD88" s="5">
        <f t="shared" si="56"/>
        <v>-1.31073446327684</v>
      </c>
      <c r="AE88" s="5">
        <f t="shared" si="57"/>
        <v>0.00015026498630137</v>
      </c>
      <c r="AF88" s="5">
        <f t="shared" si="58"/>
        <v>67</v>
      </c>
      <c r="AG88" s="5">
        <f t="shared" si="59"/>
        <v>140</v>
      </c>
      <c r="AH88" s="5">
        <f t="shared" si="60"/>
        <v>228.5</v>
      </c>
      <c r="AI88" s="5">
        <f t="shared" si="61"/>
        <v>-21.5</v>
      </c>
      <c r="AJ88" s="5">
        <f t="shared" si="62"/>
        <v>88.5</v>
      </c>
      <c r="AK88" s="5">
        <f t="shared" si="63"/>
        <v>161.5</v>
      </c>
      <c r="AL88" s="5">
        <v>71.6766666666667</v>
      </c>
      <c r="AM88" s="5">
        <v>1.24</v>
      </c>
      <c r="AN88" s="5">
        <v>22.5333333333333</v>
      </c>
      <c r="AO88" s="5">
        <v>22.5666666666667</v>
      </c>
      <c r="AP88" s="7">
        <v>7.97306945393311</v>
      </c>
    </row>
    <row r="89" customFormat="1" ht="15" spans="1:42">
      <c r="A89" s="5">
        <v>2</v>
      </c>
      <c r="B89" s="5" t="s">
        <v>129</v>
      </c>
      <c r="C89" s="5">
        <v>108</v>
      </c>
      <c r="D89" s="5">
        <v>125.5</v>
      </c>
      <c r="E89" s="5">
        <v>33</v>
      </c>
      <c r="F89" s="5">
        <f t="shared" si="32"/>
        <v>0.405253283302064</v>
      </c>
      <c r="G89" s="5">
        <f t="shared" si="33"/>
        <v>0.470919324577861</v>
      </c>
      <c r="H89" s="5">
        <f t="shared" si="34"/>
        <v>0.123827392120075</v>
      </c>
      <c r="I89" s="5">
        <f t="shared" si="35"/>
        <v>3.8030303030303</v>
      </c>
      <c r="J89" s="5">
        <f t="shared" si="36"/>
        <v>3.27272727272727</v>
      </c>
      <c r="K89" s="5">
        <f t="shared" si="37"/>
        <v>1.16203703703704</v>
      </c>
      <c r="L89" s="5">
        <f t="shared" si="38"/>
        <v>97.473500672405</v>
      </c>
      <c r="M89" s="5">
        <f t="shared" si="39"/>
        <v>13.3291660154215</v>
      </c>
      <c r="N89" s="5">
        <f t="shared" si="40"/>
        <v>-0.0749464668094218</v>
      </c>
      <c r="O89" s="5">
        <f t="shared" si="41"/>
        <v>0.280612244897959</v>
      </c>
      <c r="P89" s="5">
        <f t="shared" si="42"/>
        <v>0.621621621621622</v>
      </c>
      <c r="Q89" s="5">
        <f t="shared" si="43"/>
        <v>0.0749464668094218</v>
      </c>
      <c r="R89" s="5">
        <f t="shared" si="44"/>
        <v>0.583596214511041</v>
      </c>
      <c r="S89" s="5">
        <f t="shared" si="45"/>
        <v>0.531914893617021</v>
      </c>
      <c r="T89" s="5">
        <f t="shared" si="46"/>
        <v>266.5</v>
      </c>
      <c r="U89" s="5">
        <f t="shared" si="47"/>
        <v>0.628517823639775</v>
      </c>
      <c r="V89" s="5">
        <f t="shared" si="48"/>
        <v>0.0872817955112219</v>
      </c>
      <c r="W89" s="5">
        <f t="shared" si="49"/>
        <v>-1.56645007699759</v>
      </c>
      <c r="X89" s="5">
        <f t="shared" si="50"/>
        <v>-1.56753168760358</v>
      </c>
      <c r="Y89" s="5">
        <f t="shared" si="51"/>
        <v>0.262948207171315</v>
      </c>
      <c r="Z89" s="5">
        <f t="shared" si="52"/>
        <v>88.8333333333333</v>
      </c>
      <c r="AA89" s="5">
        <f t="shared" si="53"/>
        <v>109.7225</v>
      </c>
      <c r="AB89" s="5">
        <f t="shared" si="54"/>
        <v>3.43204488778055</v>
      </c>
      <c r="AC89" s="5">
        <f t="shared" si="55"/>
        <v>0.694444444444444</v>
      </c>
      <c r="AD89" s="5">
        <f t="shared" si="56"/>
        <v>-1.09189189189189</v>
      </c>
      <c r="AE89" s="5">
        <f t="shared" si="57"/>
        <v>0.000178814360414336</v>
      </c>
      <c r="AF89" s="5">
        <f t="shared" si="58"/>
        <v>75</v>
      </c>
      <c r="AG89" s="5">
        <f t="shared" si="59"/>
        <v>141</v>
      </c>
      <c r="AH89" s="5">
        <f t="shared" si="60"/>
        <v>233.5</v>
      </c>
      <c r="AI89" s="5">
        <f t="shared" si="61"/>
        <v>-17.5</v>
      </c>
      <c r="AJ89" s="5">
        <f t="shared" si="62"/>
        <v>92.5</v>
      </c>
      <c r="AK89" s="5">
        <f t="shared" si="63"/>
        <v>158.5</v>
      </c>
      <c r="AL89" s="5">
        <v>70.8066666666667</v>
      </c>
      <c r="AM89" s="5">
        <v>1.22666666666667</v>
      </c>
      <c r="AN89" s="5">
        <v>20.44</v>
      </c>
      <c r="AO89" s="5">
        <v>20.4766666666667</v>
      </c>
      <c r="AP89" s="7">
        <v>7.78291738315303</v>
      </c>
    </row>
    <row r="90" customFormat="1" ht="15" spans="1:42">
      <c r="A90" s="5">
        <v>2</v>
      </c>
      <c r="B90" s="5" t="s">
        <v>130</v>
      </c>
      <c r="C90" s="5">
        <v>90.5</v>
      </c>
      <c r="D90" s="5">
        <v>112.5</v>
      </c>
      <c r="E90" s="5">
        <v>30.5</v>
      </c>
      <c r="F90" s="5">
        <f t="shared" si="32"/>
        <v>0.387580299785867</v>
      </c>
      <c r="G90" s="5">
        <f t="shared" si="33"/>
        <v>0.481798715203426</v>
      </c>
      <c r="H90" s="5">
        <f t="shared" si="34"/>
        <v>0.130620985010707</v>
      </c>
      <c r="I90" s="5">
        <f t="shared" si="35"/>
        <v>3.68852459016393</v>
      </c>
      <c r="J90" s="5">
        <f t="shared" si="36"/>
        <v>2.9672131147541</v>
      </c>
      <c r="K90" s="5">
        <f t="shared" si="37"/>
        <v>1.24309392265193</v>
      </c>
      <c r="L90" s="5">
        <f t="shared" si="38"/>
        <v>85.1992762097582</v>
      </c>
      <c r="M90" s="5">
        <f t="shared" si="39"/>
        <v>12.4766448481419</v>
      </c>
      <c r="N90" s="5">
        <f t="shared" si="40"/>
        <v>-0.108374384236453</v>
      </c>
      <c r="O90" s="5">
        <f t="shared" si="41"/>
        <v>0.300578034682081</v>
      </c>
      <c r="P90" s="5">
        <f t="shared" si="42"/>
        <v>0.463414634146341</v>
      </c>
      <c r="Q90" s="5">
        <f t="shared" si="43"/>
        <v>0.108374384236453</v>
      </c>
      <c r="R90" s="5">
        <f t="shared" si="44"/>
        <v>0.573426573426573</v>
      </c>
      <c r="S90" s="5">
        <f t="shared" si="45"/>
        <v>0.495867768595041</v>
      </c>
      <c r="T90" s="5">
        <f t="shared" si="46"/>
        <v>233.5</v>
      </c>
      <c r="U90" s="5">
        <f t="shared" si="47"/>
        <v>0.60813704496788</v>
      </c>
      <c r="V90" s="5">
        <f t="shared" si="48"/>
        <v>0.127536231884058</v>
      </c>
      <c r="W90" s="5">
        <f t="shared" si="49"/>
        <v>-1.56677790310172</v>
      </c>
      <c r="X90" s="5">
        <f t="shared" si="50"/>
        <v>-1.56725394904529</v>
      </c>
      <c r="Y90" s="5">
        <f t="shared" si="51"/>
        <v>0.271111111111111</v>
      </c>
      <c r="Z90" s="5">
        <f t="shared" si="52"/>
        <v>77.8333333333333</v>
      </c>
      <c r="AA90" s="5">
        <f t="shared" si="53"/>
        <v>96.574</v>
      </c>
      <c r="AB90" s="5">
        <f t="shared" si="54"/>
        <v>4.43840579710145</v>
      </c>
      <c r="AC90" s="5">
        <f t="shared" si="55"/>
        <v>0.662983425414365</v>
      </c>
      <c r="AD90" s="5">
        <f t="shared" si="56"/>
        <v>-1.28048780487805</v>
      </c>
      <c r="AE90" s="5">
        <f t="shared" si="57"/>
        <v>0.000188599158964672</v>
      </c>
      <c r="AF90" s="5">
        <f t="shared" si="58"/>
        <v>60</v>
      </c>
      <c r="AG90" s="5">
        <f t="shared" si="59"/>
        <v>121</v>
      </c>
      <c r="AH90" s="5">
        <f t="shared" si="60"/>
        <v>203</v>
      </c>
      <c r="AI90" s="5">
        <f t="shared" si="61"/>
        <v>-22</v>
      </c>
      <c r="AJ90" s="5">
        <f t="shared" si="62"/>
        <v>82</v>
      </c>
      <c r="AK90" s="5">
        <f t="shared" si="63"/>
        <v>143</v>
      </c>
      <c r="AL90" s="5">
        <v>71.26</v>
      </c>
      <c r="AM90" s="5">
        <v>0.473333333333333</v>
      </c>
      <c r="AN90" s="5">
        <v>20.4666666666667</v>
      </c>
      <c r="AO90" s="5">
        <v>20.4733333333333</v>
      </c>
      <c r="AP90" s="7">
        <v>8.25059740136221</v>
      </c>
    </row>
    <row r="91" customFormat="1" ht="15" spans="1:42">
      <c r="A91" s="5">
        <v>2</v>
      </c>
      <c r="B91" s="5" t="s">
        <v>131</v>
      </c>
      <c r="C91" s="5">
        <v>97</v>
      </c>
      <c r="D91" s="5">
        <v>121</v>
      </c>
      <c r="E91" s="5">
        <v>32.5</v>
      </c>
      <c r="F91" s="5">
        <f t="shared" si="32"/>
        <v>0.387225548902196</v>
      </c>
      <c r="G91" s="5">
        <f t="shared" si="33"/>
        <v>0.483033932135729</v>
      </c>
      <c r="H91" s="5">
        <f t="shared" si="34"/>
        <v>0.129740518962076</v>
      </c>
      <c r="I91" s="5">
        <f t="shared" si="35"/>
        <v>3.72307692307692</v>
      </c>
      <c r="J91" s="5">
        <f t="shared" si="36"/>
        <v>2.98461538461538</v>
      </c>
      <c r="K91" s="5">
        <f t="shared" si="37"/>
        <v>1.24742268041237</v>
      </c>
      <c r="L91" s="5">
        <f t="shared" si="38"/>
        <v>91.4808723176599</v>
      </c>
      <c r="M91" s="5">
        <f t="shared" si="39"/>
        <v>12.9228479833201</v>
      </c>
      <c r="N91" s="5">
        <f t="shared" si="40"/>
        <v>-0.110091743119266</v>
      </c>
      <c r="O91" s="5">
        <f t="shared" si="41"/>
        <v>0.302826379542396</v>
      </c>
      <c r="P91" s="5">
        <f t="shared" si="42"/>
        <v>0.457627118644068</v>
      </c>
      <c r="Q91" s="5">
        <f t="shared" si="43"/>
        <v>0.110091743119266</v>
      </c>
      <c r="R91" s="5">
        <f t="shared" si="44"/>
        <v>0.576547231270358</v>
      </c>
      <c r="S91" s="5">
        <f t="shared" si="45"/>
        <v>0.498069498069498</v>
      </c>
      <c r="T91" s="5">
        <f t="shared" si="46"/>
        <v>250.5</v>
      </c>
      <c r="U91" s="5">
        <f t="shared" si="47"/>
        <v>0.610778443113772</v>
      </c>
      <c r="V91" s="5">
        <f t="shared" si="48"/>
        <v>0.129380053908356</v>
      </c>
      <c r="W91" s="5">
        <f t="shared" si="49"/>
        <v>-1.56737091341779</v>
      </c>
      <c r="X91" s="5">
        <f t="shared" si="50"/>
        <v>-1.56774648874334</v>
      </c>
      <c r="Y91" s="5">
        <f t="shared" si="51"/>
        <v>0.268595041322314</v>
      </c>
      <c r="Z91" s="5">
        <f t="shared" si="52"/>
        <v>83.5</v>
      </c>
      <c r="AA91" s="5">
        <f t="shared" si="53"/>
        <v>103.735</v>
      </c>
      <c r="AB91" s="5">
        <f t="shared" si="54"/>
        <v>4.48450134770889</v>
      </c>
      <c r="AC91" s="5">
        <f t="shared" si="55"/>
        <v>0.664948453608247</v>
      </c>
      <c r="AD91" s="5">
        <f t="shared" si="56"/>
        <v>-1.27683615819209</v>
      </c>
      <c r="AE91" s="5">
        <f t="shared" si="57"/>
        <v>0.000163419544857723</v>
      </c>
      <c r="AF91" s="5">
        <f t="shared" si="58"/>
        <v>64.5</v>
      </c>
      <c r="AG91" s="5">
        <f t="shared" si="59"/>
        <v>129.5</v>
      </c>
      <c r="AH91" s="5">
        <f t="shared" si="60"/>
        <v>218</v>
      </c>
      <c r="AI91" s="5">
        <f t="shared" si="61"/>
        <v>-24</v>
      </c>
      <c r="AJ91" s="5">
        <f t="shared" si="62"/>
        <v>88.5</v>
      </c>
      <c r="AK91" s="5">
        <f t="shared" si="63"/>
        <v>153.5</v>
      </c>
      <c r="AL91" s="5">
        <v>70.1966666666667</v>
      </c>
      <c r="AM91" s="5">
        <v>0.723333333333333</v>
      </c>
      <c r="AN91" s="5">
        <v>20.92</v>
      </c>
      <c r="AO91" s="5">
        <v>20.9366666666667</v>
      </c>
      <c r="AP91" s="7">
        <v>7.02603039587131</v>
      </c>
    </row>
    <row r="92" customFormat="1" ht="15" spans="1:42">
      <c r="A92" s="5">
        <v>2</v>
      </c>
      <c r="B92" s="5" t="s">
        <v>132</v>
      </c>
      <c r="C92" s="5">
        <v>90.5</v>
      </c>
      <c r="D92" s="5">
        <v>110.5</v>
      </c>
      <c r="E92" s="5">
        <v>38</v>
      </c>
      <c r="F92" s="5">
        <f t="shared" si="32"/>
        <v>0.378661087866109</v>
      </c>
      <c r="G92" s="5">
        <f t="shared" si="33"/>
        <v>0.46234309623431</v>
      </c>
      <c r="H92" s="5">
        <f t="shared" si="34"/>
        <v>0.158995815899582</v>
      </c>
      <c r="I92" s="5">
        <f t="shared" si="35"/>
        <v>2.90789473684211</v>
      </c>
      <c r="J92" s="5">
        <f t="shared" si="36"/>
        <v>2.38157894736842</v>
      </c>
      <c r="K92" s="5">
        <f t="shared" si="37"/>
        <v>1.22099447513812</v>
      </c>
      <c r="L92" s="5">
        <f t="shared" si="38"/>
        <v>85.3317057136443</v>
      </c>
      <c r="M92" s="5">
        <f t="shared" si="39"/>
        <v>12.6227308191743</v>
      </c>
      <c r="N92" s="5">
        <f t="shared" si="40"/>
        <v>-0.0995024875621891</v>
      </c>
      <c r="O92" s="5">
        <f t="shared" si="41"/>
        <v>0.264663805436338</v>
      </c>
      <c r="P92" s="5">
        <f t="shared" si="42"/>
        <v>0.448275862068966</v>
      </c>
      <c r="Q92" s="5">
        <f t="shared" si="43"/>
        <v>0.0995024875621891</v>
      </c>
      <c r="R92" s="5">
        <f t="shared" si="44"/>
        <v>0.488215488215488</v>
      </c>
      <c r="S92" s="5">
        <f t="shared" si="45"/>
        <v>0.408560311284047</v>
      </c>
      <c r="T92" s="5">
        <f t="shared" si="46"/>
        <v>239</v>
      </c>
      <c r="U92" s="5">
        <f t="shared" si="47"/>
        <v>0.523012552301255</v>
      </c>
      <c r="V92" s="5">
        <f t="shared" si="48"/>
        <v>0.122699386503067</v>
      </c>
      <c r="W92" s="5">
        <f t="shared" si="49"/>
        <v>-1.5661184468061</v>
      </c>
      <c r="X92" s="5">
        <f t="shared" si="50"/>
        <v>-1.56716970773614</v>
      </c>
      <c r="Y92" s="5">
        <f t="shared" si="51"/>
        <v>0.343891402714932</v>
      </c>
      <c r="Z92" s="5">
        <f t="shared" si="52"/>
        <v>79.6666666666667</v>
      </c>
      <c r="AA92" s="5">
        <f t="shared" si="53"/>
        <v>96.255</v>
      </c>
      <c r="AB92" s="5">
        <f t="shared" si="54"/>
        <v>4.31748466257669</v>
      </c>
      <c r="AC92" s="5">
        <f t="shared" si="55"/>
        <v>0.580110497237569</v>
      </c>
      <c r="AD92" s="5">
        <f t="shared" si="56"/>
        <v>-1.6</v>
      </c>
      <c r="AE92" s="5">
        <f t="shared" si="57"/>
        <v>0.000159744799186754</v>
      </c>
      <c r="AF92" s="5">
        <f t="shared" si="58"/>
        <v>52.5</v>
      </c>
      <c r="AG92" s="5">
        <f t="shared" si="59"/>
        <v>128.5</v>
      </c>
      <c r="AH92" s="5">
        <f t="shared" si="60"/>
        <v>201</v>
      </c>
      <c r="AI92" s="5">
        <f t="shared" si="61"/>
        <v>-20</v>
      </c>
      <c r="AJ92" s="5">
        <f t="shared" si="62"/>
        <v>72.5</v>
      </c>
      <c r="AK92" s="5">
        <f t="shared" si="63"/>
        <v>148.5</v>
      </c>
      <c r="AL92" s="5">
        <v>69.8433333333333</v>
      </c>
      <c r="AM92" s="5">
        <v>0.663333333333333</v>
      </c>
      <c r="AN92" s="5">
        <v>19.47</v>
      </c>
      <c r="AO92" s="5">
        <v>19.4866666666667</v>
      </c>
      <c r="AP92" s="7">
        <v>8.09757641720034</v>
      </c>
    </row>
    <row r="93" customFormat="1" ht="15" spans="1:42">
      <c r="A93" s="5">
        <v>2</v>
      </c>
      <c r="B93" s="5" t="s">
        <v>133</v>
      </c>
      <c r="C93" s="5">
        <v>95.5</v>
      </c>
      <c r="D93" s="5">
        <v>117.5</v>
      </c>
      <c r="E93" s="5">
        <v>34.5</v>
      </c>
      <c r="F93" s="5">
        <f t="shared" si="32"/>
        <v>0.385858585858586</v>
      </c>
      <c r="G93" s="5">
        <f t="shared" si="33"/>
        <v>0.474747474747475</v>
      </c>
      <c r="H93" s="5">
        <f t="shared" si="34"/>
        <v>0.139393939393939</v>
      </c>
      <c r="I93" s="5">
        <f t="shared" si="35"/>
        <v>3.40579710144928</v>
      </c>
      <c r="J93" s="5">
        <f t="shared" si="36"/>
        <v>2.76811594202899</v>
      </c>
      <c r="K93" s="5">
        <f t="shared" si="37"/>
        <v>1.2303664921466</v>
      </c>
      <c r="L93" s="5">
        <f t="shared" si="38"/>
        <v>89.6600059483975</v>
      </c>
      <c r="M93" s="5">
        <f t="shared" si="39"/>
        <v>12.8452325786651</v>
      </c>
      <c r="N93" s="5">
        <f t="shared" si="40"/>
        <v>-0.103286384976526</v>
      </c>
      <c r="O93" s="5">
        <f t="shared" si="41"/>
        <v>0.287671232876712</v>
      </c>
      <c r="P93" s="5">
        <f t="shared" si="42"/>
        <v>0.469879518072289</v>
      </c>
      <c r="Q93" s="5">
        <f t="shared" si="43"/>
        <v>0.103286384976526</v>
      </c>
      <c r="R93" s="5">
        <f t="shared" si="44"/>
        <v>0.546052631578947</v>
      </c>
      <c r="S93" s="5">
        <f t="shared" si="45"/>
        <v>0.469230769230769</v>
      </c>
      <c r="T93" s="5">
        <f t="shared" si="46"/>
        <v>247.5</v>
      </c>
      <c r="U93" s="5">
        <f t="shared" si="47"/>
        <v>0.581818181818182</v>
      </c>
      <c r="V93" s="5">
        <f t="shared" si="48"/>
        <v>0.123249299719888</v>
      </c>
      <c r="W93" s="5">
        <f t="shared" si="49"/>
        <v>-1.56691297478545</v>
      </c>
      <c r="X93" s="5">
        <f t="shared" si="50"/>
        <v>-1.56754439242165</v>
      </c>
      <c r="Y93" s="5">
        <f t="shared" si="51"/>
        <v>0.293617021276596</v>
      </c>
      <c r="Z93" s="5">
        <f t="shared" si="52"/>
        <v>82.5</v>
      </c>
      <c r="AA93" s="5">
        <f t="shared" si="53"/>
        <v>101.46</v>
      </c>
      <c r="AB93" s="5">
        <f t="shared" si="54"/>
        <v>4.3312324929972</v>
      </c>
      <c r="AC93" s="5">
        <f t="shared" si="55"/>
        <v>0.638743455497382</v>
      </c>
      <c r="AD93" s="5">
        <f t="shared" si="56"/>
        <v>-1.36144578313253</v>
      </c>
      <c r="AE93" s="5">
        <f t="shared" si="57"/>
        <v>0.000162957385528073</v>
      </c>
      <c r="AF93" s="5">
        <f t="shared" si="58"/>
        <v>61</v>
      </c>
      <c r="AG93" s="5">
        <f t="shared" si="59"/>
        <v>130</v>
      </c>
      <c r="AH93" s="5">
        <f t="shared" si="60"/>
        <v>213</v>
      </c>
      <c r="AI93" s="5">
        <f t="shared" si="61"/>
        <v>-22</v>
      </c>
      <c r="AJ93" s="5">
        <f t="shared" si="62"/>
        <v>83</v>
      </c>
      <c r="AK93" s="5">
        <f t="shared" si="63"/>
        <v>152</v>
      </c>
      <c r="AL93" s="5">
        <v>69.32</v>
      </c>
      <c r="AM93" s="5">
        <v>1.09666666666667</v>
      </c>
      <c r="AN93" s="5">
        <v>20.71</v>
      </c>
      <c r="AO93" s="5">
        <v>20.7466666666667</v>
      </c>
      <c r="AP93" s="7">
        <v>8.60874429489833</v>
      </c>
    </row>
    <row r="94" customFormat="1" ht="15" spans="1:42">
      <c r="A94" s="5">
        <v>2</v>
      </c>
      <c r="B94" s="5" t="s">
        <v>134</v>
      </c>
      <c r="C94" s="5">
        <v>91</v>
      </c>
      <c r="D94" s="5">
        <v>115.5</v>
      </c>
      <c r="E94" s="5">
        <v>38.5</v>
      </c>
      <c r="F94" s="5">
        <f t="shared" si="32"/>
        <v>0.371428571428571</v>
      </c>
      <c r="G94" s="5">
        <f t="shared" si="33"/>
        <v>0.471428571428571</v>
      </c>
      <c r="H94" s="5">
        <f t="shared" si="34"/>
        <v>0.157142857142857</v>
      </c>
      <c r="I94" s="5">
        <f t="shared" si="35"/>
        <v>3</v>
      </c>
      <c r="J94" s="5">
        <f t="shared" si="36"/>
        <v>2.36363636363636</v>
      </c>
      <c r="K94" s="5">
        <f t="shared" si="37"/>
        <v>1.26923076923077</v>
      </c>
      <c r="L94" s="5">
        <f t="shared" si="38"/>
        <v>87.7562913224269</v>
      </c>
      <c r="M94" s="5">
        <f t="shared" si="39"/>
        <v>12.7801930084539</v>
      </c>
      <c r="N94" s="5">
        <f t="shared" si="40"/>
        <v>-0.11864406779661</v>
      </c>
      <c r="O94" s="5">
        <f t="shared" si="41"/>
        <v>0.281553398058252</v>
      </c>
      <c r="P94" s="5">
        <f t="shared" si="42"/>
        <v>0.363636363636364</v>
      </c>
      <c r="Q94" s="5">
        <f t="shared" si="43"/>
        <v>0.11864406779661</v>
      </c>
      <c r="R94" s="5">
        <f t="shared" si="44"/>
        <v>0.5</v>
      </c>
      <c r="S94" s="5">
        <f t="shared" si="45"/>
        <v>0.405405405405405</v>
      </c>
      <c r="T94" s="5">
        <f t="shared" si="46"/>
        <v>245</v>
      </c>
      <c r="U94" s="5">
        <f t="shared" si="47"/>
        <v>0.528571428571429</v>
      </c>
      <c r="V94" s="5">
        <f t="shared" si="48"/>
        <v>0.145833333333333</v>
      </c>
      <c r="W94" s="5">
        <f t="shared" si="49"/>
        <v>-1.56709129029842</v>
      </c>
      <c r="X94" s="5">
        <f t="shared" si="50"/>
        <v>-1.56765265543578</v>
      </c>
      <c r="Y94" s="5">
        <f t="shared" si="51"/>
        <v>0.333333333333333</v>
      </c>
      <c r="Z94" s="5">
        <f t="shared" si="52"/>
        <v>81.6666666666667</v>
      </c>
      <c r="AA94" s="5">
        <f t="shared" si="53"/>
        <v>99.3965</v>
      </c>
      <c r="AB94" s="5">
        <f t="shared" si="54"/>
        <v>4.89583333333333</v>
      </c>
      <c r="AC94" s="5">
        <f t="shared" si="55"/>
        <v>0.576923076923077</v>
      </c>
      <c r="AD94" s="5">
        <f t="shared" si="56"/>
        <v>-1.63636363636364</v>
      </c>
      <c r="AE94" s="5">
        <f t="shared" si="57"/>
        <v>0.000139597005540979</v>
      </c>
      <c r="AF94" s="5">
        <f t="shared" si="58"/>
        <v>52.5</v>
      </c>
      <c r="AG94" s="5">
        <f t="shared" si="59"/>
        <v>129.5</v>
      </c>
      <c r="AH94" s="5">
        <f t="shared" si="60"/>
        <v>206.5</v>
      </c>
      <c r="AI94" s="5">
        <f t="shared" si="61"/>
        <v>-24.5</v>
      </c>
      <c r="AJ94" s="5">
        <f t="shared" si="62"/>
        <v>77</v>
      </c>
      <c r="AK94" s="5">
        <f t="shared" si="63"/>
        <v>154</v>
      </c>
      <c r="AL94" s="5">
        <v>70.7733333333333</v>
      </c>
      <c r="AM94" s="5">
        <v>0.72</v>
      </c>
      <c r="AN94" s="5">
        <v>20.6066666666667</v>
      </c>
      <c r="AO94" s="5">
        <v>20.6233333333333</v>
      </c>
      <c r="AP94" s="7">
        <v>7.53468938970977</v>
      </c>
    </row>
    <row r="95" customFormat="1" ht="15" spans="1:42">
      <c r="A95" s="5">
        <v>2</v>
      </c>
      <c r="B95" s="5" t="s">
        <v>135</v>
      </c>
      <c r="C95" s="5">
        <v>105.5</v>
      </c>
      <c r="D95" s="5">
        <v>126.5</v>
      </c>
      <c r="E95" s="5">
        <v>34.5</v>
      </c>
      <c r="F95" s="5">
        <f t="shared" si="32"/>
        <v>0.395872420262664</v>
      </c>
      <c r="G95" s="5">
        <f t="shared" si="33"/>
        <v>0.474671669793621</v>
      </c>
      <c r="H95" s="5">
        <f t="shared" si="34"/>
        <v>0.129455909943715</v>
      </c>
      <c r="I95" s="5">
        <f t="shared" si="35"/>
        <v>3.66666666666667</v>
      </c>
      <c r="J95" s="5">
        <f t="shared" si="36"/>
        <v>3.05797101449275</v>
      </c>
      <c r="K95" s="5">
        <f t="shared" si="37"/>
        <v>1.19905213270142</v>
      </c>
      <c r="L95" s="5">
        <f t="shared" si="38"/>
        <v>97.1643796185962</v>
      </c>
      <c r="M95" s="5">
        <f t="shared" si="39"/>
        <v>13.3291660154215</v>
      </c>
      <c r="N95" s="5">
        <f t="shared" si="40"/>
        <v>-0.0905172413793103</v>
      </c>
      <c r="O95" s="5">
        <f t="shared" si="41"/>
        <v>0.287531806615776</v>
      </c>
      <c r="P95" s="5">
        <f t="shared" si="42"/>
        <v>0.543478260869565</v>
      </c>
      <c r="Q95" s="5">
        <f t="shared" si="43"/>
        <v>0.0905172413793103</v>
      </c>
      <c r="R95" s="5">
        <f t="shared" si="44"/>
        <v>0.571428571428571</v>
      </c>
      <c r="S95" s="5">
        <f t="shared" si="45"/>
        <v>0.507142857142857</v>
      </c>
      <c r="T95" s="5">
        <f t="shared" si="46"/>
        <v>266.5</v>
      </c>
      <c r="U95" s="5">
        <f t="shared" si="47"/>
        <v>0.611632270168856</v>
      </c>
      <c r="V95" s="5">
        <f t="shared" si="48"/>
        <v>0.106329113924051</v>
      </c>
      <c r="W95" s="5">
        <f t="shared" si="49"/>
        <v>-1.56711942956152</v>
      </c>
      <c r="X95" s="5">
        <f t="shared" si="50"/>
        <v>-1.56780965334101</v>
      </c>
      <c r="Y95" s="5">
        <f t="shared" si="51"/>
        <v>0.272727272727273</v>
      </c>
      <c r="Z95" s="5">
        <f t="shared" si="52"/>
        <v>88.8333333333333</v>
      </c>
      <c r="AA95" s="5">
        <f t="shared" si="53"/>
        <v>109.733</v>
      </c>
      <c r="AB95" s="5">
        <f t="shared" si="54"/>
        <v>3.90822784810127</v>
      </c>
      <c r="AC95" s="5">
        <f t="shared" si="55"/>
        <v>0.672985781990521</v>
      </c>
      <c r="AD95" s="5">
        <f t="shared" si="56"/>
        <v>-1.20652173913043</v>
      </c>
      <c r="AE95" s="5">
        <f t="shared" si="57"/>
        <v>0.000159372816472874</v>
      </c>
      <c r="AF95" s="5">
        <f t="shared" si="58"/>
        <v>71</v>
      </c>
      <c r="AG95" s="5">
        <f t="shared" si="59"/>
        <v>140</v>
      </c>
      <c r="AH95" s="5">
        <f t="shared" si="60"/>
        <v>232</v>
      </c>
      <c r="AI95" s="5">
        <f t="shared" si="61"/>
        <v>-21</v>
      </c>
      <c r="AJ95" s="5">
        <f t="shared" si="62"/>
        <v>92</v>
      </c>
      <c r="AK95" s="5">
        <f t="shared" si="63"/>
        <v>161</v>
      </c>
      <c r="AL95" s="5">
        <v>71.8933333333333</v>
      </c>
      <c r="AM95" s="5">
        <v>0.853333333333333</v>
      </c>
      <c r="AN95" s="5">
        <v>21.2533333333333</v>
      </c>
      <c r="AO95" s="5">
        <v>21.28</v>
      </c>
      <c r="AP95" s="7">
        <v>8.8674933196257</v>
      </c>
    </row>
    <row r="96" customFormat="1" ht="15" spans="1:42">
      <c r="A96" s="5">
        <v>2</v>
      </c>
      <c r="B96" s="5" t="s">
        <v>136</v>
      </c>
      <c r="C96" s="5">
        <v>94.5</v>
      </c>
      <c r="D96" s="5">
        <v>116</v>
      </c>
      <c r="E96" s="5">
        <v>30.5</v>
      </c>
      <c r="F96" s="5">
        <f t="shared" si="32"/>
        <v>0.392116182572614</v>
      </c>
      <c r="G96" s="5">
        <f t="shared" si="33"/>
        <v>0.481327800829876</v>
      </c>
      <c r="H96" s="5">
        <f t="shared" si="34"/>
        <v>0.12655601659751</v>
      </c>
      <c r="I96" s="5">
        <f t="shared" si="35"/>
        <v>3.80327868852459</v>
      </c>
      <c r="J96" s="5">
        <f t="shared" si="36"/>
        <v>3.0983606557377</v>
      </c>
      <c r="K96" s="5">
        <f t="shared" si="37"/>
        <v>1.22751322751323</v>
      </c>
      <c r="L96" s="5">
        <f t="shared" si="38"/>
        <v>88.1598926194143</v>
      </c>
      <c r="M96" s="5">
        <f t="shared" si="39"/>
        <v>12.675435561221</v>
      </c>
      <c r="N96" s="5">
        <f t="shared" si="40"/>
        <v>-0.102137767220903</v>
      </c>
      <c r="O96" s="5">
        <f t="shared" si="41"/>
        <v>0.299719887955182</v>
      </c>
      <c r="P96" s="5">
        <f t="shared" si="42"/>
        <v>0.497076023391813</v>
      </c>
      <c r="Q96" s="5">
        <f t="shared" si="43"/>
        <v>0.102137767220903</v>
      </c>
      <c r="R96" s="5">
        <f t="shared" si="44"/>
        <v>0.583617747440273</v>
      </c>
      <c r="S96" s="5">
        <f t="shared" si="45"/>
        <v>0.512</v>
      </c>
      <c r="T96" s="5">
        <f t="shared" si="46"/>
        <v>241</v>
      </c>
      <c r="U96" s="5">
        <f t="shared" si="47"/>
        <v>0.620331950207469</v>
      </c>
      <c r="V96" s="5">
        <f t="shared" si="48"/>
        <v>0.119444444444444</v>
      </c>
      <c r="W96" s="5">
        <f t="shared" si="49"/>
        <v>-1.56685577871574</v>
      </c>
      <c r="X96" s="5">
        <f t="shared" si="50"/>
        <v>-1.5673662907639</v>
      </c>
      <c r="Y96" s="5">
        <f t="shared" si="51"/>
        <v>0.262931034482759</v>
      </c>
      <c r="Z96" s="5">
        <f t="shared" si="52"/>
        <v>80.3333333333333</v>
      </c>
      <c r="AA96" s="5">
        <f t="shared" si="53"/>
        <v>99.8245</v>
      </c>
      <c r="AB96" s="5">
        <f t="shared" si="54"/>
        <v>4.23611111111111</v>
      </c>
      <c r="AC96" s="5">
        <f t="shared" si="55"/>
        <v>0.677248677248677</v>
      </c>
      <c r="AD96" s="5">
        <f t="shared" si="56"/>
        <v>-1.21637426900585</v>
      </c>
      <c r="AE96" s="5">
        <f t="shared" si="57"/>
        <v>0.000187581416037464</v>
      </c>
      <c r="AF96" s="5">
        <f t="shared" si="58"/>
        <v>64</v>
      </c>
      <c r="AG96" s="5">
        <f t="shared" si="59"/>
        <v>125</v>
      </c>
      <c r="AH96" s="5">
        <f t="shared" si="60"/>
        <v>210.5</v>
      </c>
      <c r="AI96" s="5">
        <f t="shared" si="61"/>
        <v>-21.5</v>
      </c>
      <c r="AJ96" s="5">
        <f t="shared" si="62"/>
        <v>85.5</v>
      </c>
      <c r="AK96" s="5">
        <f t="shared" si="63"/>
        <v>146.5</v>
      </c>
      <c r="AL96" s="5">
        <v>72.6066666666667</v>
      </c>
      <c r="AM96" s="5">
        <v>0.67</v>
      </c>
      <c r="AN96" s="5">
        <v>20.4066666666667</v>
      </c>
      <c r="AO96" s="5">
        <v>20.4133333333333</v>
      </c>
      <c r="AP96" s="7">
        <v>8.36325011818238</v>
      </c>
    </row>
    <row r="97" customFormat="1" ht="15" spans="1:42">
      <c r="A97" s="5">
        <v>2</v>
      </c>
      <c r="B97" s="5" t="s">
        <v>137</v>
      </c>
      <c r="C97" s="5">
        <v>102.5</v>
      </c>
      <c r="D97" s="5">
        <v>124.5</v>
      </c>
      <c r="E97" s="5">
        <v>28.5</v>
      </c>
      <c r="F97" s="5">
        <f t="shared" si="32"/>
        <v>0.401174168297456</v>
      </c>
      <c r="G97" s="5">
        <f t="shared" si="33"/>
        <v>0.487279843444227</v>
      </c>
      <c r="H97" s="5">
        <f t="shared" si="34"/>
        <v>0.111545988258317</v>
      </c>
      <c r="I97" s="5">
        <f t="shared" si="35"/>
        <v>4.36842105263158</v>
      </c>
      <c r="J97" s="5">
        <f t="shared" si="36"/>
        <v>3.59649122807018</v>
      </c>
      <c r="K97" s="5">
        <f t="shared" si="37"/>
        <v>1.21463414634146</v>
      </c>
      <c r="L97" s="5">
        <f t="shared" si="38"/>
        <v>94.5493698198636</v>
      </c>
      <c r="M97" s="5">
        <f t="shared" si="39"/>
        <v>13.0511813003013</v>
      </c>
      <c r="N97" s="5">
        <f t="shared" si="40"/>
        <v>-0.0969162995594714</v>
      </c>
      <c r="O97" s="5">
        <f t="shared" si="41"/>
        <v>0.310526315789474</v>
      </c>
      <c r="P97" s="5">
        <f t="shared" si="42"/>
        <v>0.541666666666667</v>
      </c>
      <c r="Q97" s="5">
        <f t="shared" si="43"/>
        <v>0.0969162995594714</v>
      </c>
      <c r="R97" s="5">
        <f t="shared" si="44"/>
        <v>0.627450980392157</v>
      </c>
      <c r="S97" s="5">
        <f t="shared" si="45"/>
        <v>0.564885496183206</v>
      </c>
      <c r="T97" s="5">
        <f t="shared" si="46"/>
        <v>255.5</v>
      </c>
      <c r="U97" s="5">
        <f t="shared" si="47"/>
        <v>0.665362035225049</v>
      </c>
      <c r="V97" s="5">
        <f t="shared" si="48"/>
        <v>0.110831234256927</v>
      </c>
      <c r="W97" s="5">
        <f t="shared" si="49"/>
        <v>-1.56730424115019</v>
      </c>
      <c r="X97" s="5">
        <f t="shared" si="50"/>
        <v>-1.56765071010742</v>
      </c>
      <c r="Y97" s="5">
        <f t="shared" si="51"/>
        <v>0.228915662650602</v>
      </c>
      <c r="Z97" s="5">
        <f t="shared" si="52"/>
        <v>85.1666666666667</v>
      </c>
      <c r="AA97" s="5">
        <f t="shared" si="53"/>
        <v>106.978</v>
      </c>
      <c r="AB97" s="5">
        <f t="shared" si="54"/>
        <v>4.02078085642317</v>
      </c>
      <c r="AC97" s="5">
        <f t="shared" si="55"/>
        <v>0.721951219512195</v>
      </c>
      <c r="AD97" s="5">
        <f t="shared" si="56"/>
        <v>-1.05208333333333</v>
      </c>
      <c r="AE97" s="5">
        <f t="shared" si="57"/>
        <v>0.000191027026900366</v>
      </c>
      <c r="AF97" s="5">
        <f t="shared" si="58"/>
        <v>74</v>
      </c>
      <c r="AG97" s="5">
        <f t="shared" si="59"/>
        <v>131</v>
      </c>
      <c r="AH97" s="5">
        <f t="shared" si="60"/>
        <v>227</v>
      </c>
      <c r="AI97" s="5">
        <f t="shared" si="61"/>
        <v>-22</v>
      </c>
      <c r="AJ97" s="5">
        <f t="shared" si="62"/>
        <v>96</v>
      </c>
      <c r="AK97" s="5">
        <f t="shared" si="63"/>
        <v>153</v>
      </c>
      <c r="AL97" s="5">
        <v>72.7766666666667</v>
      </c>
      <c r="AM97" s="5">
        <v>0.84</v>
      </c>
      <c r="AN97" s="5">
        <v>21.8066666666667</v>
      </c>
      <c r="AO97" s="5">
        <v>21.8233333333333</v>
      </c>
      <c r="AP97" s="7">
        <v>8.88078791230879</v>
      </c>
    </row>
    <row r="98" customFormat="1" ht="15" spans="1:42">
      <c r="A98" s="5">
        <v>2</v>
      </c>
      <c r="B98" s="5" t="s">
        <v>138</v>
      </c>
      <c r="C98" s="5">
        <v>91.5</v>
      </c>
      <c r="D98" s="5">
        <v>117.5</v>
      </c>
      <c r="E98" s="5">
        <v>36.5</v>
      </c>
      <c r="F98" s="5">
        <f t="shared" si="32"/>
        <v>0.372708757637475</v>
      </c>
      <c r="G98" s="5">
        <f t="shared" si="33"/>
        <v>0.478615071283096</v>
      </c>
      <c r="H98" s="5">
        <f t="shared" si="34"/>
        <v>0.14867617107943</v>
      </c>
      <c r="I98" s="5">
        <f t="shared" si="35"/>
        <v>3.21917808219178</v>
      </c>
      <c r="J98" s="5">
        <f t="shared" si="36"/>
        <v>2.50684931506849</v>
      </c>
      <c r="K98" s="5">
        <f t="shared" si="37"/>
        <v>1.28415300546448</v>
      </c>
      <c r="L98" s="5">
        <f t="shared" si="38"/>
        <v>88.5263614222716</v>
      </c>
      <c r="M98" s="5">
        <f t="shared" si="39"/>
        <v>12.7932273749303</v>
      </c>
      <c r="N98" s="5">
        <f t="shared" si="40"/>
        <v>-0.124401913875598</v>
      </c>
      <c r="O98" s="5">
        <f t="shared" si="41"/>
        <v>0.294765840220386</v>
      </c>
      <c r="P98" s="5">
        <f t="shared" si="42"/>
        <v>0.358024691358025</v>
      </c>
      <c r="Q98" s="5">
        <f t="shared" si="43"/>
        <v>0.124401913875598</v>
      </c>
      <c r="R98" s="5">
        <f t="shared" si="44"/>
        <v>0.525974025974026</v>
      </c>
      <c r="S98" s="5">
        <f t="shared" si="45"/>
        <v>0.4296875</v>
      </c>
      <c r="T98" s="5">
        <f t="shared" si="46"/>
        <v>245.5</v>
      </c>
      <c r="U98" s="5">
        <f t="shared" si="47"/>
        <v>0.553971486761711</v>
      </c>
      <c r="V98" s="5">
        <f t="shared" si="48"/>
        <v>0.150724637681159</v>
      </c>
      <c r="W98" s="5">
        <f t="shared" si="49"/>
        <v>-1.56739611693328</v>
      </c>
      <c r="X98" s="5">
        <f t="shared" si="50"/>
        <v>-1.5677839902274</v>
      </c>
      <c r="Y98" s="5">
        <f t="shared" si="51"/>
        <v>0.31063829787234</v>
      </c>
      <c r="Z98" s="5">
        <f t="shared" si="52"/>
        <v>81.8333333333333</v>
      </c>
      <c r="AA98" s="5">
        <f t="shared" si="53"/>
        <v>100.492</v>
      </c>
      <c r="AB98" s="5">
        <f t="shared" si="54"/>
        <v>5.01811594202899</v>
      </c>
      <c r="AC98" s="5">
        <f t="shared" si="55"/>
        <v>0.601092896174863</v>
      </c>
      <c r="AD98" s="5">
        <f t="shared" si="56"/>
        <v>-1.54320987654321</v>
      </c>
      <c r="AE98" s="5">
        <f t="shared" si="57"/>
        <v>0.000141395544234332</v>
      </c>
      <c r="AF98" s="5">
        <f t="shared" si="58"/>
        <v>55</v>
      </c>
      <c r="AG98" s="5">
        <f t="shared" si="59"/>
        <v>128</v>
      </c>
      <c r="AH98" s="5">
        <f t="shared" si="60"/>
        <v>209</v>
      </c>
      <c r="AI98" s="5">
        <f t="shared" si="61"/>
        <v>-26</v>
      </c>
      <c r="AJ98" s="5">
        <f t="shared" si="62"/>
        <v>81</v>
      </c>
      <c r="AK98" s="5">
        <f t="shared" si="63"/>
        <v>154</v>
      </c>
      <c r="AL98" s="5">
        <v>68.58</v>
      </c>
      <c r="AM98" s="5">
        <v>1.26</v>
      </c>
      <c r="AN98" s="5">
        <v>20.8333333333333</v>
      </c>
      <c r="AO98" s="5">
        <v>20.8666666666667</v>
      </c>
      <c r="AP98" s="7">
        <v>8.2322994429356</v>
      </c>
    </row>
    <row r="99" customFormat="1" ht="15" spans="1:42">
      <c r="A99" s="5">
        <v>2</v>
      </c>
      <c r="B99" s="5" t="s">
        <v>139</v>
      </c>
      <c r="C99" s="5">
        <v>91</v>
      </c>
      <c r="D99" s="5">
        <v>113.5</v>
      </c>
      <c r="E99" s="5">
        <v>31.5</v>
      </c>
      <c r="F99" s="5">
        <f t="shared" si="32"/>
        <v>0.385593220338983</v>
      </c>
      <c r="G99" s="5">
        <f t="shared" si="33"/>
        <v>0.480932203389831</v>
      </c>
      <c r="H99" s="5">
        <f t="shared" si="34"/>
        <v>0.133474576271186</v>
      </c>
      <c r="I99" s="5">
        <f t="shared" si="35"/>
        <v>3.6031746031746</v>
      </c>
      <c r="J99" s="5">
        <f t="shared" si="36"/>
        <v>2.88888888888889</v>
      </c>
      <c r="K99" s="5">
        <f t="shared" si="37"/>
        <v>1.24725274725275</v>
      </c>
      <c r="L99" s="5">
        <f t="shared" si="38"/>
        <v>85.9369924227435</v>
      </c>
      <c r="M99" s="5">
        <f t="shared" si="39"/>
        <v>12.5432584814845</v>
      </c>
      <c r="N99" s="5">
        <f t="shared" si="40"/>
        <v>-0.110024449877751</v>
      </c>
      <c r="O99" s="5">
        <f t="shared" si="41"/>
        <v>0.298998569384835</v>
      </c>
      <c r="P99" s="5">
        <f t="shared" si="42"/>
        <v>0.451219512195122</v>
      </c>
      <c r="Q99" s="5">
        <f t="shared" si="43"/>
        <v>0.110024449877751</v>
      </c>
      <c r="R99" s="5">
        <f t="shared" si="44"/>
        <v>0.56551724137931</v>
      </c>
      <c r="S99" s="5">
        <f t="shared" si="45"/>
        <v>0.485714285714286</v>
      </c>
      <c r="T99" s="5">
        <f t="shared" si="46"/>
        <v>236</v>
      </c>
      <c r="U99" s="5">
        <f t="shared" si="47"/>
        <v>0.599576271186441</v>
      </c>
      <c r="V99" s="5">
        <f t="shared" si="48"/>
        <v>0.130057803468208</v>
      </c>
      <c r="W99" s="5">
        <f t="shared" si="49"/>
        <v>-1.56687855621655</v>
      </c>
      <c r="X99" s="5">
        <f t="shared" si="50"/>
        <v>-1.56735234763804</v>
      </c>
      <c r="Y99" s="5">
        <f t="shared" si="51"/>
        <v>0.277533039647577</v>
      </c>
      <c r="Z99" s="5">
        <f t="shared" si="52"/>
        <v>78.6666666666667</v>
      </c>
      <c r="AA99" s="5">
        <f t="shared" si="53"/>
        <v>97.4245</v>
      </c>
      <c r="AB99" s="5">
        <f t="shared" si="54"/>
        <v>4.5014450867052</v>
      </c>
      <c r="AC99" s="5">
        <f t="shared" si="55"/>
        <v>0.653846153846154</v>
      </c>
      <c r="AD99" s="5">
        <f t="shared" si="56"/>
        <v>-1.31707317073171</v>
      </c>
      <c r="AE99" s="5">
        <f t="shared" si="57"/>
        <v>0.000179797912959249</v>
      </c>
      <c r="AF99" s="5">
        <f t="shared" si="58"/>
        <v>59.5</v>
      </c>
      <c r="AG99" s="5">
        <f t="shared" si="59"/>
        <v>122.5</v>
      </c>
      <c r="AH99" s="5">
        <f t="shared" si="60"/>
        <v>204.5</v>
      </c>
      <c r="AI99" s="5">
        <f t="shared" si="61"/>
        <v>-22.5</v>
      </c>
      <c r="AJ99" s="5">
        <f t="shared" si="62"/>
        <v>82</v>
      </c>
      <c r="AK99" s="5">
        <f t="shared" si="63"/>
        <v>145</v>
      </c>
      <c r="AL99" s="5">
        <v>70.58</v>
      </c>
      <c r="AM99" s="5">
        <v>0.823333333333333</v>
      </c>
      <c r="AN99" s="5">
        <v>20.85</v>
      </c>
      <c r="AO99" s="5">
        <v>20.8633333333333</v>
      </c>
      <c r="AP99" s="7">
        <v>8.12585345362747</v>
      </c>
    </row>
    <row r="100" customFormat="1" ht="15" spans="1:42">
      <c r="A100" s="5">
        <v>2</v>
      </c>
      <c r="B100" s="5" t="s">
        <v>140</v>
      </c>
      <c r="C100" s="5">
        <v>96.5</v>
      </c>
      <c r="D100" s="5">
        <v>119.5</v>
      </c>
      <c r="E100" s="5">
        <v>37.5</v>
      </c>
      <c r="F100" s="5">
        <f t="shared" si="32"/>
        <v>0.380670611439842</v>
      </c>
      <c r="G100" s="5">
        <f t="shared" si="33"/>
        <v>0.471400394477318</v>
      </c>
      <c r="H100" s="5">
        <f t="shared" si="34"/>
        <v>0.14792899408284</v>
      </c>
      <c r="I100" s="5">
        <f t="shared" si="35"/>
        <v>3.18666666666667</v>
      </c>
      <c r="J100" s="5">
        <f t="shared" si="36"/>
        <v>2.57333333333333</v>
      </c>
      <c r="K100" s="5">
        <f t="shared" si="37"/>
        <v>1.23834196891192</v>
      </c>
      <c r="L100" s="5">
        <f t="shared" si="38"/>
        <v>91.2848107116768</v>
      </c>
      <c r="M100" s="5">
        <f t="shared" si="39"/>
        <v>13</v>
      </c>
      <c r="N100" s="5">
        <f t="shared" si="40"/>
        <v>-0.106481481481481</v>
      </c>
      <c r="O100" s="5">
        <f t="shared" si="41"/>
        <v>0.281501340482574</v>
      </c>
      <c r="P100" s="5">
        <f t="shared" si="42"/>
        <v>0.439024390243902</v>
      </c>
      <c r="Q100" s="5">
        <f t="shared" si="43"/>
        <v>0.106481481481481</v>
      </c>
      <c r="R100" s="5">
        <f t="shared" si="44"/>
        <v>0.522292993630573</v>
      </c>
      <c r="S100" s="5">
        <f t="shared" si="45"/>
        <v>0.440298507462687</v>
      </c>
      <c r="T100" s="5">
        <f t="shared" si="46"/>
        <v>253.5</v>
      </c>
      <c r="U100" s="5">
        <f t="shared" si="47"/>
        <v>0.556213017751479</v>
      </c>
      <c r="V100" s="5">
        <f t="shared" si="48"/>
        <v>0.128851540616246</v>
      </c>
      <c r="W100" s="5">
        <f t="shared" si="49"/>
        <v>-1.5670818145888</v>
      </c>
      <c r="X100" s="5">
        <f t="shared" si="50"/>
        <v>-1.56772235945643</v>
      </c>
      <c r="Y100" s="5">
        <f t="shared" si="51"/>
        <v>0.313807531380753</v>
      </c>
      <c r="Z100" s="5">
        <f t="shared" si="52"/>
        <v>84.5</v>
      </c>
      <c r="AA100" s="5">
        <f t="shared" si="53"/>
        <v>103.275</v>
      </c>
      <c r="AB100" s="5">
        <f t="shared" si="54"/>
        <v>4.47128851540616</v>
      </c>
      <c r="AC100" s="5">
        <f t="shared" si="55"/>
        <v>0.61139896373057</v>
      </c>
      <c r="AD100" s="5">
        <f t="shared" si="56"/>
        <v>-1.47560975609756</v>
      </c>
      <c r="AE100" s="5">
        <f t="shared" si="57"/>
        <v>0.000145518980396334</v>
      </c>
      <c r="AF100" s="5">
        <f t="shared" si="58"/>
        <v>59</v>
      </c>
      <c r="AG100" s="5">
        <f t="shared" si="59"/>
        <v>134</v>
      </c>
      <c r="AH100" s="5">
        <f t="shared" si="60"/>
        <v>216</v>
      </c>
      <c r="AI100" s="5">
        <f t="shared" si="61"/>
        <v>-23</v>
      </c>
      <c r="AJ100" s="5">
        <f t="shared" si="62"/>
        <v>82</v>
      </c>
      <c r="AK100" s="5">
        <f t="shared" si="63"/>
        <v>157</v>
      </c>
      <c r="AL100" s="5">
        <v>69.2033333333333</v>
      </c>
      <c r="AM100" s="5">
        <v>0.66</v>
      </c>
      <c r="AN100" s="5">
        <v>18.9333333333333</v>
      </c>
      <c r="AO100" s="5">
        <v>18.9466666666667</v>
      </c>
      <c r="AP100" s="7">
        <v>8.62310250213823</v>
      </c>
    </row>
    <row r="101" customFormat="1" ht="15" spans="1:42">
      <c r="A101" s="5">
        <v>2</v>
      </c>
      <c r="B101" s="5" t="s">
        <v>141</v>
      </c>
      <c r="C101" s="5">
        <v>93.5</v>
      </c>
      <c r="D101" s="5">
        <v>116</v>
      </c>
      <c r="E101" s="5">
        <v>35.5</v>
      </c>
      <c r="F101" s="5">
        <f t="shared" si="32"/>
        <v>0.381632653061225</v>
      </c>
      <c r="G101" s="5">
        <f t="shared" si="33"/>
        <v>0.473469387755102</v>
      </c>
      <c r="H101" s="5">
        <f t="shared" si="34"/>
        <v>0.144897959183673</v>
      </c>
      <c r="I101" s="5">
        <f t="shared" si="35"/>
        <v>3.26760563380282</v>
      </c>
      <c r="J101" s="5">
        <f t="shared" si="36"/>
        <v>2.63380281690141</v>
      </c>
      <c r="K101" s="5">
        <f t="shared" si="37"/>
        <v>1.24064171122995</v>
      </c>
      <c r="L101" s="5">
        <f t="shared" si="38"/>
        <v>88.4279367620889</v>
      </c>
      <c r="M101" s="5">
        <f t="shared" si="39"/>
        <v>12.7801930084539</v>
      </c>
      <c r="N101" s="5">
        <f t="shared" si="40"/>
        <v>-0.107398568019093</v>
      </c>
      <c r="O101" s="5">
        <f t="shared" si="41"/>
        <v>0.285318559556787</v>
      </c>
      <c r="P101" s="5">
        <f t="shared" si="42"/>
        <v>0.440993788819876</v>
      </c>
      <c r="Q101" s="5">
        <f t="shared" si="43"/>
        <v>0.107398568019093</v>
      </c>
      <c r="R101" s="5">
        <f t="shared" si="44"/>
        <v>0.531353135313531</v>
      </c>
      <c r="S101" s="5">
        <f t="shared" si="45"/>
        <v>0.449612403100775</v>
      </c>
      <c r="T101" s="5">
        <f t="shared" si="46"/>
        <v>245</v>
      </c>
      <c r="U101" s="5">
        <f t="shared" si="47"/>
        <v>0.56530612244898</v>
      </c>
      <c r="V101" s="5">
        <f t="shared" si="48"/>
        <v>0.129310344827586</v>
      </c>
      <c r="W101" s="5">
        <f t="shared" si="49"/>
        <v>-1.566901071911</v>
      </c>
      <c r="X101" s="5">
        <f t="shared" si="50"/>
        <v>-1.56753011437891</v>
      </c>
      <c r="Y101" s="5">
        <f t="shared" si="51"/>
        <v>0.306034482758621</v>
      </c>
      <c r="Z101" s="5">
        <f t="shared" si="52"/>
        <v>81.6666666666667</v>
      </c>
      <c r="AA101" s="5">
        <f t="shared" si="53"/>
        <v>100.0955</v>
      </c>
      <c r="AB101" s="5">
        <f t="shared" si="54"/>
        <v>4.48275862068965</v>
      </c>
      <c r="AC101" s="5">
        <f t="shared" si="55"/>
        <v>0.620320855614973</v>
      </c>
      <c r="AD101" s="5">
        <f t="shared" si="56"/>
        <v>-1.44099378881988</v>
      </c>
      <c r="AE101" s="5">
        <f t="shared" si="57"/>
        <v>0.000157768719620194</v>
      </c>
      <c r="AF101" s="5">
        <f t="shared" si="58"/>
        <v>58</v>
      </c>
      <c r="AG101" s="5">
        <f t="shared" si="59"/>
        <v>129</v>
      </c>
      <c r="AH101" s="5">
        <f t="shared" si="60"/>
        <v>209.5</v>
      </c>
      <c r="AI101" s="5">
        <f t="shared" si="61"/>
        <v>-22.5</v>
      </c>
      <c r="AJ101" s="5">
        <f t="shared" si="62"/>
        <v>80.5</v>
      </c>
      <c r="AK101" s="5">
        <f t="shared" si="63"/>
        <v>151.5</v>
      </c>
      <c r="AL101" s="5">
        <v>69.3333333333333</v>
      </c>
      <c r="AM101" s="5">
        <v>1.24666666666667</v>
      </c>
      <c r="AN101" s="5">
        <v>21.16</v>
      </c>
      <c r="AO101" s="5">
        <v>21.1966666666667</v>
      </c>
      <c r="AP101" s="7">
        <v>8.35832212623199</v>
      </c>
    </row>
    <row r="102" customFormat="1" ht="15" spans="1:42">
      <c r="A102" s="5">
        <v>2</v>
      </c>
      <c r="B102" s="5" t="s">
        <v>142</v>
      </c>
      <c r="C102" s="5">
        <v>100</v>
      </c>
      <c r="D102" s="5">
        <v>122.5</v>
      </c>
      <c r="E102" s="5">
        <v>31.5</v>
      </c>
      <c r="F102" s="5">
        <f t="shared" si="32"/>
        <v>0.393700787401575</v>
      </c>
      <c r="G102" s="5">
        <f t="shared" si="33"/>
        <v>0.482283464566929</v>
      </c>
      <c r="H102" s="5">
        <f t="shared" si="34"/>
        <v>0.124015748031496</v>
      </c>
      <c r="I102" s="5">
        <f t="shared" si="35"/>
        <v>3.88888888888889</v>
      </c>
      <c r="J102" s="5">
        <f t="shared" si="36"/>
        <v>3.17460317460317</v>
      </c>
      <c r="K102" s="5">
        <f t="shared" si="37"/>
        <v>1.225</v>
      </c>
      <c r="L102" s="5">
        <f t="shared" si="38"/>
        <v>93.0922481556153</v>
      </c>
      <c r="M102" s="5">
        <f t="shared" si="39"/>
        <v>13.0128141972954</v>
      </c>
      <c r="N102" s="5">
        <f t="shared" si="40"/>
        <v>-0.101123595505618</v>
      </c>
      <c r="O102" s="5">
        <f t="shared" si="41"/>
        <v>0.301460823373174</v>
      </c>
      <c r="P102" s="5">
        <f t="shared" si="42"/>
        <v>0.505494505494505</v>
      </c>
      <c r="Q102" s="5">
        <f t="shared" si="43"/>
        <v>0.101123595505618</v>
      </c>
      <c r="R102" s="5">
        <f t="shared" si="44"/>
        <v>0.590909090909091</v>
      </c>
      <c r="S102" s="5">
        <f t="shared" si="45"/>
        <v>0.520912547528517</v>
      </c>
      <c r="T102" s="5">
        <f t="shared" si="46"/>
        <v>254</v>
      </c>
      <c r="U102" s="5">
        <f t="shared" si="47"/>
        <v>0.627952755905512</v>
      </c>
      <c r="V102" s="5">
        <f t="shared" si="48"/>
        <v>0.117801047120419</v>
      </c>
      <c r="W102" s="5">
        <f t="shared" si="49"/>
        <v>-1.56724776693702</v>
      </c>
      <c r="X102" s="5">
        <f t="shared" si="50"/>
        <v>-1.56769295865429</v>
      </c>
      <c r="Y102" s="5">
        <f t="shared" si="51"/>
        <v>0.257142857142857</v>
      </c>
      <c r="Z102" s="5">
        <f t="shared" si="52"/>
        <v>84.6666666666667</v>
      </c>
      <c r="AA102" s="5">
        <f t="shared" si="53"/>
        <v>105.3985</v>
      </c>
      <c r="AB102" s="5">
        <f t="shared" si="54"/>
        <v>4.19502617801047</v>
      </c>
      <c r="AC102" s="5">
        <f t="shared" si="55"/>
        <v>0.685</v>
      </c>
      <c r="AD102" s="5">
        <f t="shared" si="56"/>
        <v>-1.18681318681319</v>
      </c>
      <c r="AE102" s="5">
        <f t="shared" si="57"/>
        <v>0.00017269556322162</v>
      </c>
      <c r="AF102" s="5">
        <f t="shared" si="58"/>
        <v>68.5</v>
      </c>
      <c r="AG102" s="5">
        <f t="shared" si="59"/>
        <v>131.5</v>
      </c>
      <c r="AH102" s="5">
        <f t="shared" si="60"/>
        <v>222.5</v>
      </c>
      <c r="AI102" s="5">
        <f t="shared" si="61"/>
        <v>-22.5</v>
      </c>
      <c r="AJ102" s="5">
        <f t="shared" si="62"/>
        <v>91</v>
      </c>
      <c r="AK102" s="5">
        <f t="shared" si="63"/>
        <v>154</v>
      </c>
      <c r="AL102" s="5">
        <v>71.65</v>
      </c>
      <c r="AM102" s="5">
        <v>0.93</v>
      </c>
      <c r="AN102" s="5">
        <v>22.0566666666667</v>
      </c>
      <c r="AO102" s="5">
        <v>22.0766666666667</v>
      </c>
      <c r="AP102" s="7">
        <v>8.12180267922386</v>
      </c>
    </row>
    <row r="103" customFormat="1" ht="15" spans="1:42">
      <c r="A103" s="5">
        <v>2</v>
      </c>
      <c r="B103" s="5" t="s">
        <v>143</v>
      </c>
      <c r="C103" s="5">
        <v>99</v>
      </c>
      <c r="D103" s="5">
        <v>119.5</v>
      </c>
      <c r="E103" s="5">
        <v>34.5</v>
      </c>
      <c r="F103" s="5">
        <f t="shared" si="32"/>
        <v>0.391304347826087</v>
      </c>
      <c r="G103" s="5">
        <f t="shared" si="33"/>
        <v>0.472332015810277</v>
      </c>
      <c r="H103" s="5">
        <f t="shared" si="34"/>
        <v>0.136363636363636</v>
      </c>
      <c r="I103" s="5">
        <f t="shared" si="35"/>
        <v>3.46376811594203</v>
      </c>
      <c r="J103" s="5">
        <f t="shared" si="36"/>
        <v>2.8695652173913</v>
      </c>
      <c r="K103" s="5">
        <f t="shared" si="37"/>
        <v>1.20707070707071</v>
      </c>
      <c r="L103" s="5">
        <f t="shared" si="38"/>
        <v>91.7814432951091</v>
      </c>
      <c r="M103" s="5">
        <f t="shared" si="39"/>
        <v>12.9871731591854</v>
      </c>
      <c r="N103" s="5">
        <f t="shared" si="40"/>
        <v>-0.0938215102974828</v>
      </c>
      <c r="O103" s="5">
        <f t="shared" si="41"/>
        <v>0.283221476510067</v>
      </c>
      <c r="P103" s="5">
        <f t="shared" si="42"/>
        <v>0.517647058823529</v>
      </c>
      <c r="Q103" s="5">
        <f t="shared" si="43"/>
        <v>0.0938215102974828</v>
      </c>
      <c r="R103" s="5">
        <f t="shared" si="44"/>
        <v>0.551948051948052</v>
      </c>
      <c r="S103" s="5">
        <f t="shared" si="45"/>
        <v>0.48314606741573</v>
      </c>
      <c r="T103" s="5">
        <f t="shared" si="46"/>
        <v>253</v>
      </c>
      <c r="U103" s="5">
        <f t="shared" si="47"/>
        <v>0.590909090909091</v>
      </c>
      <c r="V103" s="5">
        <f t="shared" si="48"/>
        <v>0.111413043478261</v>
      </c>
      <c r="W103" s="5">
        <f t="shared" si="49"/>
        <v>-1.56675340078441</v>
      </c>
      <c r="X103" s="5">
        <f t="shared" si="50"/>
        <v>-1.56753430627953</v>
      </c>
      <c r="Y103" s="5">
        <f t="shared" si="51"/>
        <v>0.288702928870293</v>
      </c>
      <c r="Z103" s="5">
        <f t="shared" si="52"/>
        <v>84.3333333333333</v>
      </c>
      <c r="AA103" s="5">
        <f t="shared" si="53"/>
        <v>103.6805</v>
      </c>
      <c r="AB103" s="5">
        <f t="shared" si="54"/>
        <v>4.03532608695652</v>
      </c>
      <c r="AC103" s="5">
        <f t="shared" si="55"/>
        <v>0.651515151515151</v>
      </c>
      <c r="AD103" s="5">
        <f t="shared" si="56"/>
        <v>-1.29411764705882</v>
      </c>
      <c r="AE103" s="5">
        <f t="shared" si="57"/>
        <v>0.000166474445986232</v>
      </c>
      <c r="AF103" s="5">
        <f t="shared" si="58"/>
        <v>64.5</v>
      </c>
      <c r="AG103" s="5">
        <f t="shared" si="59"/>
        <v>133.5</v>
      </c>
      <c r="AH103" s="5">
        <f t="shared" si="60"/>
        <v>218.5</v>
      </c>
      <c r="AI103" s="5">
        <f t="shared" si="61"/>
        <v>-20.5</v>
      </c>
      <c r="AJ103" s="5">
        <f t="shared" si="62"/>
        <v>85</v>
      </c>
      <c r="AK103" s="5">
        <f t="shared" si="63"/>
        <v>154</v>
      </c>
      <c r="AL103" s="5">
        <v>70.3266666666667</v>
      </c>
      <c r="AM103" s="5">
        <v>0.806666666666667</v>
      </c>
      <c r="AN103" s="5">
        <v>20.7933333333333</v>
      </c>
      <c r="AO103" s="5">
        <v>20.8133333333333</v>
      </c>
      <c r="AP103" s="7">
        <v>8.35832212623199</v>
      </c>
    </row>
    <row r="104" customFormat="1" ht="15" spans="1:42">
      <c r="A104" s="5">
        <v>2</v>
      </c>
      <c r="B104" s="5" t="s">
        <v>144</v>
      </c>
      <c r="C104" s="5">
        <v>101.5</v>
      </c>
      <c r="D104" s="5">
        <v>121.5</v>
      </c>
      <c r="E104" s="5">
        <v>31.5</v>
      </c>
      <c r="F104" s="5">
        <f t="shared" si="32"/>
        <v>0.398821218074656</v>
      </c>
      <c r="G104" s="5">
        <f t="shared" si="33"/>
        <v>0.477406679764244</v>
      </c>
      <c r="H104" s="5">
        <f t="shared" si="34"/>
        <v>0.1237721021611</v>
      </c>
      <c r="I104" s="5">
        <f t="shared" si="35"/>
        <v>3.85714285714286</v>
      </c>
      <c r="J104" s="5">
        <f t="shared" si="36"/>
        <v>3.22222222222222</v>
      </c>
      <c r="K104" s="5">
        <f t="shared" si="37"/>
        <v>1.19704433497537</v>
      </c>
      <c r="L104" s="5">
        <f t="shared" si="38"/>
        <v>93.1964770435736</v>
      </c>
      <c r="M104" s="5">
        <f t="shared" si="39"/>
        <v>13.0256157883866</v>
      </c>
      <c r="N104" s="5">
        <f t="shared" si="40"/>
        <v>-0.0896860986547085</v>
      </c>
      <c r="O104" s="5">
        <f t="shared" si="41"/>
        <v>0.292553191489362</v>
      </c>
      <c r="P104" s="5">
        <f t="shared" si="42"/>
        <v>0.555555555555556</v>
      </c>
      <c r="Q104" s="5">
        <f t="shared" si="43"/>
        <v>0.0896860986547085</v>
      </c>
      <c r="R104" s="5">
        <f t="shared" si="44"/>
        <v>0.588235294117647</v>
      </c>
      <c r="S104" s="5">
        <f t="shared" si="45"/>
        <v>0.526315789473684</v>
      </c>
      <c r="T104" s="5">
        <f t="shared" si="46"/>
        <v>254.5</v>
      </c>
      <c r="U104" s="5">
        <f t="shared" si="47"/>
        <v>0.628683693516699</v>
      </c>
      <c r="V104" s="5">
        <f t="shared" si="48"/>
        <v>0.10443864229765</v>
      </c>
      <c r="W104" s="5">
        <f t="shared" si="49"/>
        <v>-1.56681462459934</v>
      </c>
      <c r="X104" s="5">
        <f t="shared" si="50"/>
        <v>-1.56750615527996</v>
      </c>
      <c r="Y104" s="5">
        <f t="shared" si="51"/>
        <v>0.259259259259259</v>
      </c>
      <c r="Z104" s="5">
        <f t="shared" si="52"/>
        <v>84.8333333333333</v>
      </c>
      <c r="AA104" s="5">
        <f t="shared" si="53"/>
        <v>105.26</v>
      </c>
      <c r="AB104" s="5">
        <f t="shared" si="54"/>
        <v>3.86096605744125</v>
      </c>
      <c r="AC104" s="5">
        <f t="shared" si="55"/>
        <v>0.689655172413793</v>
      </c>
      <c r="AD104" s="5">
        <f t="shared" si="56"/>
        <v>-1.14444444444444</v>
      </c>
      <c r="AE104" s="5">
        <f t="shared" si="57"/>
        <v>0.000182344511985787</v>
      </c>
      <c r="AF104" s="5">
        <f t="shared" si="58"/>
        <v>70</v>
      </c>
      <c r="AG104" s="5">
        <f t="shared" si="59"/>
        <v>133</v>
      </c>
      <c r="AH104" s="5">
        <f t="shared" si="60"/>
        <v>223</v>
      </c>
      <c r="AI104" s="5">
        <f t="shared" si="61"/>
        <v>-20</v>
      </c>
      <c r="AJ104" s="5">
        <f t="shared" si="62"/>
        <v>90</v>
      </c>
      <c r="AK104" s="5">
        <f t="shared" si="63"/>
        <v>153</v>
      </c>
      <c r="AL104" s="5">
        <v>68.71</v>
      </c>
      <c r="AM104" s="5">
        <v>1.03666666666667</v>
      </c>
      <c r="AN104" s="5">
        <v>20.6633333333333</v>
      </c>
      <c r="AO104" s="5">
        <v>20.6933333333333</v>
      </c>
      <c r="AP104" s="7">
        <v>8.37995156624667</v>
      </c>
    </row>
    <row r="105" customFormat="1" ht="15" spans="1:42">
      <c r="A105" s="5">
        <v>2</v>
      </c>
      <c r="B105" s="5" t="s">
        <v>145</v>
      </c>
      <c r="C105" s="5">
        <v>92.5</v>
      </c>
      <c r="D105" s="5">
        <v>115</v>
      </c>
      <c r="E105" s="5">
        <v>31</v>
      </c>
      <c r="F105" s="5">
        <f t="shared" si="32"/>
        <v>0.387840670859539</v>
      </c>
      <c r="G105" s="5">
        <f t="shared" si="33"/>
        <v>0.482180293501048</v>
      </c>
      <c r="H105" s="5">
        <f t="shared" si="34"/>
        <v>0.129979035639413</v>
      </c>
      <c r="I105" s="5">
        <f t="shared" si="35"/>
        <v>3.70967741935484</v>
      </c>
      <c r="J105" s="5">
        <f t="shared" si="36"/>
        <v>2.98387096774194</v>
      </c>
      <c r="K105" s="5">
        <f t="shared" si="37"/>
        <v>1.24324324324324</v>
      </c>
      <c r="L105" s="5">
        <f t="shared" si="38"/>
        <v>87.0675025483102</v>
      </c>
      <c r="M105" s="5">
        <f t="shared" si="39"/>
        <v>12.6095202129185</v>
      </c>
      <c r="N105" s="5">
        <f t="shared" si="40"/>
        <v>-0.108433734939759</v>
      </c>
      <c r="O105" s="5">
        <f t="shared" si="41"/>
        <v>0.301272984441301</v>
      </c>
      <c r="P105" s="5">
        <f t="shared" si="42"/>
        <v>0.464285714285714</v>
      </c>
      <c r="Q105" s="5">
        <f t="shared" si="43"/>
        <v>0.108433734939759</v>
      </c>
      <c r="R105" s="5">
        <f t="shared" si="44"/>
        <v>0.575342465753425</v>
      </c>
      <c r="S105" s="5">
        <f t="shared" si="45"/>
        <v>0.497975708502024</v>
      </c>
      <c r="T105" s="5">
        <f t="shared" si="46"/>
        <v>238.5</v>
      </c>
      <c r="U105" s="5">
        <f t="shared" si="47"/>
        <v>0.610062893081761</v>
      </c>
      <c r="V105" s="5">
        <f t="shared" si="48"/>
        <v>0.127478753541076</v>
      </c>
      <c r="W105" s="5">
        <f t="shared" si="49"/>
        <v>-1.56695624494663</v>
      </c>
      <c r="X105" s="5">
        <f t="shared" si="50"/>
        <v>-1.56740292638</v>
      </c>
      <c r="Y105" s="5">
        <f t="shared" si="51"/>
        <v>0.269565217391304</v>
      </c>
      <c r="Z105" s="5">
        <f t="shared" si="52"/>
        <v>79.5</v>
      </c>
      <c r="AA105" s="5">
        <f t="shared" si="53"/>
        <v>98.6965</v>
      </c>
      <c r="AB105" s="5">
        <f t="shared" si="54"/>
        <v>4.43696883852691</v>
      </c>
      <c r="AC105" s="5">
        <f t="shared" si="55"/>
        <v>0.664864864864865</v>
      </c>
      <c r="AD105" s="5">
        <f t="shared" si="56"/>
        <v>-1.27380952380952</v>
      </c>
      <c r="AE105" s="5">
        <f t="shared" si="57"/>
        <v>0.00018147978270149</v>
      </c>
      <c r="AF105" s="5">
        <f t="shared" si="58"/>
        <v>61.5</v>
      </c>
      <c r="AG105" s="5">
        <f t="shared" si="59"/>
        <v>123.5</v>
      </c>
      <c r="AH105" s="5">
        <f t="shared" si="60"/>
        <v>207.5</v>
      </c>
      <c r="AI105" s="5">
        <f t="shared" si="61"/>
        <v>-22.5</v>
      </c>
      <c r="AJ105" s="5">
        <f t="shared" si="62"/>
        <v>84</v>
      </c>
      <c r="AK105" s="5">
        <f t="shared" si="63"/>
        <v>146</v>
      </c>
      <c r="AL105" s="5">
        <v>70.5033333333333</v>
      </c>
      <c r="AM105" s="5">
        <v>1.21</v>
      </c>
      <c r="AN105" s="5">
        <v>21.7566666666667</v>
      </c>
      <c r="AO105" s="5">
        <v>21.79</v>
      </c>
      <c r="AP105" s="7">
        <v>8.73149138325627</v>
      </c>
    </row>
    <row r="106" customFormat="1" ht="15" spans="1:42">
      <c r="A106" s="5">
        <v>2</v>
      </c>
      <c r="B106" s="5" t="s">
        <v>146</v>
      </c>
      <c r="C106" s="5">
        <v>90.5</v>
      </c>
      <c r="D106" s="5">
        <v>113.5</v>
      </c>
      <c r="E106" s="5">
        <v>30</v>
      </c>
      <c r="F106" s="5">
        <f t="shared" si="32"/>
        <v>0.386752136752137</v>
      </c>
      <c r="G106" s="5">
        <f t="shared" si="33"/>
        <v>0.485042735042735</v>
      </c>
      <c r="H106" s="5">
        <f t="shared" si="34"/>
        <v>0.128205128205128</v>
      </c>
      <c r="I106" s="5">
        <f t="shared" si="35"/>
        <v>3.78333333333333</v>
      </c>
      <c r="J106" s="5">
        <f t="shared" si="36"/>
        <v>3.01666666666667</v>
      </c>
      <c r="K106" s="5">
        <f t="shared" si="37"/>
        <v>1.25414364640884</v>
      </c>
      <c r="L106" s="5">
        <f t="shared" si="38"/>
        <v>85.5813453193315</v>
      </c>
      <c r="M106" s="5">
        <f t="shared" si="39"/>
        <v>12.4899959967968</v>
      </c>
      <c r="N106" s="5">
        <f t="shared" si="40"/>
        <v>-0.112745098039216</v>
      </c>
      <c r="O106" s="5">
        <f t="shared" si="41"/>
        <v>0.306474820143885</v>
      </c>
      <c r="P106" s="5">
        <f t="shared" si="42"/>
        <v>0.449101796407186</v>
      </c>
      <c r="Q106" s="5">
        <f t="shared" si="43"/>
        <v>0.112745098039216</v>
      </c>
      <c r="R106" s="5">
        <f t="shared" si="44"/>
        <v>0.581881533101045</v>
      </c>
      <c r="S106" s="5">
        <f t="shared" si="45"/>
        <v>0.50207468879668</v>
      </c>
      <c r="T106" s="5">
        <f t="shared" si="46"/>
        <v>234</v>
      </c>
      <c r="U106" s="5">
        <f t="shared" si="47"/>
        <v>0.615384615384615</v>
      </c>
      <c r="V106" s="5">
        <f t="shared" si="48"/>
        <v>0.132183908045977</v>
      </c>
      <c r="W106" s="5">
        <f t="shared" si="49"/>
        <v>-1.56698575053617</v>
      </c>
      <c r="X106" s="5">
        <f t="shared" si="50"/>
        <v>-1.56735040212233</v>
      </c>
      <c r="Y106" s="5">
        <f t="shared" si="51"/>
        <v>0.26431718061674</v>
      </c>
      <c r="Z106" s="5">
        <f t="shared" si="52"/>
        <v>78</v>
      </c>
      <c r="AA106" s="5">
        <f t="shared" si="53"/>
        <v>97.104</v>
      </c>
      <c r="AB106" s="5">
        <f t="shared" si="54"/>
        <v>4.55459770114943</v>
      </c>
      <c r="AC106" s="5">
        <f t="shared" si="55"/>
        <v>0.668508287292818</v>
      </c>
      <c r="AD106" s="5">
        <f t="shared" si="56"/>
        <v>-1.26946107784431</v>
      </c>
      <c r="AE106" s="5">
        <f t="shared" si="57"/>
        <v>0.000186718916730493</v>
      </c>
      <c r="AF106" s="5">
        <f t="shared" si="58"/>
        <v>60.5</v>
      </c>
      <c r="AG106" s="5">
        <f t="shared" si="59"/>
        <v>120.5</v>
      </c>
      <c r="AH106" s="5">
        <f t="shared" si="60"/>
        <v>204</v>
      </c>
      <c r="AI106" s="5">
        <f t="shared" si="61"/>
        <v>-23</v>
      </c>
      <c r="AJ106" s="5">
        <f t="shared" si="62"/>
        <v>83.5</v>
      </c>
      <c r="AK106" s="5">
        <f t="shared" si="63"/>
        <v>143.5</v>
      </c>
      <c r="AL106" s="5">
        <v>70.59</v>
      </c>
      <c r="AM106" s="5">
        <v>0.85</v>
      </c>
      <c r="AN106" s="5">
        <v>20.44</v>
      </c>
      <c r="AO106" s="5">
        <v>20.46</v>
      </c>
      <c r="AP106" s="7">
        <v>8.99940560382834</v>
      </c>
    </row>
    <row r="107" customFormat="1" ht="15" spans="1:42">
      <c r="A107" s="5">
        <v>2</v>
      </c>
      <c r="B107" s="5" t="s">
        <v>147</v>
      </c>
      <c r="C107" s="5">
        <v>95.5</v>
      </c>
      <c r="D107" s="5">
        <v>116.5</v>
      </c>
      <c r="E107" s="5">
        <v>34.5</v>
      </c>
      <c r="F107" s="5">
        <f t="shared" si="32"/>
        <v>0.387423935091278</v>
      </c>
      <c r="G107" s="5">
        <f t="shared" si="33"/>
        <v>0.472616632860041</v>
      </c>
      <c r="H107" s="5">
        <f t="shared" si="34"/>
        <v>0.139959432048682</v>
      </c>
      <c r="I107" s="5">
        <f t="shared" si="35"/>
        <v>3.3768115942029</v>
      </c>
      <c r="J107" s="5">
        <f t="shared" si="36"/>
        <v>2.76811594202899</v>
      </c>
      <c r="K107" s="5">
        <f t="shared" si="37"/>
        <v>1.21989528795812</v>
      </c>
      <c r="L107" s="5">
        <f t="shared" si="38"/>
        <v>89.2239691263882</v>
      </c>
      <c r="M107" s="5">
        <f t="shared" si="39"/>
        <v>12.8192563486863</v>
      </c>
      <c r="N107" s="5">
        <f t="shared" si="40"/>
        <v>-0.0990566037735849</v>
      </c>
      <c r="O107" s="5">
        <f t="shared" si="41"/>
        <v>0.283746556473829</v>
      </c>
      <c r="P107" s="5">
        <f t="shared" si="42"/>
        <v>0.48780487804878</v>
      </c>
      <c r="Q107" s="5">
        <f t="shared" si="43"/>
        <v>0.0990566037735849</v>
      </c>
      <c r="R107" s="5">
        <f t="shared" si="44"/>
        <v>0.543046357615894</v>
      </c>
      <c r="S107" s="5">
        <f t="shared" si="45"/>
        <v>0.469230769230769</v>
      </c>
      <c r="T107" s="5">
        <f t="shared" si="46"/>
        <v>246.5</v>
      </c>
      <c r="U107" s="5">
        <f t="shared" si="47"/>
        <v>0.580121703853955</v>
      </c>
      <c r="V107" s="5">
        <f t="shared" si="48"/>
        <v>0.11830985915493</v>
      </c>
      <c r="W107" s="5">
        <f t="shared" si="49"/>
        <v>-1.56670513567059</v>
      </c>
      <c r="X107" s="5">
        <f t="shared" si="50"/>
        <v>-1.56744542744934</v>
      </c>
      <c r="Y107" s="5">
        <f t="shared" si="51"/>
        <v>0.296137339055794</v>
      </c>
      <c r="Z107" s="5">
        <f t="shared" si="52"/>
        <v>82.1666666666667</v>
      </c>
      <c r="AA107" s="5">
        <f t="shared" si="53"/>
        <v>100.873</v>
      </c>
      <c r="AB107" s="5">
        <f t="shared" si="54"/>
        <v>4.20774647887324</v>
      </c>
      <c r="AC107" s="5">
        <f t="shared" si="55"/>
        <v>0.638743455497382</v>
      </c>
      <c r="AD107" s="5">
        <f t="shared" si="56"/>
        <v>-1.35365853658537</v>
      </c>
      <c r="AE107" s="5">
        <f t="shared" si="57"/>
        <v>0.000167189836092607</v>
      </c>
      <c r="AF107" s="5">
        <f t="shared" si="58"/>
        <v>61</v>
      </c>
      <c r="AG107" s="5">
        <f t="shared" si="59"/>
        <v>130</v>
      </c>
      <c r="AH107" s="5">
        <f t="shared" si="60"/>
        <v>212</v>
      </c>
      <c r="AI107" s="5">
        <f t="shared" si="61"/>
        <v>-21</v>
      </c>
      <c r="AJ107" s="5">
        <f t="shared" si="62"/>
        <v>82</v>
      </c>
      <c r="AK107" s="5">
        <f t="shared" si="63"/>
        <v>151</v>
      </c>
      <c r="AL107" s="5">
        <v>69.9</v>
      </c>
      <c r="AM107" s="5">
        <v>1.52333333333333</v>
      </c>
      <c r="AN107" s="5">
        <v>21.4</v>
      </c>
      <c r="AO107" s="5">
        <v>21.4533333333333</v>
      </c>
      <c r="AP107" s="7">
        <v>8.97698555997223</v>
      </c>
    </row>
    <row r="108" customFormat="1" ht="15" spans="1:42">
      <c r="A108" s="5">
        <v>2</v>
      </c>
      <c r="B108" s="5" t="s">
        <v>148</v>
      </c>
      <c r="C108" s="5">
        <v>98.5</v>
      </c>
      <c r="D108" s="5">
        <v>119.5</v>
      </c>
      <c r="E108" s="5">
        <v>33</v>
      </c>
      <c r="F108" s="5">
        <f t="shared" si="32"/>
        <v>0.392430278884462</v>
      </c>
      <c r="G108" s="5">
        <f t="shared" si="33"/>
        <v>0.47609561752988</v>
      </c>
      <c r="H108" s="5">
        <f t="shared" si="34"/>
        <v>0.131474103585657</v>
      </c>
      <c r="I108" s="5">
        <f t="shared" si="35"/>
        <v>3.62121212121212</v>
      </c>
      <c r="J108" s="5">
        <f t="shared" si="36"/>
        <v>2.98484848484848</v>
      </c>
      <c r="K108" s="5">
        <f t="shared" si="37"/>
        <v>1.21319796954315</v>
      </c>
      <c r="L108" s="5">
        <f t="shared" si="38"/>
        <v>91.4175402571447</v>
      </c>
      <c r="M108" s="5">
        <f t="shared" si="39"/>
        <v>12.9357386079548</v>
      </c>
      <c r="N108" s="5">
        <f t="shared" si="40"/>
        <v>-0.0963302752293578</v>
      </c>
      <c r="O108" s="5">
        <f t="shared" si="41"/>
        <v>0.290148448043185</v>
      </c>
      <c r="P108" s="5">
        <f t="shared" si="42"/>
        <v>0.514450867052023</v>
      </c>
      <c r="Q108" s="5">
        <f t="shared" si="43"/>
        <v>0.0963302752293578</v>
      </c>
      <c r="R108" s="5">
        <f t="shared" si="44"/>
        <v>0.567213114754098</v>
      </c>
      <c r="S108" s="5">
        <f t="shared" si="45"/>
        <v>0.498098859315589</v>
      </c>
      <c r="T108" s="5">
        <f t="shared" si="46"/>
        <v>251</v>
      </c>
      <c r="U108" s="5">
        <f t="shared" si="47"/>
        <v>0.605577689243028</v>
      </c>
      <c r="V108" s="5">
        <f t="shared" si="48"/>
        <v>0.113513513513514</v>
      </c>
      <c r="W108" s="5">
        <f t="shared" si="49"/>
        <v>-1.5668709930305</v>
      </c>
      <c r="X108" s="5">
        <f t="shared" si="50"/>
        <v>-1.56753151287568</v>
      </c>
      <c r="Y108" s="5">
        <f t="shared" si="51"/>
        <v>0.276150627615063</v>
      </c>
      <c r="Z108" s="5">
        <f t="shared" si="52"/>
        <v>83.6666666666667</v>
      </c>
      <c r="AA108" s="5">
        <f t="shared" si="53"/>
        <v>103.36</v>
      </c>
      <c r="AB108" s="5">
        <f t="shared" si="54"/>
        <v>4.08783783783784</v>
      </c>
      <c r="AC108" s="5">
        <f t="shared" si="55"/>
        <v>0.66497461928934</v>
      </c>
      <c r="AD108" s="5">
        <f t="shared" si="56"/>
        <v>-1.2485549132948</v>
      </c>
      <c r="AE108" s="5">
        <f t="shared" si="57"/>
        <v>0.000172287911029988</v>
      </c>
      <c r="AF108" s="5">
        <f t="shared" si="58"/>
        <v>65.5</v>
      </c>
      <c r="AG108" s="5">
        <f t="shared" si="59"/>
        <v>131.5</v>
      </c>
      <c r="AH108" s="5">
        <f t="shared" si="60"/>
        <v>218</v>
      </c>
      <c r="AI108" s="5">
        <f t="shared" si="61"/>
        <v>-21</v>
      </c>
      <c r="AJ108" s="5">
        <f t="shared" si="62"/>
        <v>86.5</v>
      </c>
      <c r="AK108" s="5">
        <f t="shared" si="63"/>
        <v>152.5</v>
      </c>
      <c r="AL108" s="5">
        <v>69.13</v>
      </c>
      <c r="AM108" s="5">
        <v>1.02666666666667</v>
      </c>
      <c r="AN108" s="5">
        <v>20.4266666666667</v>
      </c>
      <c r="AO108" s="5">
        <v>20.45</v>
      </c>
      <c r="AP108" s="7">
        <v>8.45137405482445</v>
      </c>
    </row>
    <row r="109" customFormat="1" ht="15" spans="1:42">
      <c r="A109" s="5">
        <v>2</v>
      </c>
      <c r="B109" s="5" t="s">
        <v>149</v>
      </c>
      <c r="C109" s="5">
        <v>95.5</v>
      </c>
      <c r="D109" s="5">
        <v>116.5</v>
      </c>
      <c r="E109" s="5">
        <v>30</v>
      </c>
      <c r="F109" s="5">
        <f t="shared" si="32"/>
        <v>0.394628099173554</v>
      </c>
      <c r="G109" s="5">
        <f t="shared" si="33"/>
        <v>0.481404958677686</v>
      </c>
      <c r="H109" s="5">
        <f t="shared" si="34"/>
        <v>0.12396694214876</v>
      </c>
      <c r="I109" s="5">
        <f t="shared" si="35"/>
        <v>3.88333333333333</v>
      </c>
      <c r="J109" s="5">
        <f t="shared" si="36"/>
        <v>3.18333333333333</v>
      </c>
      <c r="K109" s="5">
        <f t="shared" si="37"/>
        <v>1.21989528795812</v>
      </c>
      <c r="L109" s="5">
        <f t="shared" si="38"/>
        <v>88.6801368214251</v>
      </c>
      <c r="M109" s="5">
        <f t="shared" si="39"/>
        <v>12.7017059221718</v>
      </c>
      <c r="N109" s="5">
        <f t="shared" si="40"/>
        <v>-0.0990566037735849</v>
      </c>
      <c r="O109" s="5">
        <f t="shared" si="41"/>
        <v>0.299860529986053</v>
      </c>
      <c r="P109" s="5">
        <f t="shared" si="42"/>
        <v>0.514450867052023</v>
      </c>
      <c r="Q109" s="5">
        <f t="shared" si="43"/>
        <v>0.0990566037735849</v>
      </c>
      <c r="R109" s="5">
        <f t="shared" si="44"/>
        <v>0.590443686006826</v>
      </c>
      <c r="S109" s="5">
        <f t="shared" si="45"/>
        <v>0.52191235059761</v>
      </c>
      <c r="T109" s="5">
        <f t="shared" si="46"/>
        <v>242</v>
      </c>
      <c r="U109" s="5">
        <f t="shared" si="47"/>
        <v>0.628099173553719</v>
      </c>
      <c r="V109" s="5">
        <f t="shared" si="48"/>
        <v>0.115384615384615</v>
      </c>
      <c r="W109" s="5">
        <f t="shared" si="49"/>
        <v>-1.56680629040786</v>
      </c>
      <c r="X109" s="5">
        <f t="shared" si="50"/>
        <v>-1.56733946648554</v>
      </c>
      <c r="Y109" s="5">
        <f t="shared" si="51"/>
        <v>0.257510729613734</v>
      </c>
      <c r="Z109" s="5">
        <f t="shared" si="52"/>
        <v>80.6666666666667</v>
      </c>
      <c r="AA109" s="5">
        <f t="shared" si="53"/>
        <v>100.36</v>
      </c>
      <c r="AB109" s="5">
        <f t="shared" si="54"/>
        <v>4.13461538461539</v>
      </c>
      <c r="AC109" s="5">
        <f t="shared" si="55"/>
        <v>0.68586387434555</v>
      </c>
      <c r="AD109" s="5">
        <f t="shared" si="56"/>
        <v>-1.17919075144509</v>
      </c>
      <c r="AE109" s="5">
        <f t="shared" si="57"/>
        <v>0.000192268311506498</v>
      </c>
      <c r="AF109" s="5">
        <f t="shared" si="58"/>
        <v>65.5</v>
      </c>
      <c r="AG109" s="5">
        <f t="shared" si="59"/>
        <v>125.5</v>
      </c>
      <c r="AH109" s="5">
        <f t="shared" si="60"/>
        <v>212</v>
      </c>
      <c r="AI109" s="5">
        <f t="shared" si="61"/>
        <v>-21</v>
      </c>
      <c r="AJ109" s="5">
        <f t="shared" si="62"/>
        <v>86.5</v>
      </c>
      <c r="AK109" s="5">
        <f t="shared" si="63"/>
        <v>146.5</v>
      </c>
      <c r="AL109" s="5">
        <v>69.2966666666667</v>
      </c>
      <c r="AM109" s="5">
        <v>1.42</v>
      </c>
      <c r="AN109" s="5">
        <v>21.7</v>
      </c>
      <c r="AO109" s="5">
        <v>21.75</v>
      </c>
      <c r="AP109" s="7">
        <v>8.42612094509888</v>
      </c>
    </row>
    <row r="110" customFormat="1" ht="15" spans="1:42">
      <c r="A110" s="5">
        <v>2</v>
      </c>
      <c r="B110" s="5" t="s">
        <v>150</v>
      </c>
      <c r="C110" s="5">
        <v>97.5</v>
      </c>
      <c r="D110" s="5">
        <v>121</v>
      </c>
      <c r="E110" s="5">
        <v>31</v>
      </c>
      <c r="F110" s="5">
        <f t="shared" si="32"/>
        <v>0.390781563126253</v>
      </c>
      <c r="G110" s="5">
        <f t="shared" si="33"/>
        <v>0.48496993987976</v>
      </c>
      <c r="H110" s="5">
        <f t="shared" si="34"/>
        <v>0.124248496993988</v>
      </c>
      <c r="I110" s="5">
        <f t="shared" si="35"/>
        <v>3.90322580645161</v>
      </c>
      <c r="J110" s="5">
        <f t="shared" si="36"/>
        <v>3.14516129032258</v>
      </c>
      <c r="K110" s="5">
        <f t="shared" si="37"/>
        <v>1.24102564102564</v>
      </c>
      <c r="L110" s="5">
        <f t="shared" si="38"/>
        <v>91.4845159940559</v>
      </c>
      <c r="M110" s="5">
        <f t="shared" si="39"/>
        <v>12.8970280814354</v>
      </c>
      <c r="N110" s="5">
        <f t="shared" si="40"/>
        <v>-0.107551487414188</v>
      </c>
      <c r="O110" s="5">
        <f t="shared" si="41"/>
        <v>0.306342780026991</v>
      </c>
      <c r="P110" s="5">
        <f t="shared" si="42"/>
        <v>0.477777777777778</v>
      </c>
      <c r="Q110" s="5">
        <f t="shared" si="43"/>
        <v>0.107551487414188</v>
      </c>
      <c r="R110" s="5">
        <f t="shared" si="44"/>
        <v>0.592105263157895</v>
      </c>
      <c r="S110" s="5">
        <f t="shared" si="45"/>
        <v>0.517509727626459</v>
      </c>
      <c r="T110" s="5">
        <f t="shared" si="46"/>
        <v>249.5</v>
      </c>
      <c r="U110" s="5">
        <f t="shared" si="47"/>
        <v>0.627254509018036</v>
      </c>
      <c r="V110" s="5">
        <f t="shared" si="48"/>
        <v>0.125333333333333</v>
      </c>
      <c r="W110" s="5">
        <f t="shared" si="49"/>
        <v>-1.56733534770613</v>
      </c>
      <c r="X110" s="5">
        <f t="shared" si="50"/>
        <v>-1.56768726443749</v>
      </c>
      <c r="Y110" s="5">
        <f t="shared" si="51"/>
        <v>0.256198347107438</v>
      </c>
      <c r="Z110" s="5">
        <f t="shared" si="52"/>
        <v>83.1666666666667</v>
      </c>
      <c r="AA110" s="5">
        <f t="shared" si="53"/>
        <v>103.7135</v>
      </c>
      <c r="AB110" s="5">
        <f t="shared" si="54"/>
        <v>4.38333333333333</v>
      </c>
      <c r="AC110" s="5">
        <f t="shared" si="55"/>
        <v>0.682051282051282</v>
      </c>
      <c r="AD110" s="5">
        <f t="shared" si="56"/>
        <v>-1.21111111111111</v>
      </c>
      <c r="AE110" s="5">
        <f t="shared" si="57"/>
        <v>0.000173097751534636</v>
      </c>
      <c r="AF110" s="5">
        <f t="shared" si="58"/>
        <v>66.5</v>
      </c>
      <c r="AG110" s="5">
        <f t="shared" si="59"/>
        <v>128.5</v>
      </c>
      <c r="AH110" s="5">
        <f t="shared" si="60"/>
        <v>218.5</v>
      </c>
      <c r="AI110" s="5">
        <f t="shared" si="61"/>
        <v>-23.5</v>
      </c>
      <c r="AJ110" s="5">
        <f t="shared" si="62"/>
        <v>90</v>
      </c>
      <c r="AK110" s="5">
        <f t="shared" si="63"/>
        <v>152</v>
      </c>
      <c r="AL110" s="5">
        <v>69.84</v>
      </c>
      <c r="AM110" s="5">
        <v>0.91</v>
      </c>
      <c r="AN110" s="5">
        <v>21.05</v>
      </c>
      <c r="AO110" s="5">
        <v>21.0733333333333</v>
      </c>
      <c r="AP110" s="7">
        <v>8.49446204165906</v>
      </c>
    </row>
    <row r="111" customFormat="1" ht="15" spans="1:42">
      <c r="A111" s="5">
        <v>2</v>
      </c>
      <c r="B111" s="5" t="s">
        <v>151</v>
      </c>
      <c r="C111" s="5">
        <v>94.5</v>
      </c>
      <c r="D111" s="5">
        <v>116</v>
      </c>
      <c r="E111" s="5">
        <v>33.5</v>
      </c>
      <c r="F111" s="5">
        <f t="shared" si="32"/>
        <v>0.387295081967213</v>
      </c>
      <c r="G111" s="5">
        <f t="shared" si="33"/>
        <v>0.475409836065574</v>
      </c>
      <c r="H111" s="5">
        <f t="shared" si="34"/>
        <v>0.137295081967213</v>
      </c>
      <c r="I111" s="5">
        <f t="shared" si="35"/>
        <v>3.46268656716418</v>
      </c>
      <c r="J111" s="5">
        <f t="shared" si="36"/>
        <v>2.82089552238806</v>
      </c>
      <c r="K111" s="5">
        <f t="shared" si="37"/>
        <v>1.22751322751323</v>
      </c>
      <c r="L111" s="5">
        <f t="shared" si="38"/>
        <v>88.522125294565</v>
      </c>
      <c r="M111" s="5">
        <f t="shared" si="39"/>
        <v>12.7540843131393</v>
      </c>
      <c r="N111" s="5">
        <f t="shared" si="40"/>
        <v>-0.102137767220903</v>
      </c>
      <c r="O111" s="5">
        <f t="shared" si="41"/>
        <v>0.288888888888889</v>
      </c>
      <c r="P111" s="5">
        <f t="shared" si="42"/>
        <v>0.478787878787879</v>
      </c>
      <c r="Q111" s="5">
        <f t="shared" si="43"/>
        <v>0.102137767220903</v>
      </c>
      <c r="R111" s="5">
        <f t="shared" si="44"/>
        <v>0.551839464882943</v>
      </c>
      <c r="S111" s="5">
        <f t="shared" si="45"/>
        <v>0.4765625</v>
      </c>
      <c r="T111" s="5">
        <f t="shared" si="46"/>
        <v>244</v>
      </c>
      <c r="U111" s="5">
        <f t="shared" si="47"/>
        <v>0.588114754098361</v>
      </c>
      <c r="V111" s="5">
        <f t="shared" si="48"/>
        <v>0.121468926553672</v>
      </c>
      <c r="W111" s="5">
        <f t="shared" si="49"/>
        <v>-1.56678899047432</v>
      </c>
      <c r="X111" s="5">
        <f t="shared" si="50"/>
        <v>-1.56743545790642</v>
      </c>
      <c r="Y111" s="5">
        <f t="shared" si="51"/>
        <v>0.288793103448276</v>
      </c>
      <c r="Z111" s="5">
        <f t="shared" si="52"/>
        <v>81.3333333333333</v>
      </c>
      <c r="AA111" s="5">
        <f t="shared" si="53"/>
        <v>100.1665</v>
      </c>
      <c r="AB111" s="5">
        <f t="shared" si="54"/>
        <v>4.28672316384181</v>
      </c>
      <c r="AC111" s="5">
        <f t="shared" si="55"/>
        <v>0.645502645502645</v>
      </c>
      <c r="AD111" s="5">
        <f t="shared" si="56"/>
        <v>-1.33333333333333</v>
      </c>
      <c r="AE111" s="5">
        <f t="shared" si="57"/>
        <v>0.000170783080272915</v>
      </c>
      <c r="AF111" s="5">
        <f t="shared" si="58"/>
        <v>61</v>
      </c>
      <c r="AG111" s="5">
        <f t="shared" si="59"/>
        <v>128</v>
      </c>
      <c r="AH111" s="5">
        <f t="shared" si="60"/>
        <v>210.5</v>
      </c>
      <c r="AI111" s="5">
        <f t="shared" si="61"/>
        <v>-21.5</v>
      </c>
      <c r="AJ111" s="5">
        <f t="shared" si="62"/>
        <v>82.5</v>
      </c>
      <c r="AK111" s="5">
        <f t="shared" si="63"/>
        <v>149.5</v>
      </c>
      <c r="AL111" s="5">
        <v>67.2766666666667</v>
      </c>
      <c r="AM111" s="5">
        <v>1.20333333333333</v>
      </c>
      <c r="AN111" s="5">
        <v>20.35</v>
      </c>
      <c r="AO111" s="5">
        <v>20.3866666666667</v>
      </c>
      <c r="AP111" s="7">
        <v>8.7532983047929</v>
      </c>
    </row>
    <row r="112" customFormat="1" ht="15" spans="1:42">
      <c r="A112" s="5">
        <v>2</v>
      </c>
      <c r="B112" s="5" t="s">
        <v>152</v>
      </c>
      <c r="C112" s="5">
        <v>97</v>
      </c>
      <c r="D112" s="5">
        <v>118.5</v>
      </c>
      <c r="E112" s="5">
        <v>35</v>
      </c>
      <c r="F112" s="5">
        <f t="shared" si="32"/>
        <v>0.387225548902196</v>
      </c>
      <c r="G112" s="5">
        <f t="shared" si="33"/>
        <v>0.473053892215569</v>
      </c>
      <c r="H112" s="5">
        <f t="shared" si="34"/>
        <v>0.139720558882236</v>
      </c>
      <c r="I112" s="5">
        <f t="shared" si="35"/>
        <v>3.38571428571429</v>
      </c>
      <c r="J112" s="5">
        <f t="shared" si="36"/>
        <v>2.77142857142857</v>
      </c>
      <c r="K112" s="5">
        <f t="shared" si="37"/>
        <v>1.22164948453608</v>
      </c>
      <c r="L112" s="5">
        <f t="shared" si="38"/>
        <v>90.6940828646867</v>
      </c>
      <c r="M112" s="5">
        <f t="shared" si="39"/>
        <v>12.9228479833201</v>
      </c>
      <c r="N112" s="5">
        <f t="shared" si="40"/>
        <v>-0.0997679814385151</v>
      </c>
      <c r="O112" s="5">
        <f t="shared" si="41"/>
        <v>0.284552845528455</v>
      </c>
      <c r="P112" s="5">
        <f t="shared" si="42"/>
        <v>0.48502994011976</v>
      </c>
      <c r="Q112" s="5">
        <f t="shared" si="43"/>
        <v>0.0997679814385151</v>
      </c>
      <c r="R112" s="5">
        <f t="shared" si="44"/>
        <v>0.543973941368078</v>
      </c>
      <c r="S112" s="5">
        <f t="shared" si="45"/>
        <v>0.46969696969697</v>
      </c>
      <c r="T112" s="5">
        <f t="shared" si="46"/>
        <v>250.5</v>
      </c>
      <c r="U112" s="5">
        <f t="shared" si="47"/>
        <v>0.580838323353293</v>
      </c>
      <c r="V112" s="5">
        <f t="shared" si="48"/>
        <v>0.119113573407202</v>
      </c>
      <c r="W112" s="5">
        <f t="shared" si="49"/>
        <v>-1.56686669424886</v>
      </c>
      <c r="X112" s="5">
        <f t="shared" si="50"/>
        <v>-1.56756386494652</v>
      </c>
      <c r="Y112" s="5">
        <f t="shared" si="51"/>
        <v>0.29535864978903</v>
      </c>
      <c r="Z112" s="5">
        <f t="shared" si="52"/>
        <v>83.5</v>
      </c>
      <c r="AA112" s="5">
        <f t="shared" si="53"/>
        <v>102.5525</v>
      </c>
      <c r="AB112" s="5">
        <f t="shared" si="54"/>
        <v>4.22783933518006</v>
      </c>
      <c r="AC112" s="5">
        <f t="shared" si="55"/>
        <v>0.639175257731959</v>
      </c>
      <c r="AD112" s="5">
        <f t="shared" si="56"/>
        <v>-1.35329341317365</v>
      </c>
      <c r="AE112" s="5">
        <f t="shared" si="57"/>
        <v>0.000161554988657916</v>
      </c>
      <c r="AF112" s="5">
        <f t="shared" si="58"/>
        <v>62</v>
      </c>
      <c r="AG112" s="5">
        <f t="shared" si="59"/>
        <v>132</v>
      </c>
      <c r="AH112" s="5">
        <f t="shared" si="60"/>
        <v>215.5</v>
      </c>
      <c r="AI112" s="5">
        <f t="shared" si="61"/>
        <v>-21.5</v>
      </c>
      <c r="AJ112" s="5">
        <f t="shared" si="62"/>
        <v>83.5</v>
      </c>
      <c r="AK112" s="5">
        <f t="shared" si="63"/>
        <v>153.5</v>
      </c>
      <c r="AL112" s="5">
        <v>69.37</v>
      </c>
      <c r="AM112" s="5">
        <v>1.36333333333333</v>
      </c>
      <c r="AN112" s="5">
        <v>21.4333333333333</v>
      </c>
      <c r="AO112" s="5">
        <v>21.4766666666667</v>
      </c>
      <c r="AP112" s="7">
        <v>8.36741923588834</v>
      </c>
    </row>
    <row r="113" customFormat="1" ht="15" spans="1:42">
      <c r="A113" s="5">
        <v>2</v>
      </c>
      <c r="B113" s="5" t="s">
        <v>153</v>
      </c>
      <c r="C113" s="5">
        <v>97.5</v>
      </c>
      <c r="D113" s="5">
        <v>116.5</v>
      </c>
      <c r="E113" s="5">
        <v>28.5</v>
      </c>
      <c r="F113" s="5">
        <f t="shared" si="32"/>
        <v>0.402061855670103</v>
      </c>
      <c r="G113" s="5">
        <f t="shared" si="33"/>
        <v>0.480412371134021</v>
      </c>
      <c r="H113" s="5">
        <f t="shared" si="34"/>
        <v>0.117525773195876</v>
      </c>
      <c r="I113" s="5">
        <f t="shared" si="35"/>
        <v>4.08771929824561</v>
      </c>
      <c r="J113" s="5">
        <f t="shared" si="36"/>
        <v>3.42105263157895</v>
      </c>
      <c r="K113" s="5">
        <f t="shared" si="37"/>
        <v>1.19487179487179</v>
      </c>
      <c r="L113" s="5">
        <f t="shared" si="38"/>
        <v>89.238911542742</v>
      </c>
      <c r="M113" s="5">
        <f t="shared" si="39"/>
        <v>12.7148207485071</v>
      </c>
      <c r="N113" s="5">
        <f t="shared" si="40"/>
        <v>-0.088785046728972</v>
      </c>
      <c r="O113" s="5">
        <f t="shared" si="41"/>
        <v>0.298050139275766</v>
      </c>
      <c r="P113" s="5">
        <f t="shared" si="42"/>
        <v>0.568181818181818</v>
      </c>
      <c r="Q113" s="5">
        <f t="shared" si="43"/>
        <v>0.088785046728972</v>
      </c>
      <c r="R113" s="5">
        <f t="shared" si="44"/>
        <v>0.606896551724138</v>
      </c>
      <c r="S113" s="5">
        <f t="shared" si="45"/>
        <v>0.547619047619048</v>
      </c>
      <c r="T113" s="5">
        <f t="shared" si="46"/>
        <v>242.5</v>
      </c>
      <c r="U113" s="5">
        <f t="shared" si="47"/>
        <v>0.647422680412371</v>
      </c>
      <c r="V113" s="5">
        <f t="shared" si="48"/>
        <v>0.102425876010782</v>
      </c>
      <c r="W113" s="5">
        <f t="shared" si="49"/>
        <v>-1.56646949892355</v>
      </c>
      <c r="X113" s="5">
        <f t="shared" si="50"/>
        <v>-1.56714801762266</v>
      </c>
      <c r="Y113" s="5">
        <f t="shared" si="51"/>
        <v>0.244635193133047</v>
      </c>
      <c r="Z113" s="5">
        <f t="shared" si="52"/>
        <v>80.8333333333333</v>
      </c>
      <c r="AA113" s="5">
        <f t="shared" si="53"/>
        <v>100.787</v>
      </c>
      <c r="AB113" s="5">
        <f t="shared" si="54"/>
        <v>3.81064690026954</v>
      </c>
      <c r="AC113" s="5">
        <f t="shared" si="55"/>
        <v>0.707692307692308</v>
      </c>
      <c r="AD113" s="5">
        <f t="shared" si="56"/>
        <v>-1.07954545454545</v>
      </c>
      <c r="AE113" s="5">
        <f t="shared" si="57"/>
        <v>0.0002109534319966</v>
      </c>
      <c r="AF113" s="5">
        <f t="shared" si="58"/>
        <v>69</v>
      </c>
      <c r="AG113" s="5">
        <f t="shared" si="59"/>
        <v>126</v>
      </c>
      <c r="AH113" s="5">
        <f t="shared" si="60"/>
        <v>214</v>
      </c>
      <c r="AI113" s="5">
        <f t="shared" si="61"/>
        <v>-19</v>
      </c>
      <c r="AJ113" s="5">
        <f t="shared" si="62"/>
        <v>88</v>
      </c>
      <c r="AK113" s="5">
        <f t="shared" si="63"/>
        <v>145</v>
      </c>
      <c r="AL113" s="5">
        <v>70.4066666666667</v>
      </c>
      <c r="AM113" s="5">
        <v>1.15666666666667</v>
      </c>
      <c r="AN113" s="5">
        <v>21.8233333333333</v>
      </c>
      <c r="AO113" s="5">
        <v>21.85</v>
      </c>
      <c r="AP113" s="7">
        <v>9.099233177285</v>
      </c>
    </row>
    <row r="114" customFormat="1" ht="15" spans="1:42">
      <c r="A114" s="5">
        <v>2</v>
      </c>
      <c r="B114" s="5" t="s">
        <v>154</v>
      </c>
      <c r="C114" s="5">
        <v>98.5</v>
      </c>
      <c r="D114" s="5">
        <v>121.5</v>
      </c>
      <c r="E114" s="5">
        <v>32.5</v>
      </c>
      <c r="F114" s="5">
        <f t="shared" si="32"/>
        <v>0.39009900990099</v>
      </c>
      <c r="G114" s="5">
        <f t="shared" si="33"/>
        <v>0.481188118811881</v>
      </c>
      <c r="H114" s="5">
        <f t="shared" si="34"/>
        <v>0.128712871287129</v>
      </c>
      <c r="I114" s="5">
        <f t="shared" si="35"/>
        <v>3.73846153846154</v>
      </c>
      <c r="J114" s="5">
        <f t="shared" si="36"/>
        <v>3.03076923076923</v>
      </c>
      <c r="K114" s="5">
        <f t="shared" si="37"/>
        <v>1.23350253807107</v>
      </c>
      <c r="L114" s="5">
        <f t="shared" si="38"/>
        <v>92.2329478368043</v>
      </c>
      <c r="M114" s="5">
        <f t="shared" si="39"/>
        <v>12.9743336373524</v>
      </c>
      <c r="N114" s="5">
        <f t="shared" si="40"/>
        <v>-0.104545454545455</v>
      </c>
      <c r="O114" s="5">
        <f t="shared" si="41"/>
        <v>0.299465240641711</v>
      </c>
      <c r="P114" s="5">
        <f t="shared" si="42"/>
        <v>0.48314606741573</v>
      </c>
      <c r="Q114" s="5">
        <f t="shared" si="43"/>
        <v>0.104545454545455</v>
      </c>
      <c r="R114" s="5">
        <f t="shared" si="44"/>
        <v>0.577922077922078</v>
      </c>
      <c r="S114" s="5">
        <f t="shared" si="45"/>
        <v>0.50381679389313</v>
      </c>
      <c r="T114" s="5">
        <f t="shared" si="46"/>
        <v>252.5</v>
      </c>
      <c r="U114" s="5">
        <f t="shared" si="47"/>
        <v>0.613861386138614</v>
      </c>
      <c r="V114" s="5">
        <f t="shared" si="48"/>
        <v>0.122666666666667</v>
      </c>
      <c r="W114" s="5">
        <f t="shared" si="49"/>
        <v>-1.56726010965085</v>
      </c>
      <c r="X114" s="5">
        <f t="shared" si="50"/>
        <v>-1.56770897958423</v>
      </c>
      <c r="Y114" s="5">
        <f t="shared" si="51"/>
        <v>0.267489711934156</v>
      </c>
      <c r="Z114" s="5">
        <f t="shared" si="52"/>
        <v>84.1666666666667</v>
      </c>
      <c r="AA114" s="5">
        <f t="shared" si="53"/>
        <v>104.477</v>
      </c>
      <c r="AB114" s="5">
        <f t="shared" si="54"/>
        <v>4.31666666666667</v>
      </c>
      <c r="AC114" s="5">
        <f t="shared" si="55"/>
        <v>0.67005076142132</v>
      </c>
      <c r="AD114" s="5">
        <f t="shared" si="56"/>
        <v>-1.24719101123595</v>
      </c>
      <c r="AE114" s="5">
        <f t="shared" si="57"/>
        <v>0.00016644098075527</v>
      </c>
      <c r="AF114" s="5">
        <f t="shared" si="58"/>
        <v>66</v>
      </c>
      <c r="AG114" s="5">
        <f t="shared" si="59"/>
        <v>131</v>
      </c>
      <c r="AH114" s="5">
        <f t="shared" si="60"/>
        <v>220</v>
      </c>
      <c r="AI114" s="5">
        <f t="shared" si="61"/>
        <v>-23</v>
      </c>
      <c r="AJ114" s="5">
        <f t="shared" si="62"/>
        <v>89</v>
      </c>
      <c r="AK114" s="5">
        <f t="shared" si="63"/>
        <v>154</v>
      </c>
      <c r="AL114" s="5">
        <v>70.2933333333333</v>
      </c>
      <c r="AM114" s="5">
        <v>0.576666666666667</v>
      </c>
      <c r="AN114" s="5">
        <v>20.1133333333333</v>
      </c>
      <c r="AO114" s="5">
        <v>20.1233333333333</v>
      </c>
      <c r="AP114" s="7">
        <v>8.10563988782244</v>
      </c>
    </row>
    <row r="115" customFormat="1" ht="15" spans="1:42">
      <c r="A115" s="5">
        <v>2</v>
      </c>
      <c r="B115" s="5" t="s">
        <v>155</v>
      </c>
      <c r="C115" s="5">
        <v>102.5</v>
      </c>
      <c r="D115" s="5">
        <v>121</v>
      </c>
      <c r="E115" s="5">
        <v>32.5</v>
      </c>
      <c r="F115" s="5">
        <f t="shared" si="32"/>
        <v>0.400390625</v>
      </c>
      <c r="G115" s="5">
        <f t="shared" si="33"/>
        <v>0.47265625</v>
      </c>
      <c r="H115" s="5">
        <f t="shared" si="34"/>
        <v>0.126953125</v>
      </c>
      <c r="I115" s="5">
        <f t="shared" si="35"/>
        <v>3.72307692307692</v>
      </c>
      <c r="J115" s="5">
        <f t="shared" si="36"/>
        <v>3.15384615384615</v>
      </c>
      <c r="K115" s="5">
        <f t="shared" si="37"/>
        <v>1.18048780487805</v>
      </c>
      <c r="L115" s="5">
        <f t="shared" si="38"/>
        <v>93.4585469606713</v>
      </c>
      <c r="M115" s="5">
        <f t="shared" si="39"/>
        <v>13.0639452948436</v>
      </c>
      <c r="N115" s="5">
        <f t="shared" si="40"/>
        <v>-0.0827740492170022</v>
      </c>
      <c r="O115" s="5">
        <f t="shared" si="41"/>
        <v>0.283819628647215</v>
      </c>
      <c r="P115" s="5">
        <f t="shared" si="42"/>
        <v>0.581920903954802</v>
      </c>
      <c r="Q115" s="5">
        <f t="shared" si="43"/>
        <v>0.0827740492170022</v>
      </c>
      <c r="R115" s="5">
        <f t="shared" si="44"/>
        <v>0.576547231270358</v>
      </c>
      <c r="S115" s="5">
        <f t="shared" si="45"/>
        <v>0.518518518518518</v>
      </c>
      <c r="T115" s="5">
        <f t="shared" si="46"/>
        <v>256</v>
      </c>
      <c r="U115" s="5">
        <f t="shared" si="47"/>
        <v>0.619140625</v>
      </c>
      <c r="V115" s="5">
        <f t="shared" si="48"/>
        <v>0.0968586387434555</v>
      </c>
      <c r="W115" s="5">
        <f t="shared" si="49"/>
        <v>-1.56648051943202</v>
      </c>
      <c r="X115" s="5">
        <f t="shared" si="50"/>
        <v>-1.56741758702106</v>
      </c>
      <c r="Y115" s="5">
        <f t="shared" si="51"/>
        <v>0.268595041322314</v>
      </c>
      <c r="Z115" s="5">
        <f t="shared" si="52"/>
        <v>85.3333333333333</v>
      </c>
      <c r="AA115" s="5">
        <f t="shared" si="53"/>
        <v>105.3795</v>
      </c>
      <c r="AB115" s="5">
        <f t="shared" si="54"/>
        <v>3.67146596858639</v>
      </c>
      <c r="AC115" s="5">
        <f t="shared" si="55"/>
        <v>0.682926829268293</v>
      </c>
      <c r="AD115" s="5">
        <f t="shared" si="56"/>
        <v>-1.15254237288136</v>
      </c>
      <c r="AE115" s="5">
        <f t="shared" si="57"/>
        <v>0.000182477053157769</v>
      </c>
      <c r="AF115" s="5">
        <f t="shared" si="58"/>
        <v>70</v>
      </c>
      <c r="AG115" s="5">
        <f t="shared" si="59"/>
        <v>135</v>
      </c>
      <c r="AH115" s="5">
        <f t="shared" si="60"/>
        <v>223.5</v>
      </c>
      <c r="AI115" s="5">
        <f t="shared" si="61"/>
        <v>-18.5</v>
      </c>
      <c r="AJ115" s="5">
        <f t="shared" si="62"/>
        <v>88.5</v>
      </c>
      <c r="AK115" s="5">
        <f t="shared" si="63"/>
        <v>153.5</v>
      </c>
      <c r="AL115" s="5">
        <v>68.7333333333333</v>
      </c>
      <c r="AM115" s="5">
        <v>0.886666666666667</v>
      </c>
      <c r="AN115" s="5">
        <v>20.79</v>
      </c>
      <c r="AO115" s="5">
        <v>20.8133333333333</v>
      </c>
      <c r="AP115" s="7">
        <v>8.36741923588834</v>
      </c>
    </row>
    <row r="116" customFormat="1" ht="15" spans="1:42">
      <c r="A116" s="5">
        <v>2</v>
      </c>
      <c r="B116" s="5" t="s">
        <v>156</v>
      </c>
      <c r="C116" s="5">
        <v>100</v>
      </c>
      <c r="D116" s="5">
        <v>121.5</v>
      </c>
      <c r="E116" s="5">
        <v>33</v>
      </c>
      <c r="F116" s="5">
        <f t="shared" si="32"/>
        <v>0.392927308447937</v>
      </c>
      <c r="G116" s="5">
        <f t="shared" si="33"/>
        <v>0.477406679764244</v>
      </c>
      <c r="H116" s="5">
        <f t="shared" si="34"/>
        <v>0.129666011787819</v>
      </c>
      <c r="I116" s="5">
        <f t="shared" si="35"/>
        <v>3.68181818181818</v>
      </c>
      <c r="J116" s="5">
        <f t="shared" si="36"/>
        <v>3.03030303030303</v>
      </c>
      <c r="K116" s="5">
        <f t="shared" si="37"/>
        <v>1.215</v>
      </c>
      <c r="L116" s="5">
        <f t="shared" si="38"/>
        <v>92.828246419575</v>
      </c>
      <c r="M116" s="5">
        <f t="shared" si="39"/>
        <v>13.0256157883866</v>
      </c>
      <c r="N116" s="5">
        <f t="shared" si="40"/>
        <v>-0.0970654627539503</v>
      </c>
      <c r="O116" s="5">
        <f t="shared" si="41"/>
        <v>0.292553191489362</v>
      </c>
      <c r="P116" s="5">
        <f t="shared" si="42"/>
        <v>0.514124293785311</v>
      </c>
      <c r="Q116" s="5">
        <f t="shared" si="43"/>
        <v>0.0970654627539503</v>
      </c>
      <c r="R116" s="5">
        <f t="shared" si="44"/>
        <v>0.572815533980582</v>
      </c>
      <c r="S116" s="5">
        <f t="shared" si="45"/>
        <v>0.503759398496241</v>
      </c>
      <c r="T116" s="5">
        <f t="shared" si="46"/>
        <v>254.5</v>
      </c>
      <c r="U116" s="5">
        <f t="shared" si="47"/>
        <v>0.611001964636542</v>
      </c>
      <c r="V116" s="5">
        <f t="shared" si="48"/>
        <v>0.114058355437666</v>
      </c>
      <c r="W116" s="5">
        <f t="shared" si="49"/>
        <v>-1.56703346749579</v>
      </c>
      <c r="X116" s="5">
        <f t="shared" si="50"/>
        <v>-1.56763456881359</v>
      </c>
      <c r="Y116" s="5">
        <f t="shared" si="51"/>
        <v>0.271604938271605</v>
      </c>
      <c r="Z116" s="5">
        <f t="shared" si="52"/>
        <v>84.8333333333333</v>
      </c>
      <c r="AA116" s="5">
        <f t="shared" si="53"/>
        <v>104.9825</v>
      </c>
      <c r="AB116" s="5">
        <f t="shared" si="54"/>
        <v>4.10145888594164</v>
      </c>
      <c r="AC116" s="5">
        <f t="shared" si="55"/>
        <v>0.67</v>
      </c>
      <c r="AD116" s="5">
        <f t="shared" si="56"/>
        <v>-1.2316384180791</v>
      </c>
      <c r="AE116" s="5">
        <f t="shared" si="57"/>
        <v>0.000168949622730318</v>
      </c>
      <c r="AF116" s="5">
        <f t="shared" si="58"/>
        <v>67</v>
      </c>
      <c r="AG116" s="5">
        <f t="shared" si="59"/>
        <v>133</v>
      </c>
      <c r="AH116" s="5">
        <f t="shared" si="60"/>
        <v>221.5</v>
      </c>
      <c r="AI116" s="5">
        <f t="shared" si="61"/>
        <v>-21.5</v>
      </c>
      <c r="AJ116" s="5">
        <f t="shared" si="62"/>
        <v>88.5</v>
      </c>
      <c r="AK116" s="5">
        <f t="shared" si="63"/>
        <v>154.5</v>
      </c>
      <c r="AL116" s="5">
        <v>68.51</v>
      </c>
      <c r="AM116" s="5">
        <v>1.1</v>
      </c>
      <c r="AN116" s="5">
        <v>21.94</v>
      </c>
      <c r="AO116" s="5">
        <v>21.97</v>
      </c>
      <c r="AP116" s="7">
        <v>8.73584407088506</v>
      </c>
    </row>
    <row r="117" customFormat="1" ht="15" spans="1:42">
      <c r="A117" s="5">
        <v>2</v>
      </c>
      <c r="B117" s="5" t="s">
        <v>157</v>
      </c>
      <c r="C117" s="5">
        <v>96</v>
      </c>
      <c r="D117" s="5">
        <v>118.5</v>
      </c>
      <c r="E117" s="5">
        <v>37.5</v>
      </c>
      <c r="F117" s="5">
        <f t="shared" si="32"/>
        <v>0.380952380952381</v>
      </c>
      <c r="G117" s="5">
        <f t="shared" si="33"/>
        <v>0.470238095238095</v>
      </c>
      <c r="H117" s="5">
        <f t="shared" si="34"/>
        <v>0.148809523809524</v>
      </c>
      <c r="I117" s="5">
        <f t="shared" si="35"/>
        <v>3.16</v>
      </c>
      <c r="J117" s="5">
        <f t="shared" si="36"/>
        <v>2.56</v>
      </c>
      <c r="K117" s="5">
        <f t="shared" si="37"/>
        <v>1.234375</v>
      </c>
      <c r="L117" s="5">
        <f t="shared" si="38"/>
        <v>90.6724875582445</v>
      </c>
      <c r="M117" s="5">
        <f t="shared" si="39"/>
        <v>12.9614813968157</v>
      </c>
      <c r="N117" s="5">
        <f t="shared" si="40"/>
        <v>-0.104895104895105</v>
      </c>
      <c r="O117" s="5">
        <f t="shared" si="41"/>
        <v>0.279352226720648</v>
      </c>
      <c r="P117" s="5">
        <f t="shared" si="42"/>
        <v>0.444444444444444</v>
      </c>
      <c r="Q117" s="5">
        <f t="shared" si="43"/>
        <v>0.104895104895105</v>
      </c>
      <c r="R117" s="5">
        <f t="shared" si="44"/>
        <v>0.519230769230769</v>
      </c>
      <c r="S117" s="5">
        <f t="shared" si="45"/>
        <v>0.438202247191011</v>
      </c>
      <c r="T117" s="5">
        <f t="shared" si="46"/>
        <v>252</v>
      </c>
      <c r="U117" s="5">
        <f t="shared" si="47"/>
        <v>0.553571428571429</v>
      </c>
      <c r="V117" s="5">
        <f t="shared" si="48"/>
        <v>0.127118644067797</v>
      </c>
      <c r="W117" s="5">
        <f t="shared" si="49"/>
        <v>-1.56696709252928</v>
      </c>
      <c r="X117" s="5">
        <f t="shared" si="50"/>
        <v>-1.56765847701116</v>
      </c>
      <c r="Y117" s="5">
        <f t="shared" si="51"/>
        <v>0.316455696202532</v>
      </c>
      <c r="Z117" s="5">
        <f t="shared" si="52"/>
        <v>84</v>
      </c>
      <c r="AA117" s="5">
        <f t="shared" si="53"/>
        <v>102.5385</v>
      </c>
      <c r="AB117" s="5">
        <f t="shared" si="54"/>
        <v>4.42796610169492</v>
      </c>
      <c r="AC117" s="5">
        <f t="shared" si="55"/>
        <v>0.609375</v>
      </c>
      <c r="AD117" s="5">
        <f t="shared" si="56"/>
        <v>-1.48148148148148</v>
      </c>
      <c r="AE117" s="5">
        <f t="shared" si="57"/>
        <v>0.000147691719676897</v>
      </c>
      <c r="AF117" s="5">
        <f t="shared" si="58"/>
        <v>58.5</v>
      </c>
      <c r="AG117" s="5">
        <f t="shared" si="59"/>
        <v>133.5</v>
      </c>
      <c r="AH117" s="5">
        <f t="shared" si="60"/>
        <v>214.5</v>
      </c>
      <c r="AI117" s="5">
        <f t="shared" si="61"/>
        <v>-22.5</v>
      </c>
      <c r="AJ117" s="5">
        <f t="shared" si="62"/>
        <v>81</v>
      </c>
      <c r="AK117" s="5">
        <f t="shared" si="63"/>
        <v>156</v>
      </c>
      <c r="AL117" s="5">
        <v>69.42</v>
      </c>
      <c r="AM117" s="5">
        <v>0.663333333333333</v>
      </c>
      <c r="AN117" s="5">
        <v>20.7366666666667</v>
      </c>
      <c r="AO117" s="5">
        <v>20.7466666666667</v>
      </c>
      <c r="AP117" s="7">
        <v>8.5029437810916</v>
      </c>
    </row>
    <row r="118" customFormat="1" ht="15" spans="1:42">
      <c r="A118" s="6">
        <v>3</v>
      </c>
      <c r="B118" s="6" t="s">
        <v>158</v>
      </c>
      <c r="C118" s="6">
        <v>122</v>
      </c>
      <c r="D118" s="6">
        <v>133.5</v>
      </c>
      <c r="E118" s="6">
        <v>36</v>
      </c>
      <c r="F118" s="6">
        <f t="shared" si="32"/>
        <v>0.41852487135506</v>
      </c>
      <c r="G118" s="6">
        <f t="shared" si="33"/>
        <v>0.457975986277873</v>
      </c>
      <c r="H118" s="6">
        <f t="shared" si="34"/>
        <v>0.123499142367067</v>
      </c>
      <c r="I118" s="6">
        <f t="shared" si="35"/>
        <v>3.70833333333333</v>
      </c>
      <c r="J118" s="6">
        <f t="shared" si="36"/>
        <v>3.38888888888889</v>
      </c>
      <c r="K118" s="6">
        <f t="shared" si="37"/>
        <v>1.09426229508197</v>
      </c>
      <c r="L118" s="6">
        <f t="shared" si="38"/>
        <v>106.461651937838</v>
      </c>
      <c r="M118" s="6">
        <f t="shared" si="39"/>
        <v>13.9403491108843</v>
      </c>
      <c r="N118" s="6">
        <f t="shared" si="40"/>
        <v>-0.0450097847358121</v>
      </c>
      <c r="O118" s="6">
        <f t="shared" si="41"/>
        <v>0.256470588235294</v>
      </c>
      <c r="P118" s="6">
        <f t="shared" si="42"/>
        <v>0.764102564102564</v>
      </c>
      <c r="Q118" s="6">
        <f t="shared" si="43"/>
        <v>0.0450097847358121</v>
      </c>
      <c r="R118" s="6">
        <f t="shared" si="44"/>
        <v>0.575221238938053</v>
      </c>
      <c r="S118" s="6">
        <f t="shared" si="45"/>
        <v>0.544303797468354</v>
      </c>
      <c r="T118" s="6">
        <f t="shared" si="46"/>
        <v>291.5</v>
      </c>
      <c r="U118" s="6">
        <f t="shared" si="47"/>
        <v>0.629502572898799</v>
      </c>
      <c r="V118" s="6">
        <f t="shared" si="48"/>
        <v>0.0523917995444191</v>
      </c>
      <c r="W118" s="6">
        <f t="shared" si="49"/>
        <v>-1.56475500185876</v>
      </c>
      <c r="X118" s="6">
        <f t="shared" si="50"/>
        <v>-1.56750349119272</v>
      </c>
      <c r="Y118" s="6">
        <f t="shared" si="51"/>
        <v>0.269662921348315</v>
      </c>
      <c r="Z118" s="6">
        <f t="shared" si="52"/>
        <v>97.1666666666667</v>
      </c>
      <c r="AA118" s="6">
        <f t="shared" si="53"/>
        <v>118.9465</v>
      </c>
      <c r="AB118" s="6">
        <f t="shared" si="54"/>
        <v>2.55979498861048</v>
      </c>
      <c r="AC118" s="6">
        <f t="shared" si="55"/>
        <v>0.704918032786885</v>
      </c>
      <c r="AD118" s="6">
        <f t="shared" si="56"/>
        <v>-0.974358974358974</v>
      </c>
      <c r="AE118" s="6">
        <f t="shared" si="57"/>
        <v>0.000173769424773527</v>
      </c>
      <c r="AF118" s="6">
        <f t="shared" si="58"/>
        <v>86</v>
      </c>
      <c r="AG118" s="6">
        <f t="shared" si="59"/>
        <v>158</v>
      </c>
      <c r="AH118" s="6">
        <f t="shared" si="60"/>
        <v>255.5</v>
      </c>
      <c r="AI118" s="6">
        <f t="shared" si="61"/>
        <v>-11.5</v>
      </c>
      <c r="AJ118" s="6">
        <f t="shared" si="62"/>
        <v>97.5</v>
      </c>
      <c r="AK118" s="6">
        <f t="shared" si="63"/>
        <v>169.5</v>
      </c>
      <c r="AL118" s="6">
        <v>67.5266666666667</v>
      </c>
      <c r="AM118" s="6">
        <v>2.31666666666667</v>
      </c>
      <c r="AN118" s="6">
        <v>22.27</v>
      </c>
      <c r="AO118" s="6">
        <v>22.39</v>
      </c>
      <c r="AP118" s="6">
        <v>9.31136435374889</v>
      </c>
    </row>
    <row r="119" customFormat="1" ht="15" spans="1:42">
      <c r="A119" s="6">
        <v>3</v>
      </c>
      <c r="B119" s="6" t="s">
        <v>159</v>
      </c>
      <c r="C119" s="6">
        <v>121</v>
      </c>
      <c r="D119" s="6">
        <v>135</v>
      </c>
      <c r="E119" s="6">
        <v>43.5</v>
      </c>
      <c r="F119" s="6">
        <f t="shared" si="32"/>
        <v>0.404006677796327</v>
      </c>
      <c r="G119" s="6">
        <f t="shared" si="33"/>
        <v>0.450751252086811</v>
      </c>
      <c r="H119" s="6">
        <f t="shared" si="34"/>
        <v>0.145242070116861</v>
      </c>
      <c r="I119" s="6">
        <f t="shared" si="35"/>
        <v>3.10344827586207</v>
      </c>
      <c r="J119" s="6">
        <f t="shared" si="36"/>
        <v>2.7816091954023</v>
      </c>
      <c r="K119" s="6">
        <f t="shared" si="37"/>
        <v>1.11570247933884</v>
      </c>
      <c r="L119" s="6">
        <f t="shared" si="38"/>
        <v>107.638670250674</v>
      </c>
      <c r="M119" s="6">
        <f t="shared" si="39"/>
        <v>14.1303455961511</v>
      </c>
      <c r="N119" s="6">
        <f t="shared" si="40"/>
        <v>-0.0546875</v>
      </c>
      <c r="O119" s="6">
        <f t="shared" si="41"/>
        <v>0.242807825086306</v>
      </c>
      <c r="P119" s="6">
        <f t="shared" si="42"/>
        <v>0.693989071038251</v>
      </c>
      <c r="Q119" s="6">
        <f t="shared" si="43"/>
        <v>0.0546875</v>
      </c>
      <c r="R119" s="6">
        <f t="shared" si="44"/>
        <v>0.512605042016807</v>
      </c>
      <c r="S119" s="6">
        <f t="shared" si="45"/>
        <v>0.47112462006079</v>
      </c>
      <c r="T119" s="6">
        <f t="shared" si="46"/>
        <v>299.5</v>
      </c>
      <c r="U119" s="6">
        <f t="shared" si="47"/>
        <v>0.564273789649416</v>
      </c>
      <c r="V119" s="6">
        <f t="shared" si="48"/>
        <v>0.0658823529411765</v>
      </c>
      <c r="W119" s="6">
        <f t="shared" si="49"/>
        <v>-1.56567032127206</v>
      </c>
      <c r="X119" s="6">
        <f t="shared" si="50"/>
        <v>-1.5678977841877</v>
      </c>
      <c r="Y119" s="6">
        <f t="shared" si="51"/>
        <v>0.322222222222222</v>
      </c>
      <c r="Z119" s="6">
        <f t="shared" si="52"/>
        <v>99.8333333333333</v>
      </c>
      <c r="AA119" s="6">
        <f t="shared" si="53"/>
        <v>120.383</v>
      </c>
      <c r="AB119" s="6">
        <f t="shared" si="54"/>
        <v>2.89705882352941</v>
      </c>
      <c r="AC119" s="6">
        <f t="shared" si="55"/>
        <v>0.640495867768595</v>
      </c>
      <c r="AD119" s="6">
        <f t="shared" si="56"/>
        <v>-1.2568306010929</v>
      </c>
      <c r="AE119" s="6">
        <f t="shared" si="57"/>
        <v>0.000136798135505229</v>
      </c>
      <c r="AF119" s="6">
        <f t="shared" si="58"/>
        <v>77.5</v>
      </c>
      <c r="AG119" s="6">
        <f t="shared" si="59"/>
        <v>164.5</v>
      </c>
      <c r="AH119" s="6">
        <f t="shared" si="60"/>
        <v>256</v>
      </c>
      <c r="AI119" s="6">
        <f t="shared" si="61"/>
        <v>-14</v>
      </c>
      <c r="AJ119" s="6">
        <f t="shared" si="62"/>
        <v>91.5</v>
      </c>
      <c r="AK119" s="6">
        <f t="shared" si="63"/>
        <v>178.5</v>
      </c>
      <c r="AL119" s="6">
        <v>71.12</v>
      </c>
      <c r="AM119" s="6">
        <v>1.24</v>
      </c>
      <c r="AN119" s="6">
        <v>20.1933333333333</v>
      </c>
      <c r="AO119" s="6">
        <v>20.2233333333333</v>
      </c>
      <c r="AP119" s="6">
        <v>9.39550286190575</v>
      </c>
    </row>
    <row r="120" customFormat="1" ht="15" spans="1:42">
      <c r="A120" s="6">
        <v>3</v>
      </c>
      <c r="B120" s="6" t="s">
        <v>160</v>
      </c>
      <c r="C120" s="6">
        <v>129</v>
      </c>
      <c r="D120" s="6">
        <v>139</v>
      </c>
      <c r="E120" s="6">
        <v>37</v>
      </c>
      <c r="F120" s="6">
        <f t="shared" si="32"/>
        <v>0.422950819672131</v>
      </c>
      <c r="G120" s="6">
        <f t="shared" si="33"/>
        <v>0.455737704918033</v>
      </c>
      <c r="H120" s="6">
        <f t="shared" si="34"/>
        <v>0.121311475409836</v>
      </c>
      <c r="I120" s="6">
        <f t="shared" si="35"/>
        <v>3.75675675675676</v>
      </c>
      <c r="J120" s="6">
        <f t="shared" si="36"/>
        <v>3.48648648648649</v>
      </c>
      <c r="K120" s="6">
        <f t="shared" si="37"/>
        <v>1.07751937984496</v>
      </c>
      <c r="L120" s="6">
        <f t="shared" si="38"/>
        <v>111.551184066628</v>
      </c>
      <c r="M120" s="6">
        <f t="shared" si="39"/>
        <v>14.2594997574716</v>
      </c>
      <c r="N120" s="6">
        <f t="shared" si="40"/>
        <v>-0.0373134328358209</v>
      </c>
      <c r="O120" s="6">
        <f t="shared" si="41"/>
        <v>0.252252252252252</v>
      </c>
      <c r="P120" s="6">
        <f t="shared" si="42"/>
        <v>0.803921568627451</v>
      </c>
      <c r="Q120" s="6">
        <f t="shared" si="43"/>
        <v>0.0373134328358209</v>
      </c>
      <c r="R120" s="6">
        <f t="shared" si="44"/>
        <v>0.579545454545455</v>
      </c>
      <c r="S120" s="6">
        <f t="shared" si="45"/>
        <v>0.55421686746988</v>
      </c>
      <c r="T120" s="6">
        <f t="shared" si="46"/>
        <v>305</v>
      </c>
      <c r="U120" s="6">
        <f t="shared" si="47"/>
        <v>0.636065573770492</v>
      </c>
      <c r="V120" s="6">
        <f t="shared" si="48"/>
        <v>0.0432900432900433</v>
      </c>
      <c r="W120" s="6">
        <f t="shared" si="49"/>
        <v>-1.56419469109811</v>
      </c>
      <c r="X120" s="6">
        <f t="shared" si="50"/>
        <v>-1.56761527786679</v>
      </c>
      <c r="Y120" s="6">
        <f t="shared" si="51"/>
        <v>0.266187050359712</v>
      </c>
      <c r="Z120" s="6">
        <f t="shared" si="52"/>
        <v>101.666666666667</v>
      </c>
      <c r="AA120" s="6">
        <f t="shared" si="53"/>
        <v>124.382</v>
      </c>
      <c r="AB120" s="6">
        <f t="shared" si="54"/>
        <v>2.33225108225108</v>
      </c>
      <c r="AC120" s="6">
        <f t="shared" si="55"/>
        <v>0.713178294573643</v>
      </c>
      <c r="AD120" s="6">
        <f t="shared" si="56"/>
        <v>-0.92156862745098</v>
      </c>
      <c r="AE120" s="6">
        <f t="shared" si="57"/>
        <v>0.000167468563767518</v>
      </c>
      <c r="AF120" s="6">
        <f t="shared" si="58"/>
        <v>92</v>
      </c>
      <c r="AG120" s="6">
        <f t="shared" si="59"/>
        <v>166</v>
      </c>
      <c r="AH120" s="6">
        <f t="shared" si="60"/>
        <v>268</v>
      </c>
      <c r="AI120" s="6">
        <f t="shared" si="61"/>
        <v>-10</v>
      </c>
      <c r="AJ120" s="6">
        <f t="shared" si="62"/>
        <v>102</v>
      </c>
      <c r="AK120" s="6">
        <f t="shared" si="63"/>
        <v>176</v>
      </c>
      <c r="AL120" s="6">
        <v>74.34</v>
      </c>
      <c r="AM120" s="6">
        <v>1.07</v>
      </c>
      <c r="AN120" s="6">
        <v>21.2266666666667</v>
      </c>
      <c r="AO120" s="6">
        <v>21.25</v>
      </c>
      <c r="AP120" s="6">
        <v>9.20050401686819</v>
      </c>
    </row>
    <row r="121" customFormat="1" ht="15" spans="1:42">
      <c r="A121" s="6">
        <v>3</v>
      </c>
      <c r="B121" s="6" t="s">
        <v>161</v>
      </c>
      <c r="C121" s="6">
        <v>125.5</v>
      </c>
      <c r="D121" s="6">
        <v>140</v>
      </c>
      <c r="E121" s="6">
        <v>30.5</v>
      </c>
      <c r="F121" s="6">
        <f t="shared" si="32"/>
        <v>0.423986486486487</v>
      </c>
      <c r="G121" s="6">
        <f t="shared" si="33"/>
        <v>0.472972972972973</v>
      </c>
      <c r="H121" s="6">
        <f t="shared" si="34"/>
        <v>0.103040540540541</v>
      </c>
      <c r="I121" s="6">
        <f t="shared" si="35"/>
        <v>4.59016393442623</v>
      </c>
      <c r="J121" s="6">
        <f t="shared" si="36"/>
        <v>4.11475409836066</v>
      </c>
      <c r="K121" s="6">
        <f t="shared" si="37"/>
        <v>1.11553784860558</v>
      </c>
      <c r="L121" s="6">
        <f t="shared" si="38"/>
        <v>109.970450576507</v>
      </c>
      <c r="M121" s="6">
        <f t="shared" si="39"/>
        <v>14.047538337137</v>
      </c>
      <c r="N121" s="6">
        <f t="shared" si="40"/>
        <v>-0.0546139359698682</v>
      </c>
      <c r="O121" s="6">
        <f t="shared" si="41"/>
        <v>0.284403669724771</v>
      </c>
      <c r="P121" s="6">
        <f t="shared" si="42"/>
        <v>0.735159817351598</v>
      </c>
      <c r="Q121" s="6">
        <f t="shared" si="43"/>
        <v>0.0546139359698682</v>
      </c>
      <c r="R121" s="6">
        <f t="shared" si="44"/>
        <v>0.642228739002933</v>
      </c>
      <c r="S121" s="6">
        <f t="shared" si="45"/>
        <v>0.608974358974359</v>
      </c>
      <c r="T121" s="6">
        <f t="shared" si="46"/>
        <v>296</v>
      </c>
      <c r="U121" s="6">
        <f t="shared" si="47"/>
        <v>0.690878378378378</v>
      </c>
      <c r="V121" s="6">
        <f t="shared" si="48"/>
        <v>0.0617021276595745</v>
      </c>
      <c r="W121" s="6">
        <f t="shared" si="49"/>
        <v>-1.56632093481101</v>
      </c>
      <c r="X121" s="6">
        <f t="shared" si="50"/>
        <v>-1.56770146097839</v>
      </c>
      <c r="Y121" s="6">
        <f t="shared" si="51"/>
        <v>0.217857142857143</v>
      </c>
      <c r="Z121" s="6">
        <f t="shared" si="52"/>
        <v>98.6666666666667</v>
      </c>
      <c r="AA121" s="6">
        <f t="shared" si="53"/>
        <v>123.1815</v>
      </c>
      <c r="AB121" s="6">
        <f t="shared" si="54"/>
        <v>2.79255319148936</v>
      </c>
      <c r="AC121" s="6">
        <f t="shared" si="55"/>
        <v>0.756972111553785</v>
      </c>
      <c r="AD121" s="6">
        <f t="shared" si="56"/>
        <v>-0.821917808219178</v>
      </c>
      <c r="AE121" s="6">
        <f t="shared" si="57"/>
        <v>0.00018819301725374</v>
      </c>
      <c r="AF121" s="6">
        <f t="shared" si="58"/>
        <v>95</v>
      </c>
      <c r="AG121" s="6">
        <f t="shared" si="59"/>
        <v>156</v>
      </c>
      <c r="AH121" s="6">
        <f t="shared" si="60"/>
        <v>265.5</v>
      </c>
      <c r="AI121" s="6">
        <f t="shared" si="61"/>
        <v>-14.5</v>
      </c>
      <c r="AJ121" s="6">
        <f t="shared" si="62"/>
        <v>109.5</v>
      </c>
      <c r="AK121" s="6">
        <f t="shared" si="63"/>
        <v>170.5</v>
      </c>
      <c r="AL121" s="6">
        <v>73.1166666666667</v>
      </c>
      <c r="AM121" s="6">
        <v>1.23333333333333</v>
      </c>
      <c r="AN121" s="6">
        <v>22.35</v>
      </c>
      <c r="AO121" s="6">
        <v>22.3833333333333</v>
      </c>
      <c r="AP121" s="6">
        <v>9.66002995515834</v>
      </c>
    </row>
    <row r="122" customFormat="1" ht="15" spans="1:42">
      <c r="A122" s="6">
        <v>3</v>
      </c>
      <c r="B122" s="6" t="s">
        <v>162</v>
      </c>
      <c r="C122" s="6">
        <v>113</v>
      </c>
      <c r="D122" s="6">
        <v>132</v>
      </c>
      <c r="E122" s="6">
        <v>35</v>
      </c>
      <c r="F122" s="6">
        <f t="shared" si="32"/>
        <v>0.403571428571429</v>
      </c>
      <c r="G122" s="6">
        <f t="shared" si="33"/>
        <v>0.471428571428571</v>
      </c>
      <c r="H122" s="6">
        <f t="shared" si="34"/>
        <v>0.125</v>
      </c>
      <c r="I122" s="6">
        <f t="shared" si="35"/>
        <v>3.77142857142857</v>
      </c>
      <c r="J122" s="6">
        <f t="shared" si="36"/>
        <v>3.22857142857143</v>
      </c>
      <c r="K122" s="6">
        <f t="shared" si="37"/>
        <v>1.16814159292035</v>
      </c>
      <c r="L122" s="6">
        <f t="shared" si="38"/>
        <v>102.336047738159</v>
      </c>
      <c r="M122" s="6">
        <f t="shared" si="39"/>
        <v>13.6626010212795</v>
      </c>
      <c r="N122" s="6">
        <f t="shared" si="40"/>
        <v>-0.0775510204081633</v>
      </c>
      <c r="O122" s="6">
        <f t="shared" si="41"/>
        <v>0.281553398058252</v>
      </c>
      <c r="P122" s="6">
        <f t="shared" si="42"/>
        <v>0.608247422680412</v>
      </c>
      <c r="Q122" s="6">
        <f t="shared" si="43"/>
        <v>0.0775510204081633</v>
      </c>
      <c r="R122" s="6">
        <f t="shared" si="44"/>
        <v>0.580838323353293</v>
      </c>
      <c r="S122" s="6">
        <f t="shared" si="45"/>
        <v>0.527027027027027</v>
      </c>
      <c r="T122" s="6">
        <f t="shared" si="46"/>
        <v>280</v>
      </c>
      <c r="U122" s="6">
        <f t="shared" si="47"/>
        <v>0.625</v>
      </c>
      <c r="V122" s="6">
        <f t="shared" si="48"/>
        <v>0.0904761904761905</v>
      </c>
      <c r="W122" s="6">
        <f t="shared" si="49"/>
        <v>-1.56697429026788</v>
      </c>
      <c r="X122" s="6">
        <f t="shared" si="50"/>
        <v>-1.5678849184497</v>
      </c>
      <c r="Y122" s="6">
        <f t="shared" si="51"/>
        <v>0.265151515151515</v>
      </c>
      <c r="Z122" s="6">
        <f t="shared" si="52"/>
        <v>93.3333333333333</v>
      </c>
      <c r="AA122" s="6">
        <f t="shared" si="53"/>
        <v>115.261</v>
      </c>
      <c r="AB122" s="6">
        <f t="shared" si="54"/>
        <v>3.51190476190476</v>
      </c>
      <c r="AC122" s="6">
        <f t="shared" si="55"/>
        <v>0.690265486725664</v>
      </c>
      <c r="AD122" s="6">
        <f t="shared" si="56"/>
        <v>-1.11340206185567</v>
      </c>
      <c r="AE122" s="6">
        <f t="shared" si="57"/>
        <v>0.000158623324945639</v>
      </c>
      <c r="AF122" s="6">
        <f t="shared" si="58"/>
        <v>78</v>
      </c>
      <c r="AG122" s="6">
        <f t="shared" si="59"/>
        <v>148</v>
      </c>
      <c r="AH122" s="6">
        <f t="shared" si="60"/>
        <v>245</v>
      </c>
      <c r="AI122" s="6">
        <f t="shared" si="61"/>
        <v>-19</v>
      </c>
      <c r="AJ122" s="6">
        <f t="shared" si="62"/>
        <v>97</v>
      </c>
      <c r="AK122" s="6">
        <f t="shared" si="63"/>
        <v>167</v>
      </c>
      <c r="AL122" s="6">
        <v>73.27</v>
      </c>
      <c r="AM122" s="6">
        <v>0.946666666666667</v>
      </c>
      <c r="AN122" s="6">
        <v>20.8033333333333</v>
      </c>
      <c r="AO122" s="6">
        <v>17.4966666666667</v>
      </c>
      <c r="AP122" s="6">
        <v>9.30672490962638</v>
      </c>
    </row>
    <row r="123" customFormat="1" ht="15" spans="1:42">
      <c r="A123" s="6">
        <v>3</v>
      </c>
      <c r="B123" s="6" t="s">
        <v>163</v>
      </c>
      <c r="C123" s="6">
        <v>117</v>
      </c>
      <c r="D123" s="6">
        <v>134.5</v>
      </c>
      <c r="E123" s="6">
        <v>34.5</v>
      </c>
      <c r="F123" s="6">
        <f t="shared" si="32"/>
        <v>0.409090909090909</v>
      </c>
      <c r="G123" s="6">
        <f t="shared" si="33"/>
        <v>0.47027972027972</v>
      </c>
      <c r="H123" s="6">
        <f t="shared" si="34"/>
        <v>0.120629370629371</v>
      </c>
      <c r="I123" s="6">
        <f t="shared" si="35"/>
        <v>3.89855072463768</v>
      </c>
      <c r="J123" s="6">
        <f t="shared" si="36"/>
        <v>3.39130434782609</v>
      </c>
      <c r="K123" s="6">
        <f t="shared" si="37"/>
        <v>1.14957264957265</v>
      </c>
      <c r="L123" s="6">
        <f t="shared" si="38"/>
        <v>104.832405931245</v>
      </c>
      <c r="M123" s="6">
        <f t="shared" si="39"/>
        <v>13.8082101181387</v>
      </c>
      <c r="N123" s="6">
        <f t="shared" si="40"/>
        <v>-0.0695825049701789</v>
      </c>
      <c r="O123" s="6">
        <f t="shared" si="41"/>
        <v>0.279429250891795</v>
      </c>
      <c r="P123" s="6">
        <f t="shared" si="42"/>
        <v>0.65</v>
      </c>
      <c r="Q123" s="6">
        <f t="shared" si="43"/>
        <v>0.0695825049701789</v>
      </c>
      <c r="R123" s="6">
        <f t="shared" si="44"/>
        <v>0.591715976331361</v>
      </c>
      <c r="S123" s="6">
        <f t="shared" si="45"/>
        <v>0.544554455445545</v>
      </c>
      <c r="T123" s="6">
        <f t="shared" si="46"/>
        <v>286</v>
      </c>
      <c r="U123" s="6">
        <f t="shared" si="47"/>
        <v>0.638111888111888</v>
      </c>
      <c r="V123" s="6">
        <f t="shared" si="48"/>
        <v>0.0806451612903226</v>
      </c>
      <c r="W123" s="6">
        <f t="shared" si="49"/>
        <v>-1.56678054851348</v>
      </c>
      <c r="X123" s="6">
        <f t="shared" si="50"/>
        <v>-1.56786364289488</v>
      </c>
      <c r="Y123" s="6">
        <f t="shared" si="51"/>
        <v>0.256505576208178</v>
      </c>
      <c r="Z123" s="6">
        <f t="shared" si="52"/>
        <v>95.3333333333333</v>
      </c>
      <c r="AA123" s="6">
        <f t="shared" si="53"/>
        <v>117.8675</v>
      </c>
      <c r="AB123" s="6">
        <f t="shared" si="54"/>
        <v>3.26612903225806</v>
      </c>
      <c r="AC123" s="6">
        <f t="shared" si="55"/>
        <v>0.705128205128205</v>
      </c>
      <c r="AD123" s="6">
        <f t="shared" si="56"/>
        <v>-1.04</v>
      </c>
      <c r="AE123" s="6">
        <f t="shared" si="57"/>
        <v>0.000163074394783262</v>
      </c>
      <c r="AF123" s="6">
        <f t="shared" si="58"/>
        <v>82.5</v>
      </c>
      <c r="AG123" s="6">
        <f t="shared" si="59"/>
        <v>151.5</v>
      </c>
      <c r="AH123" s="6">
        <f t="shared" si="60"/>
        <v>251.5</v>
      </c>
      <c r="AI123" s="6">
        <f t="shared" si="61"/>
        <v>-17.5</v>
      </c>
      <c r="AJ123" s="6">
        <f t="shared" si="62"/>
        <v>100</v>
      </c>
      <c r="AK123" s="6">
        <f t="shared" si="63"/>
        <v>169</v>
      </c>
      <c r="AL123" s="6">
        <v>69.6133333333333</v>
      </c>
      <c r="AM123" s="6">
        <v>1.7</v>
      </c>
      <c r="AN123" s="6">
        <v>20.39</v>
      </c>
      <c r="AO123" s="6">
        <v>20.4633333333333</v>
      </c>
      <c r="AP123" s="6">
        <v>9.23464266654132</v>
      </c>
    </row>
    <row r="124" customFormat="1" ht="15" spans="1:42">
      <c r="A124" s="6">
        <v>3</v>
      </c>
      <c r="B124" s="6" t="s">
        <v>164</v>
      </c>
      <c r="C124" s="6">
        <v>115.5</v>
      </c>
      <c r="D124" s="6">
        <v>135</v>
      </c>
      <c r="E124" s="6">
        <v>31.5</v>
      </c>
      <c r="F124" s="6">
        <f t="shared" si="32"/>
        <v>0.409574468085106</v>
      </c>
      <c r="G124" s="6">
        <f t="shared" si="33"/>
        <v>0.478723404255319</v>
      </c>
      <c r="H124" s="6">
        <f t="shared" si="34"/>
        <v>0.111702127659574</v>
      </c>
      <c r="I124" s="6">
        <f t="shared" si="35"/>
        <v>4.28571428571429</v>
      </c>
      <c r="J124" s="6">
        <f t="shared" si="36"/>
        <v>3.66666666666667</v>
      </c>
      <c r="K124" s="6">
        <f t="shared" si="37"/>
        <v>1.16883116883117</v>
      </c>
      <c r="L124" s="6">
        <f t="shared" si="38"/>
        <v>104.17533297283</v>
      </c>
      <c r="M124" s="6">
        <f t="shared" si="39"/>
        <v>13.7113092008021</v>
      </c>
      <c r="N124" s="6">
        <f t="shared" si="40"/>
        <v>-0.0778443113772455</v>
      </c>
      <c r="O124" s="6">
        <f t="shared" si="41"/>
        <v>0.294964028776978</v>
      </c>
      <c r="P124" s="6">
        <f t="shared" si="42"/>
        <v>0.623188405797101</v>
      </c>
      <c r="Q124" s="6">
        <f t="shared" si="43"/>
        <v>0.0778443113772455</v>
      </c>
      <c r="R124" s="6">
        <f t="shared" si="44"/>
        <v>0.621621621621622</v>
      </c>
      <c r="S124" s="6">
        <f t="shared" si="45"/>
        <v>0.571428571428571</v>
      </c>
      <c r="T124" s="6">
        <f t="shared" si="46"/>
        <v>282</v>
      </c>
      <c r="U124" s="6">
        <f t="shared" si="47"/>
        <v>0.664893617021277</v>
      </c>
      <c r="V124" s="6">
        <f t="shared" si="48"/>
        <v>0.089041095890411</v>
      </c>
      <c r="W124" s="6">
        <f t="shared" si="49"/>
        <v>-1.56722533155377</v>
      </c>
      <c r="X124" s="6">
        <f t="shared" si="50"/>
        <v>-1.56790725649637</v>
      </c>
      <c r="Y124" s="6">
        <f t="shared" si="51"/>
        <v>0.233333333333333</v>
      </c>
      <c r="Z124" s="6">
        <f t="shared" si="52"/>
        <v>94</v>
      </c>
      <c r="AA124" s="6">
        <f t="shared" si="53"/>
        <v>117.3705</v>
      </c>
      <c r="AB124" s="6">
        <f t="shared" si="54"/>
        <v>3.47602739726027</v>
      </c>
      <c r="AC124" s="6">
        <f t="shared" si="55"/>
        <v>0.727272727272727</v>
      </c>
      <c r="AD124" s="6">
        <f t="shared" si="56"/>
        <v>-0.985507246376812</v>
      </c>
      <c r="AE124" s="6">
        <f t="shared" si="57"/>
        <v>0.000172128232484885</v>
      </c>
      <c r="AF124" s="6">
        <f t="shared" si="58"/>
        <v>84</v>
      </c>
      <c r="AG124" s="6">
        <f t="shared" si="59"/>
        <v>147</v>
      </c>
      <c r="AH124" s="6">
        <f t="shared" si="60"/>
        <v>250.5</v>
      </c>
      <c r="AI124" s="6">
        <f t="shared" si="61"/>
        <v>-19.5</v>
      </c>
      <c r="AJ124" s="6">
        <f t="shared" si="62"/>
        <v>103.5</v>
      </c>
      <c r="AK124" s="6">
        <f t="shared" si="63"/>
        <v>166.5</v>
      </c>
      <c r="AL124" s="6">
        <v>70.8366666666667</v>
      </c>
      <c r="AM124" s="6">
        <v>1.67666666666667</v>
      </c>
      <c r="AN124" s="6">
        <v>22.04</v>
      </c>
      <c r="AO124" s="6">
        <v>22.1</v>
      </c>
      <c r="AP124" s="6">
        <v>9.42363310999527</v>
      </c>
    </row>
    <row r="125" customFormat="1" ht="15" spans="1:42">
      <c r="A125" s="6">
        <v>3</v>
      </c>
      <c r="B125" s="6" t="s">
        <v>165</v>
      </c>
      <c r="C125" s="6">
        <v>119</v>
      </c>
      <c r="D125" s="6">
        <v>136</v>
      </c>
      <c r="E125" s="6">
        <v>33.5</v>
      </c>
      <c r="F125" s="6">
        <f t="shared" si="32"/>
        <v>0.412478336221837</v>
      </c>
      <c r="G125" s="6">
        <f t="shared" si="33"/>
        <v>0.471403812824957</v>
      </c>
      <c r="H125" s="6">
        <f t="shared" si="34"/>
        <v>0.116117850953206</v>
      </c>
      <c r="I125" s="6">
        <f t="shared" si="35"/>
        <v>4.05970149253731</v>
      </c>
      <c r="J125" s="6">
        <f t="shared" si="36"/>
        <v>3.55223880597015</v>
      </c>
      <c r="K125" s="6">
        <f t="shared" si="37"/>
        <v>1.14285714285714</v>
      </c>
      <c r="L125" s="6">
        <f t="shared" si="38"/>
        <v>106.111969164652</v>
      </c>
      <c r="M125" s="6">
        <f t="shared" si="39"/>
        <v>13.8684293751431</v>
      </c>
      <c r="N125" s="6">
        <f t="shared" si="40"/>
        <v>-0.0666666666666667</v>
      </c>
      <c r="O125" s="6">
        <f t="shared" si="41"/>
        <v>0.28150765606596</v>
      </c>
      <c r="P125" s="6">
        <f t="shared" si="42"/>
        <v>0.668292682926829</v>
      </c>
      <c r="Q125" s="6">
        <f t="shared" si="43"/>
        <v>0.0666666666666667</v>
      </c>
      <c r="R125" s="6">
        <f t="shared" si="44"/>
        <v>0.604719764011799</v>
      </c>
      <c r="S125" s="6">
        <f t="shared" si="45"/>
        <v>0.560655737704918</v>
      </c>
      <c r="T125" s="6">
        <f t="shared" si="46"/>
        <v>288.5</v>
      </c>
      <c r="U125" s="6">
        <f t="shared" si="47"/>
        <v>0.651646447140381</v>
      </c>
      <c r="V125" s="6">
        <f t="shared" si="48"/>
        <v>0.0767494356659142</v>
      </c>
      <c r="W125" s="6">
        <f t="shared" si="49"/>
        <v>-1.56674642196833</v>
      </c>
      <c r="X125" s="6">
        <f t="shared" si="50"/>
        <v>-1.56785018704547</v>
      </c>
      <c r="Y125" s="6">
        <f t="shared" si="51"/>
        <v>0.246323529411765</v>
      </c>
      <c r="Z125" s="6">
        <f t="shared" si="52"/>
        <v>96.1666666666667</v>
      </c>
      <c r="AA125" s="6">
        <f t="shared" si="53"/>
        <v>119.232</v>
      </c>
      <c r="AB125" s="6">
        <f t="shared" si="54"/>
        <v>3.16873589164786</v>
      </c>
      <c r="AC125" s="6">
        <f t="shared" si="55"/>
        <v>0.718487394957983</v>
      </c>
      <c r="AD125" s="6">
        <f t="shared" si="56"/>
        <v>-0.985365853658537</v>
      </c>
      <c r="AE125" s="6">
        <f t="shared" si="57"/>
        <v>0.000168047629499561</v>
      </c>
      <c r="AF125" s="6">
        <f t="shared" si="58"/>
        <v>85.5</v>
      </c>
      <c r="AG125" s="6">
        <f t="shared" si="59"/>
        <v>152.5</v>
      </c>
      <c r="AH125" s="6">
        <f t="shared" si="60"/>
        <v>255</v>
      </c>
      <c r="AI125" s="6">
        <f t="shared" si="61"/>
        <v>-17</v>
      </c>
      <c r="AJ125" s="6">
        <f t="shared" si="62"/>
        <v>102.5</v>
      </c>
      <c r="AK125" s="6">
        <f t="shared" si="63"/>
        <v>169.5</v>
      </c>
      <c r="AL125" s="6">
        <v>70.7166666666667</v>
      </c>
      <c r="AM125" s="6">
        <v>1.38666666666667</v>
      </c>
      <c r="AN125" s="6">
        <v>20.74</v>
      </c>
      <c r="AO125" s="6">
        <v>20.79</v>
      </c>
      <c r="AP125" s="6">
        <v>9.57166547322957</v>
      </c>
    </row>
    <row r="126" customFormat="1" ht="15" spans="1:42">
      <c r="A126" s="6">
        <v>3</v>
      </c>
      <c r="B126" s="6" t="s">
        <v>166</v>
      </c>
      <c r="C126" s="6">
        <v>117.5</v>
      </c>
      <c r="D126" s="6">
        <v>135</v>
      </c>
      <c r="E126" s="6">
        <v>33.5</v>
      </c>
      <c r="F126" s="6">
        <f t="shared" si="32"/>
        <v>0.410839160839161</v>
      </c>
      <c r="G126" s="6">
        <f t="shared" si="33"/>
        <v>0.472027972027972</v>
      </c>
      <c r="H126" s="6">
        <f t="shared" si="34"/>
        <v>0.117132867132867</v>
      </c>
      <c r="I126" s="6">
        <f t="shared" si="35"/>
        <v>4.02985074626866</v>
      </c>
      <c r="J126" s="6">
        <f t="shared" si="36"/>
        <v>3.50746268656716</v>
      </c>
      <c r="K126" s="6">
        <f t="shared" si="37"/>
        <v>1.14893617021277</v>
      </c>
      <c r="L126" s="6">
        <f t="shared" si="38"/>
        <v>105.124529329109</v>
      </c>
      <c r="M126" s="6">
        <f t="shared" si="39"/>
        <v>13.8082101181387</v>
      </c>
      <c r="N126" s="6">
        <f t="shared" si="40"/>
        <v>-0.0693069306930693</v>
      </c>
      <c r="O126" s="6">
        <f t="shared" si="41"/>
        <v>0.282660332541568</v>
      </c>
      <c r="P126" s="6">
        <f t="shared" si="42"/>
        <v>0.655172413793103</v>
      </c>
      <c r="Q126" s="6">
        <f t="shared" si="43"/>
        <v>0.0693069306930693</v>
      </c>
      <c r="R126" s="6">
        <f t="shared" si="44"/>
        <v>0.602373887240356</v>
      </c>
      <c r="S126" s="6">
        <f t="shared" si="45"/>
        <v>0.556291390728477</v>
      </c>
      <c r="T126" s="6">
        <f t="shared" si="46"/>
        <v>286</v>
      </c>
      <c r="U126" s="6">
        <f t="shared" si="47"/>
        <v>0.648601398601399</v>
      </c>
      <c r="V126" s="6">
        <f t="shared" si="48"/>
        <v>0.0799086757990868</v>
      </c>
      <c r="W126" s="6">
        <f t="shared" si="49"/>
        <v>-1.56681722189885</v>
      </c>
      <c r="X126" s="6">
        <f t="shared" si="50"/>
        <v>-1.567850329329</v>
      </c>
      <c r="Y126" s="6">
        <f t="shared" si="51"/>
        <v>0.248148148148148</v>
      </c>
      <c r="Z126" s="6">
        <f t="shared" si="52"/>
        <v>95.3333333333333</v>
      </c>
      <c r="AA126" s="6">
        <f t="shared" si="53"/>
        <v>118.1965</v>
      </c>
      <c r="AB126" s="6">
        <f t="shared" si="54"/>
        <v>3.24771689497717</v>
      </c>
      <c r="AC126" s="6">
        <f t="shared" si="55"/>
        <v>0.714893617021277</v>
      </c>
      <c r="AD126" s="6">
        <f t="shared" si="56"/>
        <v>-1.00492610837438</v>
      </c>
      <c r="AE126" s="6">
        <f t="shared" si="57"/>
        <v>0.000167505711800698</v>
      </c>
      <c r="AF126" s="6">
        <f t="shared" si="58"/>
        <v>84</v>
      </c>
      <c r="AG126" s="6">
        <f t="shared" si="59"/>
        <v>151</v>
      </c>
      <c r="AH126" s="6">
        <f t="shared" si="60"/>
        <v>252.5</v>
      </c>
      <c r="AI126" s="6">
        <f t="shared" si="61"/>
        <v>-17.5</v>
      </c>
      <c r="AJ126" s="6">
        <f t="shared" si="62"/>
        <v>101.5</v>
      </c>
      <c r="AK126" s="6">
        <f t="shared" si="63"/>
        <v>168.5</v>
      </c>
      <c r="AL126" s="6">
        <v>72.1666666666667</v>
      </c>
      <c r="AM126" s="6">
        <v>0.77</v>
      </c>
      <c r="AN126" s="6">
        <v>19.9666666666667</v>
      </c>
      <c r="AO126" s="6">
        <v>19.98</v>
      </c>
      <c r="AP126" s="6">
        <v>9.41423766322558</v>
      </c>
    </row>
    <row r="127" customFormat="1" ht="15" spans="1:42">
      <c r="A127" s="6">
        <v>3</v>
      </c>
      <c r="B127" s="6" t="s">
        <v>167</v>
      </c>
      <c r="C127" s="6">
        <v>120</v>
      </c>
      <c r="D127" s="6">
        <v>138.5</v>
      </c>
      <c r="E127" s="6">
        <v>34.5</v>
      </c>
      <c r="F127" s="6">
        <f t="shared" si="32"/>
        <v>0.409556313993174</v>
      </c>
      <c r="G127" s="6">
        <f t="shared" si="33"/>
        <v>0.472696245733788</v>
      </c>
      <c r="H127" s="6">
        <f t="shared" si="34"/>
        <v>0.117747440273038</v>
      </c>
      <c r="I127" s="6">
        <f t="shared" si="35"/>
        <v>4.01449275362319</v>
      </c>
      <c r="J127" s="6">
        <f t="shared" si="36"/>
        <v>3.47826086956522</v>
      </c>
      <c r="K127" s="6">
        <f t="shared" si="37"/>
        <v>1.15416666666667</v>
      </c>
      <c r="L127" s="6">
        <f t="shared" si="38"/>
        <v>107.660732550607</v>
      </c>
      <c r="M127" s="6">
        <f t="shared" si="39"/>
        <v>13.9761701954911</v>
      </c>
      <c r="N127" s="6">
        <f t="shared" si="40"/>
        <v>-0.0715667311411992</v>
      </c>
      <c r="O127" s="6">
        <f t="shared" si="41"/>
        <v>0.283893395133256</v>
      </c>
      <c r="P127" s="6">
        <f t="shared" si="42"/>
        <v>0.644230769230769</v>
      </c>
      <c r="Q127" s="6">
        <f t="shared" si="43"/>
        <v>0.0715667311411992</v>
      </c>
      <c r="R127" s="6">
        <f t="shared" si="44"/>
        <v>0.601156069364162</v>
      </c>
      <c r="S127" s="6">
        <f t="shared" si="45"/>
        <v>0.553398058252427</v>
      </c>
      <c r="T127" s="6">
        <f t="shared" si="46"/>
        <v>293</v>
      </c>
      <c r="U127" s="6">
        <f t="shared" si="47"/>
        <v>0.646757679180887</v>
      </c>
      <c r="V127" s="6">
        <f t="shared" si="48"/>
        <v>0.0825892857142857</v>
      </c>
      <c r="W127" s="6">
        <f t="shared" si="49"/>
        <v>-1.56711632410201</v>
      </c>
      <c r="X127" s="6">
        <f t="shared" si="50"/>
        <v>-1.56802964299783</v>
      </c>
      <c r="Y127" s="6">
        <f t="shared" si="51"/>
        <v>0.249097472924188</v>
      </c>
      <c r="Z127" s="6">
        <f t="shared" si="52"/>
        <v>97.6666666666667</v>
      </c>
      <c r="AA127" s="6">
        <f t="shared" si="53"/>
        <v>121.1125</v>
      </c>
      <c r="AB127" s="6">
        <f t="shared" si="54"/>
        <v>3.31473214285714</v>
      </c>
      <c r="AC127" s="6">
        <f t="shared" si="55"/>
        <v>0.7125</v>
      </c>
      <c r="AD127" s="6">
        <f t="shared" si="56"/>
        <v>-1.01923076923077</v>
      </c>
      <c r="AE127" s="6">
        <f t="shared" si="57"/>
        <v>0.000157106472236579</v>
      </c>
      <c r="AF127" s="6">
        <f t="shared" si="58"/>
        <v>85.5</v>
      </c>
      <c r="AG127" s="6">
        <f t="shared" si="59"/>
        <v>154.5</v>
      </c>
      <c r="AH127" s="6">
        <f t="shared" si="60"/>
        <v>258.5</v>
      </c>
      <c r="AI127" s="6">
        <f t="shared" si="61"/>
        <v>-18.5</v>
      </c>
      <c r="AJ127" s="6">
        <f t="shared" si="62"/>
        <v>104</v>
      </c>
      <c r="AK127" s="6">
        <f t="shared" si="63"/>
        <v>173</v>
      </c>
      <c r="AL127" s="6">
        <v>73.7733333333333</v>
      </c>
      <c r="AM127" s="6">
        <v>0.976666666666667</v>
      </c>
      <c r="AN127" s="6">
        <v>20.85</v>
      </c>
      <c r="AO127" s="6">
        <v>20.8733333333333</v>
      </c>
      <c r="AP127" s="6">
        <v>9.67884718876411</v>
      </c>
    </row>
    <row r="128" customFormat="1" ht="15" spans="1:42">
      <c r="A128" s="6">
        <v>3</v>
      </c>
      <c r="B128" s="6" t="s">
        <v>168</v>
      </c>
      <c r="C128" s="6">
        <v>116.5</v>
      </c>
      <c r="D128" s="6">
        <v>135</v>
      </c>
      <c r="E128" s="6">
        <v>29.5</v>
      </c>
      <c r="F128" s="6">
        <f t="shared" si="32"/>
        <v>0.414590747330961</v>
      </c>
      <c r="G128" s="6">
        <f t="shared" si="33"/>
        <v>0.480427046263345</v>
      </c>
      <c r="H128" s="6">
        <f t="shared" si="34"/>
        <v>0.104982206405694</v>
      </c>
      <c r="I128" s="6">
        <f t="shared" si="35"/>
        <v>4.57627118644068</v>
      </c>
      <c r="J128" s="6">
        <f t="shared" si="36"/>
        <v>3.94915254237288</v>
      </c>
      <c r="K128" s="6">
        <f t="shared" si="37"/>
        <v>1.1587982832618</v>
      </c>
      <c r="L128" s="6">
        <f t="shared" si="38"/>
        <v>104.351169934346</v>
      </c>
      <c r="M128" s="6">
        <f t="shared" si="39"/>
        <v>13.6869767784319</v>
      </c>
      <c r="N128" s="6">
        <f t="shared" si="40"/>
        <v>-0.073558648111332</v>
      </c>
      <c r="O128" s="6">
        <f t="shared" si="41"/>
        <v>0.298076923076923</v>
      </c>
      <c r="P128" s="6">
        <f t="shared" si="42"/>
        <v>0.649289099526066</v>
      </c>
      <c r="Q128" s="6">
        <f t="shared" si="43"/>
        <v>0.073558648111332</v>
      </c>
      <c r="R128" s="6">
        <f t="shared" si="44"/>
        <v>0.641337386018237</v>
      </c>
      <c r="S128" s="6">
        <f t="shared" si="45"/>
        <v>0.595890410958904</v>
      </c>
      <c r="T128" s="6">
        <f t="shared" si="46"/>
        <v>281</v>
      </c>
      <c r="U128" s="6">
        <f t="shared" si="47"/>
        <v>0.685053380782918</v>
      </c>
      <c r="V128" s="6">
        <f t="shared" si="48"/>
        <v>0.0833333333333333</v>
      </c>
      <c r="W128" s="6">
        <f t="shared" si="49"/>
        <v>-1.56708317122797</v>
      </c>
      <c r="X128" s="6">
        <f t="shared" si="50"/>
        <v>-1.5677848825018</v>
      </c>
      <c r="Y128" s="6">
        <f t="shared" si="51"/>
        <v>0.218518518518519</v>
      </c>
      <c r="Z128" s="6">
        <f t="shared" si="52"/>
        <v>93.6666666666667</v>
      </c>
      <c r="AA128" s="6">
        <f t="shared" si="53"/>
        <v>117.4415</v>
      </c>
      <c r="AB128" s="6">
        <f t="shared" si="54"/>
        <v>3.33333333333333</v>
      </c>
      <c r="AC128" s="6">
        <f t="shared" si="55"/>
        <v>0.746781115879828</v>
      </c>
      <c r="AD128" s="6">
        <f t="shared" si="56"/>
        <v>-0.909952606635071</v>
      </c>
      <c r="AE128" s="6">
        <f t="shared" si="57"/>
        <v>0.000186994369226821</v>
      </c>
      <c r="AF128" s="6">
        <f t="shared" si="58"/>
        <v>87</v>
      </c>
      <c r="AG128" s="6">
        <f t="shared" si="59"/>
        <v>146</v>
      </c>
      <c r="AH128" s="6">
        <f t="shared" si="60"/>
        <v>251.5</v>
      </c>
      <c r="AI128" s="6">
        <f t="shared" si="61"/>
        <v>-18.5</v>
      </c>
      <c r="AJ128" s="6">
        <f t="shared" si="62"/>
        <v>105.5</v>
      </c>
      <c r="AK128" s="6">
        <f t="shared" si="63"/>
        <v>164.5</v>
      </c>
      <c r="AL128" s="6">
        <v>72.3366666666667</v>
      </c>
      <c r="AM128" s="6">
        <v>0.65</v>
      </c>
      <c r="AN128" s="6">
        <v>20.0433333333333</v>
      </c>
      <c r="AO128" s="6">
        <v>16.73</v>
      </c>
      <c r="AP128" s="6">
        <v>9.76596599298979</v>
      </c>
    </row>
    <row r="129" customFormat="1" ht="15" spans="1:42">
      <c r="A129" s="6">
        <v>3</v>
      </c>
      <c r="B129" s="6" t="s">
        <v>169</v>
      </c>
      <c r="C129" s="6">
        <v>114</v>
      </c>
      <c r="D129" s="6">
        <v>135</v>
      </c>
      <c r="E129" s="6">
        <v>30</v>
      </c>
      <c r="F129" s="6">
        <f t="shared" si="32"/>
        <v>0.408602150537634</v>
      </c>
      <c r="G129" s="6">
        <f t="shared" si="33"/>
        <v>0.483870967741935</v>
      </c>
      <c r="H129" s="6">
        <f t="shared" si="34"/>
        <v>0.10752688172043</v>
      </c>
      <c r="I129" s="6">
        <f t="shared" si="35"/>
        <v>4.5</v>
      </c>
      <c r="J129" s="6">
        <f t="shared" si="36"/>
        <v>3.8</v>
      </c>
      <c r="K129" s="6">
        <f t="shared" si="37"/>
        <v>1.18421052631579</v>
      </c>
      <c r="L129" s="6">
        <f t="shared" si="38"/>
        <v>103.474634572923</v>
      </c>
      <c r="M129" s="6">
        <f t="shared" si="39"/>
        <v>13.6381816969859</v>
      </c>
      <c r="N129" s="6">
        <f t="shared" si="40"/>
        <v>-0.0843373493975904</v>
      </c>
      <c r="O129" s="6">
        <f t="shared" si="41"/>
        <v>0.304347826086957</v>
      </c>
      <c r="P129" s="6">
        <f t="shared" si="42"/>
        <v>0.6</v>
      </c>
      <c r="Q129" s="6">
        <f t="shared" si="43"/>
        <v>0.0843373493975904</v>
      </c>
      <c r="R129" s="6">
        <f t="shared" si="44"/>
        <v>0.636363636363636</v>
      </c>
      <c r="S129" s="6">
        <f t="shared" si="45"/>
        <v>0.583333333333333</v>
      </c>
      <c r="T129" s="6">
        <f t="shared" si="46"/>
        <v>279</v>
      </c>
      <c r="U129" s="6">
        <f t="shared" si="47"/>
        <v>0.67741935483871</v>
      </c>
      <c r="V129" s="6">
        <f t="shared" si="48"/>
        <v>0.0958904109589041</v>
      </c>
      <c r="W129" s="6">
        <f t="shared" si="49"/>
        <v>-1.56748040070078</v>
      </c>
      <c r="X129" s="6">
        <f t="shared" si="50"/>
        <v>-1.56794852870444</v>
      </c>
      <c r="Y129" s="6">
        <f t="shared" si="51"/>
        <v>0.222222222222222</v>
      </c>
      <c r="Z129" s="6">
        <f t="shared" si="52"/>
        <v>93</v>
      </c>
      <c r="AA129" s="6">
        <f t="shared" si="53"/>
        <v>116.751</v>
      </c>
      <c r="AB129" s="6">
        <f t="shared" si="54"/>
        <v>3.6472602739726</v>
      </c>
      <c r="AC129" s="6">
        <f t="shared" si="55"/>
        <v>0.736842105263158</v>
      </c>
      <c r="AD129" s="6">
        <f t="shared" si="56"/>
        <v>-0.971428571428571</v>
      </c>
      <c r="AE129" s="6">
        <f t="shared" si="57"/>
        <v>0.000176070720926688</v>
      </c>
      <c r="AF129" s="6">
        <f t="shared" si="58"/>
        <v>84</v>
      </c>
      <c r="AG129" s="6">
        <f t="shared" si="59"/>
        <v>144</v>
      </c>
      <c r="AH129" s="6">
        <f t="shared" si="60"/>
        <v>249</v>
      </c>
      <c r="AI129" s="6">
        <f t="shared" si="61"/>
        <v>-21</v>
      </c>
      <c r="AJ129" s="6">
        <f t="shared" si="62"/>
        <v>105</v>
      </c>
      <c r="AK129" s="6">
        <f t="shared" si="63"/>
        <v>165</v>
      </c>
      <c r="AL129" s="6">
        <v>71.61</v>
      </c>
      <c r="AM129" s="6">
        <v>1.38</v>
      </c>
      <c r="AN129" s="6">
        <v>21.07</v>
      </c>
      <c r="AO129" s="6">
        <v>41.1133333333333</v>
      </c>
      <c r="AP129" s="6">
        <v>9.34528109112257</v>
      </c>
    </row>
    <row r="130" customFormat="1" ht="15" spans="1:42">
      <c r="A130" s="6">
        <v>3</v>
      </c>
      <c r="B130" s="6" t="s">
        <v>170</v>
      </c>
      <c r="C130" s="6">
        <v>119</v>
      </c>
      <c r="D130" s="6">
        <v>139</v>
      </c>
      <c r="E130" s="6">
        <v>35</v>
      </c>
      <c r="F130" s="6">
        <f t="shared" ref="F130:F190" si="64">C130/(C130+D130+E130)</f>
        <v>0.406143344709898</v>
      </c>
      <c r="G130" s="6">
        <f t="shared" ref="G130:G190" si="65">D130/(C130+D130+E130)</f>
        <v>0.474402730375427</v>
      </c>
      <c r="H130" s="6">
        <f t="shared" ref="H130:H190" si="66">E130/(C130+D130+E130)</f>
        <v>0.119453924914676</v>
      </c>
      <c r="I130" s="6">
        <f t="shared" ref="I130:I190" si="67">D130/E130</f>
        <v>3.97142857142857</v>
      </c>
      <c r="J130" s="6">
        <f t="shared" ref="J130:J190" si="68">C130/E130</f>
        <v>3.4</v>
      </c>
      <c r="K130" s="6">
        <f t="shared" ref="K130:K190" si="69">D130/C130</f>
        <v>1.16806722689076</v>
      </c>
      <c r="L130" s="6">
        <f t="shared" ref="L130:L190" si="70">SQRT((C130*C130+D130*D130+E130*E130)/3)</f>
        <v>107.559285977548</v>
      </c>
      <c r="M130" s="6">
        <f t="shared" ref="M130:M190" si="71">SQRT((C130*2+D130*2+E130*2)/3)</f>
        <v>13.9761701954911</v>
      </c>
      <c r="N130" s="6">
        <f t="shared" ref="N130:N190" si="72">(C130-D130)/(C130+D130)</f>
        <v>-0.0775193798449612</v>
      </c>
      <c r="O130" s="6">
        <f t="shared" ref="O130:O190" si="73">(2*D130-C130-E130)/(2*D130+C130+E130)</f>
        <v>0.287037037037037</v>
      </c>
      <c r="P130" s="6">
        <f t="shared" ref="P130:P190" si="74">(2*C130-D130-E130)/(D130-E130)</f>
        <v>0.615384615384615</v>
      </c>
      <c r="Q130" s="6">
        <f t="shared" ref="Q130:Q190" si="75">(D130-C130)/(D130+C130)</f>
        <v>0.0775193798449612</v>
      </c>
      <c r="R130" s="6">
        <f t="shared" ref="R130:R190" si="76">(D130-E130)/(D130+E130)</f>
        <v>0.597701149425287</v>
      </c>
      <c r="S130" s="6">
        <f t="shared" ref="S130:S190" si="77">(C130-E130)/(C130+E130)</f>
        <v>0.545454545454545</v>
      </c>
      <c r="T130" s="6">
        <f t="shared" ref="T130:T190" si="78">C130+E130+D130</f>
        <v>293</v>
      </c>
      <c r="U130" s="6">
        <f t="shared" ref="U130:U190" si="79">((C130+D130+E130)-3*E130)/(C130+D130+E130)</f>
        <v>0.641638225255973</v>
      </c>
      <c r="V130" s="6">
        <f t="shared" ref="V130:V190" si="80">(D130-C130)/(D130+C130-E130)</f>
        <v>0.0896860986547085</v>
      </c>
      <c r="W130" s="6">
        <f t="shared" ref="W130:W190" si="81">ATAN(2*(E130-D130-C130)/30.5*(D130-C130))</f>
        <v>-1.5673770576091</v>
      </c>
      <c r="X130" s="6">
        <f t="shared" ref="X130:X190" si="82">ATAN(2*(C130-D130-E130)/30.5*(D130-E130))</f>
        <v>-1.56813024919563</v>
      </c>
      <c r="Y130" s="6">
        <f t="shared" ref="Y130:Y190" si="83">E130/D130</f>
        <v>0.251798561151079</v>
      </c>
      <c r="Z130" s="6">
        <f t="shared" ref="Z130:Z190" si="84">(C130+D130+E130)/3</f>
        <v>97.6666666666667</v>
      </c>
      <c r="AA130" s="6">
        <f t="shared" ref="AA130:AA190" si="85">0.299*C130+0.587*D130+0.114*E130</f>
        <v>121.164</v>
      </c>
      <c r="AB130" s="6">
        <f t="shared" ref="AB130:AB190" si="86">(25*(D130-C130)/(D130+C130-E130)+1.25)</f>
        <v>3.49215246636771</v>
      </c>
      <c r="AC130" s="6">
        <f t="shared" ref="AC130:AC190" si="87">(C130-E130)/C130</f>
        <v>0.705882352941177</v>
      </c>
      <c r="AD130" s="6">
        <f t="shared" ref="AD130:AD190" si="88">2*(C130-D130-E130)/(D130-E130)</f>
        <v>-1.05769230769231</v>
      </c>
      <c r="AE130" s="6">
        <f t="shared" ref="AE130:AE190" si="89">C130*C130/(E130*D130*D130*D130)</f>
        <v>0.000150654281191785</v>
      </c>
      <c r="AF130" s="6">
        <f t="shared" ref="AF130:AF190" si="90">C130-E130</f>
        <v>84</v>
      </c>
      <c r="AG130" s="6">
        <f t="shared" ref="AG130:AG190" si="91">C130+E130</f>
        <v>154</v>
      </c>
      <c r="AH130" s="6">
        <f t="shared" ref="AH130:AH190" si="92">C130+D130</f>
        <v>258</v>
      </c>
      <c r="AI130" s="6">
        <f t="shared" ref="AI130:AI190" si="93">C130-D130</f>
        <v>-20</v>
      </c>
      <c r="AJ130" s="6">
        <f t="shared" ref="AJ130:AJ190" si="94">D130-E130</f>
        <v>104</v>
      </c>
      <c r="AK130" s="6">
        <f t="shared" ref="AK130:AK190" si="95">E130+D130</f>
        <v>174</v>
      </c>
      <c r="AL130" s="6">
        <v>71.8833333333333</v>
      </c>
      <c r="AM130" s="6">
        <v>1.21</v>
      </c>
      <c r="AN130" s="6">
        <v>19.8766666666667</v>
      </c>
      <c r="AO130" s="6">
        <v>19.9166666666667</v>
      </c>
      <c r="AP130" s="6">
        <v>9.4377614954675</v>
      </c>
    </row>
    <row r="131" customFormat="1" ht="15" spans="1:42">
      <c r="A131" s="6">
        <v>3</v>
      </c>
      <c r="B131" s="6" t="s">
        <v>171</v>
      </c>
      <c r="C131" s="6">
        <v>125.5</v>
      </c>
      <c r="D131" s="6">
        <v>143.5</v>
      </c>
      <c r="E131" s="6">
        <v>34</v>
      </c>
      <c r="F131" s="6">
        <f t="shared" si="64"/>
        <v>0.414191419141914</v>
      </c>
      <c r="G131" s="6">
        <f t="shared" si="65"/>
        <v>0.473597359735974</v>
      </c>
      <c r="H131" s="6">
        <f t="shared" si="66"/>
        <v>0.112211221122112</v>
      </c>
      <c r="I131" s="6">
        <f t="shared" si="67"/>
        <v>4.22058823529412</v>
      </c>
      <c r="J131" s="6">
        <f t="shared" si="68"/>
        <v>3.69117647058824</v>
      </c>
      <c r="K131" s="6">
        <f t="shared" si="69"/>
        <v>1.14342629482072</v>
      </c>
      <c r="L131" s="6">
        <f t="shared" si="70"/>
        <v>111.801162784651</v>
      </c>
      <c r="M131" s="6">
        <f t="shared" si="71"/>
        <v>14.2126704035519</v>
      </c>
      <c r="N131" s="6">
        <f t="shared" si="72"/>
        <v>-0.0669144981412639</v>
      </c>
      <c r="O131" s="6">
        <f t="shared" si="73"/>
        <v>0.28555431131019</v>
      </c>
      <c r="P131" s="6">
        <f t="shared" si="74"/>
        <v>0.671232876712329</v>
      </c>
      <c r="Q131" s="6">
        <f t="shared" si="75"/>
        <v>0.0669144981412639</v>
      </c>
      <c r="R131" s="6">
        <f t="shared" si="76"/>
        <v>0.616901408450704</v>
      </c>
      <c r="S131" s="6">
        <f t="shared" si="77"/>
        <v>0.573667711598746</v>
      </c>
      <c r="T131" s="6">
        <f t="shared" si="78"/>
        <v>303</v>
      </c>
      <c r="U131" s="6">
        <f t="shared" si="79"/>
        <v>0.663366336633663</v>
      </c>
      <c r="V131" s="6">
        <f t="shared" si="80"/>
        <v>0.0765957446808511</v>
      </c>
      <c r="W131" s="6">
        <f t="shared" si="81"/>
        <v>-1.56719114146865</v>
      </c>
      <c r="X131" s="6">
        <f t="shared" si="82"/>
        <v>-1.5681180753834</v>
      </c>
      <c r="Y131" s="6">
        <f t="shared" si="83"/>
        <v>0.236933797909408</v>
      </c>
      <c r="Z131" s="6">
        <f t="shared" si="84"/>
        <v>101</v>
      </c>
      <c r="AA131" s="6">
        <f t="shared" si="85"/>
        <v>125.635</v>
      </c>
      <c r="AB131" s="6">
        <f t="shared" si="86"/>
        <v>3.16489361702128</v>
      </c>
      <c r="AC131" s="6">
        <f t="shared" si="87"/>
        <v>0.729083665338645</v>
      </c>
      <c r="AD131" s="6">
        <f t="shared" si="88"/>
        <v>-0.949771689497717</v>
      </c>
      <c r="AE131" s="6">
        <f t="shared" si="89"/>
        <v>0.000156766344450338</v>
      </c>
      <c r="AF131" s="6">
        <f t="shared" si="90"/>
        <v>91.5</v>
      </c>
      <c r="AG131" s="6">
        <f t="shared" si="91"/>
        <v>159.5</v>
      </c>
      <c r="AH131" s="6">
        <f t="shared" si="92"/>
        <v>269</v>
      </c>
      <c r="AI131" s="6">
        <f t="shared" si="93"/>
        <v>-18</v>
      </c>
      <c r="AJ131" s="6">
        <f t="shared" si="94"/>
        <v>109.5</v>
      </c>
      <c r="AK131" s="6">
        <f t="shared" si="95"/>
        <v>177.5</v>
      </c>
      <c r="AL131" s="6">
        <v>72.4866666666667</v>
      </c>
      <c r="AM131" s="6">
        <v>1.31666666666667</v>
      </c>
      <c r="AN131" s="6">
        <v>20.5966666666667</v>
      </c>
      <c r="AO131" s="6">
        <v>20.6433333333333</v>
      </c>
      <c r="AP131" s="6">
        <v>9.29374930139557</v>
      </c>
    </row>
    <row r="132" customFormat="1" ht="15" spans="1:42">
      <c r="A132" s="6">
        <v>3</v>
      </c>
      <c r="B132" s="6" t="s">
        <v>172</v>
      </c>
      <c r="C132" s="6">
        <v>118.5</v>
      </c>
      <c r="D132" s="6">
        <v>136.5</v>
      </c>
      <c r="E132" s="6">
        <v>29</v>
      </c>
      <c r="F132" s="6">
        <f t="shared" si="64"/>
        <v>0.417253521126761</v>
      </c>
      <c r="G132" s="6">
        <f t="shared" si="65"/>
        <v>0.480633802816901</v>
      </c>
      <c r="H132" s="6">
        <f t="shared" si="66"/>
        <v>0.102112676056338</v>
      </c>
      <c r="I132" s="6">
        <f t="shared" si="67"/>
        <v>4.70689655172414</v>
      </c>
      <c r="J132" s="6">
        <f t="shared" si="68"/>
        <v>4.08620689655172</v>
      </c>
      <c r="K132" s="6">
        <f t="shared" si="69"/>
        <v>1.15189873417722</v>
      </c>
      <c r="L132" s="6">
        <f t="shared" si="70"/>
        <v>105.696893678733</v>
      </c>
      <c r="M132" s="6">
        <f t="shared" si="71"/>
        <v>13.7598449603669</v>
      </c>
      <c r="N132" s="6">
        <f t="shared" si="72"/>
        <v>-0.0705882352941176</v>
      </c>
      <c r="O132" s="6">
        <f t="shared" si="73"/>
        <v>0.298454221165279</v>
      </c>
      <c r="P132" s="6">
        <f t="shared" si="74"/>
        <v>0.665116279069767</v>
      </c>
      <c r="Q132" s="6">
        <f t="shared" si="75"/>
        <v>0.0705882352941176</v>
      </c>
      <c r="R132" s="6">
        <f t="shared" si="76"/>
        <v>0.649546827794562</v>
      </c>
      <c r="S132" s="6">
        <f t="shared" si="77"/>
        <v>0.606779661016949</v>
      </c>
      <c r="T132" s="6">
        <f t="shared" si="78"/>
        <v>284</v>
      </c>
      <c r="U132" s="6">
        <f t="shared" si="79"/>
        <v>0.693661971830986</v>
      </c>
      <c r="V132" s="6">
        <f t="shared" si="80"/>
        <v>0.079646017699115</v>
      </c>
      <c r="W132" s="6">
        <f t="shared" si="81"/>
        <v>-1.56704757346081</v>
      </c>
      <c r="X132" s="6">
        <f t="shared" si="82"/>
        <v>-1.56777802819219</v>
      </c>
      <c r="Y132" s="6">
        <f t="shared" si="83"/>
        <v>0.212454212454212</v>
      </c>
      <c r="Z132" s="6">
        <f t="shared" si="84"/>
        <v>94.6666666666667</v>
      </c>
      <c r="AA132" s="6">
        <f t="shared" si="85"/>
        <v>118.863</v>
      </c>
      <c r="AB132" s="6">
        <f t="shared" si="86"/>
        <v>3.24115044247788</v>
      </c>
      <c r="AC132" s="6">
        <f t="shared" si="87"/>
        <v>0.755274261603376</v>
      </c>
      <c r="AD132" s="6">
        <f t="shared" si="88"/>
        <v>-0.874418604651163</v>
      </c>
      <c r="AE132" s="6">
        <f t="shared" si="89"/>
        <v>0.000190388515969718</v>
      </c>
      <c r="AF132" s="6">
        <f t="shared" si="90"/>
        <v>89.5</v>
      </c>
      <c r="AG132" s="6">
        <f t="shared" si="91"/>
        <v>147.5</v>
      </c>
      <c r="AH132" s="6">
        <f t="shared" si="92"/>
        <v>255</v>
      </c>
      <c r="AI132" s="6">
        <f t="shared" si="93"/>
        <v>-18</v>
      </c>
      <c r="AJ132" s="6">
        <f t="shared" si="94"/>
        <v>107.5</v>
      </c>
      <c r="AK132" s="6">
        <f t="shared" si="95"/>
        <v>165.5</v>
      </c>
      <c r="AL132" s="6">
        <v>73.1166666666667</v>
      </c>
      <c r="AM132" s="6">
        <v>0.946666666666667</v>
      </c>
      <c r="AN132" s="6">
        <v>20.5266666666667</v>
      </c>
      <c r="AO132" s="6">
        <v>20.55</v>
      </c>
      <c r="AP132" s="6">
        <v>9.01377847759521</v>
      </c>
    </row>
    <row r="133" customFormat="1" ht="15" spans="1:42">
      <c r="A133" s="6">
        <v>3</v>
      </c>
      <c r="B133" s="6" t="s">
        <v>173</v>
      </c>
      <c r="C133" s="6">
        <v>118.5</v>
      </c>
      <c r="D133" s="6">
        <v>136.5</v>
      </c>
      <c r="E133" s="6">
        <v>36</v>
      </c>
      <c r="F133" s="6">
        <f t="shared" si="64"/>
        <v>0.407216494845361</v>
      </c>
      <c r="G133" s="6">
        <f t="shared" si="65"/>
        <v>0.469072164948454</v>
      </c>
      <c r="H133" s="6">
        <f t="shared" si="66"/>
        <v>0.123711340206186</v>
      </c>
      <c r="I133" s="6">
        <f t="shared" si="67"/>
        <v>3.79166666666667</v>
      </c>
      <c r="J133" s="6">
        <f t="shared" si="68"/>
        <v>3.29166666666667</v>
      </c>
      <c r="K133" s="6">
        <f t="shared" si="69"/>
        <v>1.15189873417722</v>
      </c>
      <c r="L133" s="6">
        <f t="shared" si="70"/>
        <v>106.411935420798</v>
      </c>
      <c r="M133" s="6">
        <f t="shared" si="71"/>
        <v>13.9283882771841</v>
      </c>
      <c r="N133" s="6">
        <f t="shared" si="72"/>
        <v>-0.0705882352941176</v>
      </c>
      <c r="O133" s="6">
        <f t="shared" si="73"/>
        <v>0.27719298245614</v>
      </c>
      <c r="P133" s="6">
        <f t="shared" si="74"/>
        <v>0.641791044776119</v>
      </c>
      <c r="Q133" s="6">
        <f t="shared" si="75"/>
        <v>0.0705882352941176</v>
      </c>
      <c r="R133" s="6">
        <f t="shared" si="76"/>
        <v>0.582608695652174</v>
      </c>
      <c r="S133" s="6">
        <f t="shared" si="77"/>
        <v>0.533980582524272</v>
      </c>
      <c r="T133" s="6">
        <f t="shared" si="78"/>
        <v>291</v>
      </c>
      <c r="U133" s="6">
        <f t="shared" si="79"/>
        <v>0.628865979381443</v>
      </c>
      <c r="V133" s="6">
        <f t="shared" si="80"/>
        <v>0.0821917808219178</v>
      </c>
      <c r="W133" s="6">
        <f t="shared" si="81"/>
        <v>-1.56692775147186</v>
      </c>
      <c r="X133" s="6">
        <f t="shared" si="82"/>
        <v>-1.56798631023676</v>
      </c>
      <c r="Y133" s="6">
        <f t="shared" si="83"/>
        <v>0.263736263736264</v>
      </c>
      <c r="Z133" s="6">
        <f t="shared" si="84"/>
        <v>97</v>
      </c>
      <c r="AA133" s="6">
        <f t="shared" si="85"/>
        <v>119.661</v>
      </c>
      <c r="AB133" s="6">
        <f t="shared" si="86"/>
        <v>3.30479452054795</v>
      </c>
      <c r="AC133" s="6">
        <f t="shared" si="87"/>
        <v>0.69620253164557</v>
      </c>
      <c r="AD133" s="6">
        <f t="shared" si="88"/>
        <v>-1.07462686567164</v>
      </c>
      <c r="AE133" s="6">
        <f t="shared" si="89"/>
        <v>0.000153368526753384</v>
      </c>
      <c r="AF133" s="6">
        <f t="shared" si="90"/>
        <v>82.5</v>
      </c>
      <c r="AG133" s="6">
        <f t="shared" si="91"/>
        <v>154.5</v>
      </c>
      <c r="AH133" s="6">
        <f t="shared" si="92"/>
        <v>255</v>
      </c>
      <c r="AI133" s="6">
        <f t="shared" si="93"/>
        <v>-18</v>
      </c>
      <c r="AJ133" s="6">
        <f t="shared" si="94"/>
        <v>100.5</v>
      </c>
      <c r="AK133" s="6">
        <f t="shared" si="95"/>
        <v>172.5</v>
      </c>
      <c r="AL133" s="6">
        <v>72.1433333333333</v>
      </c>
      <c r="AM133" s="6">
        <v>1.28133333333333</v>
      </c>
      <c r="AN133" s="6">
        <v>20.5833333333333</v>
      </c>
      <c r="AO133" s="6">
        <v>20.6266666666667</v>
      </c>
      <c r="AP133" s="6">
        <v>9.98833083059287</v>
      </c>
    </row>
    <row r="134" customFormat="1" ht="15" spans="1:42">
      <c r="A134" s="6">
        <v>3</v>
      </c>
      <c r="B134" s="6" t="s">
        <v>174</v>
      </c>
      <c r="C134" s="6">
        <v>127</v>
      </c>
      <c r="D134" s="6">
        <v>142.5</v>
      </c>
      <c r="E134" s="6">
        <v>30.5</v>
      </c>
      <c r="F134" s="6">
        <f t="shared" si="64"/>
        <v>0.423333333333333</v>
      </c>
      <c r="G134" s="6">
        <f t="shared" si="65"/>
        <v>0.475</v>
      </c>
      <c r="H134" s="6">
        <f t="shared" si="66"/>
        <v>0.101666666666667</v>
      </c>
      <c r="I134" s="6">
        <f t="shared" si="67"/>
        <v>4.67213114754098</v>
      </c>
      <c r="J134" s="6">
        <f t="shared" si="68"/>
        <v>4.16393442622951</v>
      </c>
      <c r="K134" s="6">
        <f t="shared" si="69"/>
        <v>1.12204724409449</v>
      </c>
      <c r="L134" s="6">
        <f t="shared" si="70"/>
        <v>111.602718007523</v>
      </c>
      <c r="M134" s="6">
        <f t="shared" si="71"/>
        <v>14.142135623731</v>
      </c>
      <c r="N134" s="6">
        <f t="shared" si="72"/>
        <v>-0.0575139146567718</v>
      </c>
      <c r="O134" s="6">
        <f t="shared" si="73"/>
        <v>0.288135593220339</v>
      </c>
      <c r="P134" s="6">
        <f t="shared" si="74"/>
        <v>0.723214285714286</v>
      </c>
      <c r="Q134" s="6">
        <f t="shared" si="75"/>
        <v>0.0575139146567718</v>
      </c>
      <c r="R134" s="6">
        <f t="shared" si="76"/>
        <v>0.647398843930636</v>
      </c>
      <c r="S134" s="6">
        <f t="shared" si="77"/>
        <v>0.612698412698413</v>
      </c>
      <c r="T134" s="6">
        <f t="shared" si="78"/>
        <v>300</v>
      </c>
      <c r="U134" s="6">
        <f t="shared" si="79"/>
        <v>0.695</v>
      </c>
      <c r="V134" s="6">
        <f t="shared" si="80"/>
        <v>0.0648535564853557</v>
      </c>
      <c r="W134" s="6">
        <f t="shared" si="81"/>
        <v>-1.56667973512097</v>
      </c>
      <c r="X134" s="6">
        <f t="shared" si="82"/>
        <v>-1.56783631991182</v>
      </c>
      <c r="Y134" s="6">
        <f t="shared" si="83"/>
        <v>0.214035087719298</v>
      </c>
      <c r="Z134" s="6">
        <f t="shared" si="84"/>
        <v>100</v>
      </c>
      <c r="AA134" s="6">
        <f t="shared" si="85"/>
        <v>125.0975</v>
      </c>
      <c r="AB134" s="6">
        <f t="shared" si="86"/>
        <v>2.87133891213389</v>
      </c>
      <c r="AC134" s="6">
        <f t="shared" si="87"/>
        <v>0.759842519685039</v>
      </c>
      <c r="AD134" s="6">
        <f t="shared" si="88"/>
        <v>-0.821428571428571</v>
      </c>
      <c r="AE134" s="6">
        <f t="shared" si="89"/>
        <v>0.000182752366538657</v>
      </c>
      <c r="AF134" s="6">
        <f t="shared" si="90"/>
        <v>96.5</v>
      </c>
      <c r="AG134" s="6">
        <f t="shared" si="91"/>
        <v>157.5</v>
      </c>
      <c r="AH134" s="6">
        <f t="shared" si="92"/>
        <v>269.5</v>
      </c>
      <c r="AI134" s="6">
        <f t="shared" si="93"/>
        <v>-15.5</v>
      </c>
      <c r="AJ134" s="6">
        <f t="shared" si="94"/>
        <v>112</v>
      </c>
      <c r="AK134" s="6">
        <f t="shared" si="95"/>
        <v>173</v>
      </c>
      <c r="AL134" s="6">
        <v>72.2566666666667</v>
      </c>
      <c r="AM134" s="6">
        <v>1.76333333333333</v>
      </c>
      <c r="AN134" s="6">
        <v>20.7566666666667</v>
      </c>
      <c r="AO134" s="6">
        <v>20.83</v>
      </c>
      <c r="AP134" s="6">
        <v>9.58511570064514</v>
      </c>
    </row>
    <row r="135" customFormat="1" ht="15" spans="1:42">
      <c r="A135" s="6">
        <v>3</v>
      </c>
      <c r="B135" s="6" t="s">
        <v>175</v>
      </c>
      <c r="C135" s="6">
        <v>123</v>
      </c>
      <c r="D135" s="6">
        <v>140</v>
      </c>
      <c r="E135" s="6">
        <v>32</v>
      </c>
      <c r="F135" s="6">
        <f t="shared" si="64"/>
        <v>0.416949152542373</v>
      </c>
      <c r="G135" s="6">
        <f t="shared" si="65"/>
        <v>0.474576271186441</v>
      </c>
      <c r="H135" s="6">
        <f t="shared" si="66"/>
        <v>0.108474576271186</v>
      </c>
      <c r="I135" s="6">
        <f t="shared" si="67"/>
        <v>4.375</v>
      </c>
      <c r="J135" s="6">
        <f t="shared" si="68"/>
        <v>3.84375</v>
      </c>
      <c r="K135" s="6">
        <f t="shared" si="69"/>
        <v>1.13821138211382</v>
      </c>
      <c r="L135" s="6">
        <f t="shared" si="70"/>
        <v>109.16806614879</v>
      </c>
      <c r="M135" s="6">
        <f t="shared" si="71"/>
        <v>14.0237893119751</v>
      </c>
      <c r="N135" s="6">
        <f t="shared" si="72"/>
        <v>-0.064638783269962</v>
      </c>
      <c r="O135" s="6">
        <f t="shared" si="73"/>
        <v>0.28735632183908</v>
      </c>
      <c r="P135" s="6">
        <f t="shared" si="74"/>
        <v>0.685185185185185</v>
      </c>
      <c r="Q135" s="6">
        <f t="shared" si="75"/>
        <v>0.064638783269962</v>
      </c>
      <c r="R135" s="6">
        <f t="shared" si="76"/>
        <v>0.627906976744186</v>
      </c>
      <c r="S135" s="6">
        <f t="shared" si="77"/>
        <v>0.587096774193548</v>
      </c>
      <c r="T135" s="6">
        <f t="shared" si="78"/>
        <v>295</v>
      </c>
      <c r="U135" s="6">
        <f t="shared" si="79"/>
        <v>0.674576271186441</v>
      </c>
      <c r="V135" s="6">
        <f t="shared" si="80"/>
        <v>0.0735930735930736</v>
      </c>
      <c r="W135" s="6">
        <f t="shared" si="81"/>
        <v>-1.56691297478545</v>
      </c>
      <c r="X135" s="6">
        <f t="shared" si="82"/>
        <v>-1.56791462653281</v>
      </c>
      <c r="Y135" s="6">
        <f t="shared" si="83"/>
        <v>0.228571428571429</v>
      </c>
      <c r="Z135" s="6">
        <f t="shared" si="84"/>
        <v>98.3333333333333</v>
      </c>
      <c r="AA135" s="6">
        <f t="shared" si="85"/>
        <v>122.605</v>
      </c>
      <c r="AB135" s="6">
        <f t="shared" si="86"/>
        <v>3.08982683982684</v>
      </c>
      <c r="AC135" s="6">
        <f t="shared" si="87"/>
        <v>0.739837398373984</v>
      </c>
      <c r="AD135" s="6">
        <f t="shared" si="88"/>
        <v>-0.907407407407407</v>
      </c>
      <c r="AE135" s="6">
        <f t="shared" si="89"/>
        <v>0.000172296373906706</v>
      </c>
      <c r="AF135" s="6">
        <f t="shared" si="90"/>
        <v>91</v>
      </c>
      <c r="AG135" s="6">
        <f t="shared" si="91"/>
        <v>155</v>
      </c>
      <c r="AH135" s="6">
        <f t="shared" si="92"/>
        <v>263</v>
      </c>
      <c r="AI135" s="6">
        <f t="shared" si="93"/>
        <v>-17</v>
      </c>
      <c r="AJ135" s="6">
        <f t="shared" si="94"/>
        <v>108</v>
      </c>
      <c r="AK135" s="6">
        <f t="shared" si="95"/>
        <v>172</v>
      </c>
      <c r="AL135" s="6">
        <v>72.08</v>
      </c>
      <c r="AM135" s="6">
        <v>1.28</v>
      </c>
      <c r="AN135" s="6">
        <v>20.5233333333333</v>
      </c>
      <c r="AO135" s="6">
        <v>20.5633333333333</v>
      </c>
      <c r="AP135" s="6">
        <v>9.52522928598683</v>
      </c>
    </row>
    <row r="136" customFormat="1" ht="15" spans="1:42">
      <c r="A136" s="6">
        <v>3</v>
      </c>
      <c r="B136" s="6" t="s">
        <v>176</v>
      </c>
      <c r="C136" s="6">
        <v>110</v>
      </c>
      <c r="D136" s="6">
        <v>129.5</v>
      </c>
      <c r="E136" s="6">
        <v>31</v>
      </c>
      <c r="F136" s="6">
        <f t="shared" si="64"/>
        <v>0.406654343807763</v>
      </c>
      <c r="G136" s="6">
        <f t="shared" si="65"/>
        <v>0.478743068391867</v>
      </c>
      <c r="H136" s="6">
        <f t="shared" si="66"/>
        <v>0.11460258780037</v>
      </c>
      <c r="I136" s="6">
        <f t="shared" si="67"/>
        <v>4.17741935483871</v>
      </c>
      <c r="J136" s="6">
        <f t="shared" si="68"/>
        <v>3.54838709677419</v>
      </c>
      <c r="K136" s="6">
        <f t="shared" si="69"/>
        <v>1.17727272727273</v>
      </c>
      <c r="L136" s="6">
        <f t="shared" si="70"/>
        <v>99.7183533758957</v>
      </c>
      <c r="M136" s="6">
        <f t="shared" si="71"/>
        <v>13.4288247189891</v>
      </c>
      <c r="N136" s="6">
        <f t="shared" si="72"/>
        <v>-0.081419624217119</v>
      </c>
      <c r="O136" s="6">
        <f t="shared" si="73"/>
        <v>0.295</v>
      </c>
      <c r="P136" s="6">
        <f t="shared" si="74"/>
        <v>0.604060913705584</v>
      </c>
      <c r="Q136" s="6">
        <f t="shared" si="75"/>
        <v>0.081419624217119</v>
      </c>
      <c r="R136" s="6">
        <f t="shared" si="76"/>
        <v>0.613707165109034</v>
      </c>
      <c r="S136" s="6">
        <f t="shared" si="77"/>
        <v>0.560283687943262</v>
      </c>
      <c r="T136" s="6">
        <f t="shared" si="78"/>
        <v>270.5</v>
      </c>
      <c r="U136" s="6">
        <f t="shared" si="79"/>
        <v>0.656192236598891</v>
      </c>
      <c r="V136" s="6">
        <f t="shared" si="80"/>
        <v>0.0935251798561151</v>
      </c>
      <c r="W136" s="6">
        <f t="shared" si="81"/>
        <v>-1.5670454989073</v>
      </c>
      <c r="X136" s="6">
        <f t="shared" si="82"/>
        <v>-1.56773054758764</v>
      </c>
      <c r="Y136" s="6">
        <f t="shared" si="83"/>
        <v>0.239382239382239</v>
      </c>
      <c r="Z136" s="6">
        <f t="shared" si="84"/>
        <v>90.1666666666667</v>
      </c>
      <c r="AA136" s="6">
        <f t="shared" si="85"/>
        <v>112.4405</v>
      </c>
      <c r="AB136" s="6">
        <f t="shared" si="86"/>
        <v>3.58812949640288</v>
      </c>
      <c r="AC136" s="6">
        <f t="shared" si="87"/>
        <v>0.718181818181818</v>
      </c>
      <c r="AD136" s="6">
        <f t="shared" si="88"/>
        <v>-1.0253807106599</v>
      </c>
      <c r="AE136" s="6">
        <f t="shared" si="89"/>
        <v>0.000179727432913398</v>
      </c>
      <c r="AF136" s="6">
        <f t="shared" si="90"/>
        <v>79</v>
      </c>
      <c r="AG136" s="6">
        <f t="shared" si="91"/>
        <v>141</v>
      </c>
      <c r="AH136" s="6">
        <f t="shared" si="92"/>
        <v>239.5</v>
      </c>
      <c r="AI136" s="6">
        <f t="shared" si="93"/>
        <v>-19.5</v>
      </c>
      <c r="AJ136" s="6">
        <f t="shared" si="94"/>
        <v>98.5</v>
      </c>
      <c r="AK136" s="6">
        <f t="shared" si="95"/>
        <v>160.5</v>
      </c>
      <c r="AL136" s="6">
        <v>70.6333333333333</v>
      </c>
      <c r="AM136" s="6">
        <v>1.07</v>
      </c>
      <c r="AN136" s="6">
        <v>18.35</v>
      </c>
      <c r="AO136" s="6">
        <v>18.38</v>
      </c>
      <c r="AP136" s="6">
        <v>9.29838458783019</v>
      </c>
    </row>
    <row r="137" customFormat="1" ht="15" spans="1:42">
      <c r="A137" s="6">
        <v>3</v>
      </c>
      <c r="B137" s="6" t="s">
        <v>177</v>
      </c>
      <c r="C137" s="6">
        <v>114.5</v>
      </c>
      <c r="D137" s="6">
        <v>134.5</v>
      </c>
      <c r="E137" s="6">
        <v>33</v>
      </c>
      <c r="F137" s="6">
        <f t="shared" si="64"/>
        <v>0.406028368794326</v>
      </c>
      <c r="G137" s="6">
        <f t="shared" si="65"/>
        <v>0.476950354609929</v>
      </c>
      <c r="H137" s="6">
        <f t="shared" si="66"/>
        <v>0.117021276595745</v>
      </c>
      <c r="I137" s="6">
        <f t="shared" si="67"/>
        <v>4.07575757575758</v>
      </c>
      <c r="J137" s="6">
        <f t="shared" si="68"/>
        <v>3.46969696969697</v>
      </c>
      <c r="K137" s="6">
        <f t="shared" si="69"/>
        <v>1.17467248908297</v>
      </c>
      <c r="L137" s="6">
        <f t="shared" si="70"/>
        <v>103.745682641094</v>
      </c>
      <c r="M137" s="6">
        <f t="shared" si="71"/>
        <v>13.7113092008021</v>
      </c>
      <c r="N137" s="6">
        <f t="shared" si="72"/>
        <v>-0.0803212851405622</v>
      </c>
      <c r="O137" s="6">
        <f t="shared" si="73"/>
        <v>0.29171668667467</v>
      </c>
      <c r="P137" s="6">
        <f t="shared" si="74"/>
        <v>0.605911330049261</v>
      </c>
      <c r="Q137" s="6">
        <f t="shared" si="75"/>
        <v>0.0803212851405622</v>
      </c>
      <c r="R137" s="6">
        <f t="shared" si="76"/>
        <v>0.605970149253731</v>
      </c>
      <c r="S137" s="6">
        <f t="shared" si="77"/>
        <v>0.552542372881356</v>
      </c>
      <c r="T137" s="6">
        <f t="shared" si="78"/>
        <v>282</v>
      </c>
      <c r="U137" s="6">
        <f t="shared" si="79"/>
        <v>0.648936170212766</v>
      </c>
      <c r="V137" s="6">
        <f t="shared" si="80"/>
        <v>0.0925925925925926</v>
      </c>
      <c r="W137" s="6">
        <f t="shared" si="81"/>
        <v>-1.56726624886567</v>
      </c>
      <c r="X137" s="6">
        <f t="shared" si="82"/>
        <v>-1.56796149843742</v>
      </c>
      <c r="Y137" s="6">
        <f t="shared" si="83"/>
        <v>0.245353159851301</v>
      </c>
      <c r="Z137" s="6">
        <f t="shared" si="84"/>
        <v>94</v>
      </c>
      <c r="AA137" s="6">
        <f t="shared" si="85"/>
        <v>116.949</v>
      </c>
      <c r="AB137" s="6">
        <f t="shared" si="86"/>
        <v>3.56481481481481</v>
      </c>
      <c r="AC137" s="6">
        <f t="shared" si="87"/>
        <v>0.7117903930131</v>
      </c>
      <c r="AD137" s="6">
        <f t="shared" si="88"/>
        <v>-1.04433497536946</v>
      </c>
      <c r="AE137" s="6">
        <f t="shared" si="89"/>
        <v>0.000163278943068977</v>
      </c>
      <c r="AF137" s="6">
        <f t="shared" si="90"/>
        <v>81.5</v>
      </c>
      <c r="AG137" s="6">
        <f t="shared" si="91"/>
        <v>147.5</v>
      </c>
      <c r="AH137" s="6">
        <f t="shared" si="92"/>
        <v>249</v>
      </c>
      <c r="AI137" s="6">
        <f t="shared" si="93"/>
        <v>-20</v>
      </c>
      <c r="AJ137" s="6">
        <f t="shared" si="94"/>
        <v>101.5</v>
      </c>
      <c r="AK137" s="6">
        <f t="shared" si="95"/>
        <v>167.5</v>
      </c>
      <c r="AL137" s="6">
        <v>70.0333333333333</v>
      </c>
      <c r="AM137" s="6">
        <v>1.19</v>
      </c>
      <c r="AN137" s="6">
        <v>19.7866666666667</v>
      </c>
      <c r="AO137" s="6">
        <v>19.8266666666667</v>
      </c>
      <c r="AP137" s="6">
        <v>9.45131600490299</v>
      </c>
    </row>
    <row r="138" customFormat="1" ht="15" spans="1:42">
      <c r="A138" s="6">
        <v>3</v>
      </c>
      <c r="B138" s="6" t="s">
        <v>178</v>
      </c>
      <c r="C138" s="6">
        <v>105</v>
      </c>
      <c r="D138" s="6">
        <v>125.5</v>
      </c>
      <c r="E138" s="6">
        <v>33.5</v>
      </c>
      <c r="F138" s="6">
        <f t="shared" si="64"/>
        <v>0.397727272727273</v>
      </c>
      <c r="G138" s="6">
        <f t="shared" si="65"/>
        <v>0.475378787878788</v>
      </c>
      <c r="H138" s="6">
        <f t="shared" si="66"/>
        <v>0.126893939393939</v>
      </c>
      <c r="I138" s="6">
        <f t="shared" si="67"/>
        <v>3.74626865671642</v>
      </c>
      <c r="J138" s="6">
        <f t="shared" si="68"/>
        <v>3.13432835820896</v>
      </c>
      <c r="K138" s="6">
        <f t="shared" si="69"/>
        <v>1.1952380952381</v>
      </c>
      <c r="L138" s="6">
        <f t="shared" si="70"/>
        <v>96.4321868810755</v>
      </c>
      <c r="M138" s="6">
        <f t="shared" si="71"/>
        <v>13.2664991614216</v>
      </c>
      <c r="N138" s="6">
        <f t="shared" si="72"/>
        <v>-0.0889370932754881</v>
      </c>
      <c r="O138" s="6">
        <f t="shared" si="73"/>
        <v>0.288831835686778</v>
      </c>
      <c r="P138" s="6">
        <f t="shared" si="74"/>
        <v>0.554347826086957</v>
      </c>
      <c r="Q138" s="6">
        <f t="shared" si="75"/>
        <v>0.0889370932754881</v>
      </c>
      <c r="R138" s="6">
        <f t="shared" si="76"/>
        <v>0.578616352201258</v>
      </c>
      <c r="S138" s="6">
        <f t="shared" si="77"/>
        <v>0.516245487364621</v>
      </c>
      <c r="T138" s="6">
        <f t="shared" si="78"/>
        <v>264</v>
      </c>
      <c r="U138" s="6">
        <f t="shared" si="79"/>
        <v>0.619318181818182</v>
      </c>
      <c r="V138" s="6">
        <f t="shared" si="80"/>
        <v>0.104060913705584</v>
      </c>
      <c r="W138" s="6">
        <f t="shared" si="81"/>
        <v>-1.56702019023042</v>
      </c>
      <c r="X138" s="6">
        <f t="shared" si="82"/>
        <v>-1.56772669070363</v>
      </c>
      <c r="Y138" s="6">
        <f t="shared" si="83"/>
        <v>0.266932270916335</v>
      </c>
      <c r="Z138" s="6">
        <f t="shared" si="84"/>
        <v>88</v>
      </c>
      <c r="AA138" s="6">
        <f t="shared" si="85"/>
        <v>108.8825</v>
      </c>
      <c r="AB138" s="6">
        <f t="shared" si="86"/>
        <v>3.85152284263959</v>
      </c>
      <c r="AC138" s="6">
        <f t="shared" si="87"/>
        <v>0.680952380952381</v>
      </c>
      <c r="AD138" s="6">
        <f t="shared" si="88"/>
        <v>-1.17391304347826</v>
      </c>
      <c r="AE138" s="6">
        <f t="shared" si="89"/>
        <v>0.000166495543572636</v>
      </c>
      <c r="AF138" s="6">
        <f t="shared" si="90"/>
        <v>71.5</v>
      </c>
      <c r="AG138" s="6">
        <f t="shared" si="91"/>
        <v>138.5</v>
      </c>
      <c r="AH138" s="6">
        <f t="shared" si="92"/>
        <v>230.5</v>
      </c>
      <c r="AI138" s="6">
        <f t="shared" si="93"/>
        <v>-20.5</v>
      </c>
      <c r="AJ138" s="6">
        <f t="shared" si="94"/>
        <v>92</v>
      </c>
      <c r="AK138" s="6">
        <f t="shared" si="95"/>
        <v>159</v>
      </c>
      <c r="AL138" s="6">
        <v>71.93</v>
      </c>
      <c r="AM138" s="6">
        <v>0.68</v>
      </c>
      <c r="AN138" s="6">
        <v>19.8933333333333</v>
      </c>
      <c r="AO138" s="6">
        <v>19.91</v>
      </c>
      <c r="AP138" s="6">
        <v>9.17946912012185</v>
      </c>
    </row>
    <row r="139" customFormat="1" ht="15" spans="1:42">
      <c r="A139" s="6">
        <v>3</v>
      </c>
      <c r="B139" s="6" t="s">
        <v>179</v>
      </c>
      <c r="C139" s="6">
        <v>125</v>
      </c>
      <c r="D139" s="6">
        <v>141</v>
      </c>
      <c r="E139" s="6">
        <v>34.5</v>
      </c>
      <c r="F139" s="6">
        <f t="shared" si="64"/>
        <v>0.415973377703827</v>
      </c>
      <c r="G139" s="6">
        <f t="shared" si="65"/>
        <v>0.469217970049917</v>
      </c>
      <c r="H139" s="6">
        <f t="shared" si="66"/>
        <v>0.114808652246256</v>
      </c>
      <c r="I139" s="6">
        <f t="shared" si="67"/>
        <v>4.08695652173913</v>
      </c>
      <c r="J139" s="6">
        <f t="shared" si="68"/>
        <v>3.6231884057971</v>
      </c>
      <c r="K139" s="6">
        <f t="shared" si="69"/>
        <v>1.128</v>
      </c>
      <c r="L139" s="6">
        <f t="shared" si="70"/>
        <v>110.598749239462</v>
      </c>
      <c r="M139" s="6">
        <f t="shared" si="71"/>
        <v>14.1539158303748</v>
      </c>
      <c r="N139" s="6">
        <f t="shared" si="72"/>
        <v>-0.0601503759398496</v>
      </c>
      <c r="O139" s="6">
        <f t="shared" si="73"/>
        <v>0.277463193657984</v>
      </c>
      <c r="P139" s="6">
        <f t="shared" si="74"/>
        <v>0.699530516431925</v>
      </c>
      <c r="Q139" s="6">
        <f t="shared" si="75"/>
        <v>0.0601503759398496</v>
      </c>
      <c r="R139" s="6">
        <f t="shared" si="76"/>
        <v>0.606837606837607</v>
      </c>
      <c r="S139" s="6">
        <f t="shared" si="77"/>
        <v>0.567398119122257</v>
      </c>
      <c r="T139" s="6">
        <f t="shared" si="78"/>
        <v>300.5</v>
      </c>
      <c r="U139" s="6">
        <f t="shared" si="79"/>
        <v>0.655574043261231</v>
      </c>
      <c r="V139" s="6">
        <f t="shared" si="80"/>
        <v>0.0691144708423326</v>
      </c>
      <c r="W139" s="6">
        <f t="shared" si="81"/>
        <v>-1.56667917943183</v>
      </c>
      <c r="X139" s="6">
        <f t="shared" si="82"/>
        <v>-1.56796083957693</v>
      </c>
      <c r="Y139" s="6">
        <f t="shared" si="83"/>
        <v>0.24468085106383</v>
      </c>
      <c r="Z139" s="6">
        <f t="shared" si="84"/>
        <v>100.166666666667</v>
      </c>
      <c r="AA139" s="6">
        <f t="shared" si="85"/>
        <v>124.075</v>
      </c>
      <c r="AB139" s="6">
        <f t="shared" si="86"/>
        <v>2.97786177105832</v>
      </c>
      <c r="AC139" s="6">
        <f t="shared" si="87"/>
        <v>0.724</v>
      </c>
      <c r="AD139" s="6">
        <f t="shared" si="88"/>
        <v>-0.948356807511737</v>
      </c>
      <c r="AE139" s="6">
        <f t="shared" si="89"/>
        <v>0.000161563626529852</v>
      </c>
      <c r="AF139" s="6">
        <f t="shared" si="90"/>
        <v>90.5</v>
      </c>
      <c r="AG139" s="6">
        <f t="shared" si="91"/>
        <v>159.5</v>
      </c>
      <c r="AH139" s="6">
        <f t="shared" si="92"/>
        <v>266</v>
      </c>
      <c r="AI139" s="6">
        <f t="shared" si="93"/>
        <v>-16</v>
      </c>
      <c r="AJ139" s="6">
        <f t="shared" si="94"/>
        <v>106.5</v>
      </c>
      <c r="AK139" s="6">
        <f t="shared" si="95"/>
        <v>175.5</v>
      </c>
      <c r="AL139" s="6">
        <v>71.1733333333333</v>
      </c>
      <c r="AM139" s="6">
        <v>1.28333333333333</v>
      </c>
      <c r="AN139" s="6">
        <v>20.1666666666667</v>
      </c>
      <c r="AO139" s="6">
        <v>20.2033333333333</v>
      </c>
      <c r="AP139" s="6">
        <v>9.0612429698498</v>
      </c>
    </row>
    <row r="140" customFormat="1" ht="15" spans="1:42">
      <c r="A140" s="6">
        <v>3</v>
      </c>
      <c r="B140" s="6" t="s">
        <v>180</v>
      </c>
      <c r="C140" s="6">
        <v>109.5</v>
      </c>
      <c r="D140" s="6">
        <v>132</v>
      </c>
      <c r="E140" s="6">
        <v>41</v>
      </c>
      <c r="F140" s="6">
        <f t="shared" si="64"/>
        <v>0.387610619469027</v>
      </c>
      <c r="G140" s="6">
        <f t="shared" si="65"/>
        <v>0.467256637168142</v>
      </c>
      <c r="H140" s="6">
        <f t="shared" si="66"/>
        <v>0.145132743362832</v>
      </c>
      <c r="I140" s="6">
        <f t="shared" si="67"/>
        <v>3.21951219512195</v>
      </c>
      <c r="J140" s="6">
        <f t="shared" si="68"/>
        <v>2.67073170731707</v>
      </c>
      <c r="K140" s="6">
        <f t="shared" si="69"/>
        <v>1.20547945205479</v>
      </c>
      <c r="L140" s="6">
        <f t="shared" si="70"/>
        <v>101.809053297501</v>
      </c>
      <c r="M140" s="6">
        <f t="shared" si="71"/>
        <v>13.7234592334926</v>
      </c>
      <c r="N140" s="6">
        <f t="shared" si="72"/>
        <v>-0.093167701863354</v>
      </c>
      <c r="O140" s="6">
        <f t="shared" si="73"/>
        <v>0.273823884197829</v>
      </c>
      <c r="P140" s="6">
        <f t="shared" si="74"/>
        <v>0.505494505494505</v>
      </c>
      <c r="Q140" s="6">
        <f t="shared" si="75"/>
        <v>0.093167701863354</v>
      </c>
      <c r="R140" s="6">
        <f t="shared" si="76"/>
        <v>0.526011560693642</v>
      </c>
      <c r="S140" s="6">
        <f t="shared" si="77"/>
        <v>0.45514950166113</v>
      </c>
      <c r="T140" s="6">
        <f t="shared" si="78"/>
        <v>282.5</v>
      </c>
      <c r="U140" s="6">
        <f t="shared" si="79"/>
        <v>0.564601769911504</v>
      </c>
      <c r="V140" s="6">
        <f t="shared" si="80"/>
        <v>0.112219451371571</v>
      </c>
      <c r="W140" s="6">
        <f t="shared" si="81"/>
        <v>-1.5674159018769</v>
      </c>
      <c r="X140" s="6">
        <f t="shared" si="82"/>
        <v>-1.56815723973153</v>
      </c>
      <c r="Y140" s="6">
        <f t="shared" si="83"/>
        <v>0.310606060606061</v>
      </c>
      <c r="Z140" s="6">
        <f t="shared" si="84"/>
        <v>94.1666666666667</v>
      </c>
      <c r="AA140" s="6">
        <f t="shared" si="85"/>
        <v>114.8985</v>
      </c>
      <c r="AB140" s="6">
        <f t="shared" si="86"/>
        <v>4.05548628428928</v>
      </c>
      <c r="AC140" s="6">
        <f t="shared" si="87"/>
        <v>0.625570776255708</v>
      </c>
      <c r="AD140" s="6">
        <f t="shared" si="88"/>
        <v>-1.3956043956044</v>
      </c>
      <c r="AE140" s="6">
        <f t="shared" si="89"/>
        <v>0.000127151822091098</v>
      </c>
      <c r="AF140" s="6">
        <f t="shared" si="90"/>
        <v>68.5</v>
      </c>
      <c r="AG140" s="6">
        <f t="shared" si="91"/>
        <v>150.5</v>
      </c>
      <c r="AH140" s="6">
        <f t="shared" si="92"/>
        <v>241.5</v>
      </c>
      <c r="AI140" s="6">
        <f t="shared" si="93"/>
        <v>-22.5</v>
      </c>
      <c r="AJ140" s="6">
        <f t="shared" si="94"/>
        <v>91</v>
      </c>
      <c r="AK140" s="6">
        <f t="shared" si="95"/>
        <v>173</v>
      </c>
      <c r="AL140" s="6">
        <v>71.1933333333333</v>
      </c>
      <c r="AM140" s="6">
        <v>0.76</v>
      </c>
      <c r="AN140" s="6">
        <v>19.7833333333333</v>
      </c>
      <c r="AO140" s="6">
        <v>19.7966666666667</v>
      </c>
      <c r="AP140" s="6">
        <v>8.79950651911005</v>
      </c>
    </row>
    <row r="141" customFormat="1" ht="15" spans="1:42">
      <c r="A141" s="6">
        <v>3</v>
      </c>
      <c r="B141" s="6" t="s">
        <v>181</v>
      </c>
      <c r="C141" s="6">
        <v>115</v>
      </c>
      <c r="D141" s="6">
        <v>133.5</v>
      </c>
      <c r="E141" s="6">
        <v>31</v>
      </c>
      <c r="F141" s="6">
        <f t="shared" si="64"/>
        <v>0.411449016100179</v>
      </c>
      <c r="G141" s="6">
        <f t="shared" si="65"/>
        <v>0.477638640429338</v>
      </c>
      <c r="H141" s="6">
        <f t="shared" si="66"/>
        <v>0.110912343470483</v>
      </c>
      <c r="I141" s="6">
        <f t="shared" si="67"/>
        <v>4.30645161290323</v>
      </c>
      <c r="J141" s="6">
        <f t="shared" si="68"/>
        <v>3.70967741935484</v>
      </c>
      <c r="K141" s="6">
        <f t="shared" si="69"/>
        <v>1.16086956521739</v>
      </c>
      <c r="L141" s="6">
        <f t="shared" si="70"/>
        <v>103.292868421139</v>
      </c>
      <c r="M141" s="6">
        <f t="shared" si="71"/>
        <v>13.6503968196288</v>
      </c>
      <c r="N141" s="6">
        <f t="shared" si="72"/>
        <v>-0.0744466800804829</v>
      </c>
      <c r="O141" s="6">
        <f t="shared" si="73"/>
        <v>0.292978208232446</v>
      </c>
      <c r="P141" s="6">
        <f t="shared" si="74"/>
        <v>0.639024390243902</v>
      </c>
      <c r="Q141" s="6">
        <f t="shared" si="75"/>
        <v>0.0744466800804829</v>
      </c>
      <c r="R141" s="6">
        <f t="shared" si="76"/>
        <v>0.623100303951368</v>
      </c>
      <c r="S141" s="6">
        <f t="shared" si="77"/>
        <v>0.575342465753425</v>
      </c>
      <c r="T141" s="6">
        <f t="shared" si="78"/>
        <v>279.5</v>
      </c>
      <c r="U141" s="6">
        <f t="shared" si="79"/>
        <v>0.667262969588551</v>
      </c>
      <c r="V141" s="6">
        <f t="shared" si="80"/>
        <v>0.0850574712643678</v>
      </c>
      <c r="W141" s="6">
        <f t="shared" si="81"/>
        <v>-1.5670063480479</v>
      </c>
      <c r="X141" s="6">
        <f t="shared" si="82"/>
        <v>-1.56779066942564</v>
      </c>
      <c r="Y141" s="6">
        <f t="shared" si="83"/>
        <v>0.232209737827715</v>
      </c>
      <c r="Z141" s="6">
        <f t="shared" si="84"/>
        <v>93.1666666666667</v>
      </c>
      <c r="AA141" s="6">
        <f t="shared" si="85"/>
        <v>116.2835</v>
      </c>
      <c r="AB141" s="6">
        <f t="shared" si="86"/>
        <v>3.3764367816092</v>
      </c>
      <c r="AC141" s="6">
        <f t="shared" si="87"/>
        <v>0.730434782608696</v>
      </c>
      <c r="AD141" s="6">
        <f t="shared" si="88"/>
        <v>-0.965853658536585</v>
      </c>
      <c r="AE141" s="6">
        <f t="shared" si="89"/>
        <v>0.000179304087382589</v>
      </c>
      <c r="AF141" s="6">
        <f t="shared" si="90"/>
        <v>84</v>
      </c>
      <c r="AG141" s="6">
        <f t="shared" si="91"/>
        <v>146</v>
      </c>
      <c r="AH141" s="6">
        <f t="shared" si="92"/>
        <v>248.5</v>
      </c>
      <c r="AI141" s="6">
        <f t="shared" si="93"/>
        <v>-18.5</v>
      </c>
      <c r="AJ141" s="6">
        <f t="shared" si="94"/>
        <v>102.5</v>
      </c>
      <c r="AK141" s="6">
        <f t="shared" si="95"/>
        <v>164.5</v>
      </c>
      <c r="AL141" s="6">
        <v>71.5466666666667</v>
      </c>
      <c r="AM141" s="6">
        <v>1.02</v>
      </c>
      <c r="AN141" s="6">
        <v>19.7333333333333</v>
      </c>
      <c r="AO141" s="6">
        <v>19.76</v>
      </c>
      <c r="AP141" s="6">
        <v>9.23004374091058</v>
      </c>
    </row>
    <row r="142" customFormat="1" ht="15" spans="1:42">
      <c r="A142" s="6">
        <v>3</v>
      </c>
      <c r="B142" s="6" t="s">
        <v>182</v>
      </c>
      <c r="C142" s="6">
        <v>114.5</v>
      </c>
      <c r="D142" s="6">
        <v>133</v>
      </c>
      <c r="E142" s="6">
        <v>31</v>
      </c>
      <c r="F142" s="6">
        <f t="shared" si="64"/>
        <v>0.41113105924596</v>
      </c>
      <c r="G142" s="6">
        <f t="shared" si="65"/>
        <v>0.477558348294434</v>
      </c>
      <c r="H142" s="6">
        <f t="shared" si="66"/>
        <v>0.111310592459605</v>
      </c>
      <c r="I142" s="6">
        <f t="shared" si="67"/>
        <v>4.29032258064516</v>
      </c>
      <c r="J142" s="6">
        <f t="shared" si="68"/>
        <v>3.69354838709677</v>
      </c>
      <c r="K142" s="6">
        <f t="shared" si="69"/>
        <v>1.16157205240175</v>
      </c>
      <c r="L142" s="6">
        <f t="shared" si="70"/>
        <v>102.891933600258</v>
      </c>
      <c r="M142" s="6">
        <f t="shared" si="71"/>
        <v>13.6259556239798</v>
      </c>
      <c r="N142" s="6">
        <f t="shared" si="72"/>
        <v>-0.0747474747474747</v>
      </c>
      <c r="O142" s="6">
        <f t="shared" si="73"/>
        <v>0.292831105710814</v>
      </c>
      <c r="P142" s="6">
        <f t="shared" si="74"/>
        <v>0.637254901960784</v>
      </c>
      <c r="Q142" s="6">
        <f t="shared" si="75"/>
        <v>0.0747474747474747</v>
      </c>
      <c r="R142" s="6">
        <f t="shared" si="76"/>
        <v>0.621951219512195</v>
      </c>
      <c r="S142" s="6">
        <f t="shared" si="77"/>
        <v>0.573883161512027</v>
      </c>
      <c r="T142" s="6">
        <f t="shared" si="78"/>
        <v>278.5</v>
      </c>
      <c r="U142" s="6">
        <f t="shared" si="79"/>
        <v>0.666068222621185</v>
      </c>
      <c r="V142" s="6">
        <f t="shared" si="80"/>
        <v>0.0854503464203233</v>
      </c>
      <c r="W142" s="6">
        <f t="shared" si="81"/>
        <v>-1.56698884254119</v>
      </c>
      <c r="X142" s="6">
        <f t="shared" si="82"/>
        <v>-1.56777593590047</v>
      </c>
      <c r="Y142" s="6">
        <f t="shared" si="83"/>
        <v>0.233082706766917</v>
      </c>
      <c r="Z142" s="6">
        <f t="shared" si="84"/>
        <v>92.8333333333333</v>
      </c>
      <c r="AA142" s="6">
        <f t="shared" si="85"/>
        <v>115.8405</v>
      </c>
      <c r="AB142" s="6">
        <f t="shared" si="86"/>
        <v>3.38625866050808</v>
      </c>
      <c r="AC142" s="6">
        <f t="shared" si="87"/>
        <v>0.729257641921397</v>
      </c>
      <c r="AD142" s="6">
        <f t="shared" si="88"/>
        <v>-0.970588235294118</v>
      </c>
      <c r="AE142" s="6">
        <f t="shared" si="89"/>
        <v>0.000179760536930508</v>
      </c>
      <c r="AF142" s="6">
        <f t="shared" si="90"/>
        <v>83.5</v>
      </c>
      <c r="AG142" s="6">
        <f t="shared" si="91"/>
        <v>145.5</v>
      </c>
      <c r="AH142" s="6">
        <f t="shared" si="92"/>
        <v>247.5</v>
      </c>
      <c r="AI142" s="6">
        <f t="shared" si="93"/>
        <v>-18.5</v>
      </c>
      <c r="AJ142" s="6">
        <f t="shared" si="94"/>
        <v>102</v>
      </c>
      <c r="AK142" s="6">
        <f t="shared" si="95"/>
        <v>164</v>
      </c>
      <c r="AL142" s="6">
        <v>74.19</v>
      </c>
      <c r="AM142" s="6">
        <v>0.706666666666667</v>
      </c>
      <c r="AN142" s="6">
        <v>20.0733333333333</v>
      </c>
      <c r="AO142" s="6">
        <v>20.0866666666667</v>
      </c>
      <c r="AP142" s="6">
        <v>9.09368784651888</v>
      </c>
    </row>
    <row r="143" customFormat="1" ht="15" spans="1:42">
      <c r="A143" s="6">
        <v>3</v>
      </c>
      <c r="B143" s="6" t="s">
        <v>183</v>
      </c>
      <c r="C143" s="6">
        <v>124</v>
      </c>
      <c r="D143" s="6">
        <v>140.5</v>
      </c>
      <c r="E143" s="6">
        <v>34.5</v>
      </c>
      <c r="F143" s="6">
        <f t="shared" si="64"/>
        <v>0.414715719063545</v>
      </c>
      <c r="G143" s="6">
        <f t="shared" si="65"/>
        <v>0.469899665551839</v>
      </c>
      <c r="H143" s="6">
        <f t="shared" si="66"/>
        <v>0.115384615384615</v>
      </c>
      <c r="I143" s="6">
        <f t="shared" si="67"/>
        <v>4.07246376811594</v>
      </c>
      <c r="J143" s="6">
        <f t="shared" si="68"/>
        <v>3.59420289855072</v>
      </c>
      <c r="K143" s="6">
        <f t="shared" si="69"/>
        <v>1.13306451612903</v>
      </c>
      <c r="L143" s="6">
        <f t="shared" si="70"/>
        <v>110.009848044012</v>
      </c>
      <c r="M143" s="6">
        <f t="shared" si="71"/>
        <v>14.1185457230316</v>
      </c>
      <c r="N143" s="6">
        <f t="shared" si="72"/>
        <v>-0.0623818525519849</v>
      </c>
      <c r="O143" s="6">
        <f t="shared" si="73"/>
        <v>0.27872582480091</v>
      </c>
      <c r="P143" s="6">
        <f t="shared" si="74"/>
        <v>0.688679245283019</v>
      </c>
      <c r="Q143" s="6">
        <f t="shared" si="75"/>
        <v>0.0623818525519849</v>
      </c>
      <c r="R143" s="6">
        <f t="shared" si="76"/>
        <v>0.605714285714286</v>
      </c>
      <c r="S143" s="6">
        <f t="shared" si="77"/>
        <v>0.564668769716088</v>
      </c>
      <c r="T143" s="6">
        <f t="shared" si="78"/>
        <v>299</v>
      </c>
      <c r="U143" s="6">
        <f t="shared" si="79"/>
        <v>0.653846153846154</v>
      </c>
      <c r="V143" s="6">
        <f t="shared" si="80"/>
        <v>0.0717391304347826</v>
      </c>
      <c r="W143" s="6">
        <f t="shared" si="81"/>
        <v>-1.56677790310172</v>
      </c>
      <c r="X143" s="6">
        <f t="shared" si="82"/>
        <v>-1.56797539458096</v>
      </c>
      <c r="Y143" s="6">
        <f t="shared" si="83"/>
        <v>0.245551601423488</v>
      </c>
      <c r="Z143" s="6">
        <f t="shared" si="84"/>
        <v>99.6666666666667</v>
      </c>
      <c r="AA143" s="6">
        <f t="shared" si="85"/>
        <v>123.4825</v>
      </c>
      <c r="AB143" s="6">
        <f t="shared" si="86"/>
        <v>3.04347826086957</v>
      </c>
      <c r="AC143" s="6">
        <f t="shared" si="87"/>
        <v>0.721774193548387</v>
      </c>
      <c r="AD143" s="6">
        <f t="shared" si="88"/>
        <v>-0.962264150943396</v>
      </c>
      <c r="AE143" s="6">
        <f t="shared" si="89"/>
        <v>0.000160692387190123</v>
      </c>
      <c r="AF143" s="6">
        <f t="shared" si="90"/>
        <v>89.5</v>
      </c>
      <c r="AG143" s="6">
        <f t="shared" si="91"/>
        <v>158.5</v>
      </c>
      <c r="AH143" s="6">
        <f t="shared" si="92"/>
        <v>264.5</v>
      </c>
      <c r="AI143" s="6">
        <f t="shared" si="93"/>
        <v>-16.5</v>
      </c>
      <c r="AJ143" s="6">
        <f t="shared" si="94"/>
        <v>106</v>
      </c>
      <c r="AK143" s="6">
        <f t="shared" si="95"/>
        <v>175</v>
      </c>
      <c r="AL143" s="6">
        <v>72.3433333333333</v>
      </c>
      <c r="AM143" s="6">
        <v>1.30333333333333</v>
      </c>
      <c r="AN143" s="6">
        <v>20.36</v>
      </c>
      <c r="AO143" s="6">
        <v>20.4033333333333</v>
      </c>
      <c r="AP143" s="6">
        <v>9.43868358083539</v>
      </c>
    </row>
    <row r="144" customFormat="1" ht="15" spans="1:42">
      <c r="A144" s="6">
        <v>3</v>
      </c>
      <c r="B144" s="6" t="s">
        <v>184</v>
      </c>
      <c r="C144" s="6">
        <v>112</v>
      </c>
      <c r="D144" s="6">
        <v>129.5</v>
      </c>
      <c r="E144" s="6">
        <v>33</v>
      </c>
      <c r="F144" s="6">
        <f t="shared" si="64"/>
        <v>0.408014571948998</v>
      </c>
      <c r="G144" s="6">
        <f t="shared" si="65"/>
        <v>0.471766848816029</v>
      </c>
      <c r="H144" s="6">
        <f t="shared" si="66"/>
        <v>0.120218579234973</v>
      </c>
      <c r="I144" s="6">
        <f t="shared" si="67"/>
        <v>3.92424242424242</v>
      </c>
      <c r="J144" s="6">
        <f t="shared" si="68"/>
        <v>3.39393939393939</v>
      </c>
      <c r="K144" s="6">
        <f t="shared" si="69"/>
        <v>1.15625</v>
      </c>
      <c r="L144" s="6">
        <f t="shared" si="70"/>
        <v>100.669839905836</v>
      </c>
      <c r="M144" s="6">
        <f t="shared" si="71"/>
        <v>13.5277492584687</v>
      </c>
      <c r="N144" s="6">
        <f t="shared" si="72"/>
        <v>-0.072463768115942</v>
      </c>
      <c r="O144" s="6">
        <f t="shared" si="73"/>
        <v>0.282178217821782</v>
      </c>
      <c r="P144" s="6">
        <f t="shared" si="74"/>
        <v>0.637305699481865</v>
      </c>
      <c r="Q144" s="6">
        <f t="shared" si="75"/>
        <v>0.072463768115942</v>
      </c>
      <c r="R144" s="6">
        <f t="shared" si="76"/>
        <v>0.593846153846154</v>
      </c>
      <c r="S144" s="6">
        <f t="shared" si="77"/>
        <v>0.544827586206897</v>
      </c>
      <c r="T144" s="6">
        <f t="shared" si="78"/>
        <v>274.5</v>
      </c>
      <c r="U144" s="6">
        <f t="shared" si="79"/>
        <v>0.639344262295082</v>
      </c>
      <c r="V144" s="6">
        <f t="shared" si="80"/>
        <v>0.0839328537170264</v>
      </c>
      <c r="W144" s="6">
        <f t="shared" si="81"/>
        <v>-1.56661683759899</v>
      </c>
      <c r="X144" s="6">
        <f t="shared" si="82"/>
        <v>-1.5676670085328</v>
      </c>
      <c r="Y144" s="6">
        <f t="shared" si="83"/>
        <v>0.254826254826255</v>
      </c>
      <c r="Z144" s="6">
        <f t="shared" si="84"/>
        <v>91.5</v>
      </c>
      <c r="AA144" s="6">
        <f t="shared" si="85"/>
        <v>113.2665</v>
      </c>
      <c r="AB144" s="6">
        <f t="shared" si="86"/>
        <v>3.34832134292566</v>
      </c>
      <c r="AC144" s="6">
        <f t="shared" si="87"/>
        <v>0.705357142857143</v>
      </c>
      <c r="AD144" s="6">
        <f t="shared" si="88"/>
        <v>-1.04663212435233</v>
      </c>
      <c r="AE144" s="6">
        <f t="shared" si="89"/>
        <v>0.000175030123897911</v>
      </c>
      <c r="AF144" s="6">
        <f t="shared" si="90"/>
        <v>79</v>
      </c>
      <c r="AG144" s="6">
        <f t="shared" si="91"/>
        <v>145</v>
      </c>
      <c r="AH144" s="6">
        <f t="shared" si="92"/>
        <v>241.5</v>
      </c>
      <c r="AI144" s="6">
        <f t="shared" si="93"/>
        <v>-17.5</v>
      </c>
      <c r="AJ144" s="6">
        <f t="shared" si="94"/>
        <v>96.5</v>
      </c>
      <c r="AK144" s="6">
        <f t="shared" si="95"/>
        <v>162.5</v>
      </c>
      <c r="AL144" s="6">
        <v>74.19</v>
      </c>
      <c r="AM144" s="6">
        <v>0.5</v>
      </c>
      <c r="AN144" s="6">
        <v>19.5466666666667</v>
      </c>
      <c r="AO144" s="6">
        <v>19.5533333333333</v>
      </c>
      <c r="AP144" s="6">
        <v>9.54900669309112</v>
      </c>
    </row>
    <row r="145" customFormat="1" ht="15" spans="1:42">
      <c r="A145" s="6">
        <v>3</v>
      </c>
      <c r="B145" s="6" t="s">
        <v>185</v>
      </c>
      <c r="C145" s="6">
        <v>122</v>
      </c>
      <c r="D145" s="6">
        <v>140</v>
      </c>
      <c r="E145" s="6">
        <v>36</v>
      </c>
      <c r="F145" s="6">
        <f t="shared" si="64"/>
        <v>0.409395973154362</v>
      </c>
      <c r="G145" s="6">
        <f t="shared" si="65"/>
        <v>0.469798657718121</v>
      </c>
      <c r="H145" s="6">
        <f t="shared" si="66"/>
        <v>0.120805369127517</v>
      </c>
      <c r="I145" s="6">
        <f t="shared" si="67"/>
        <v>3.88888888888889</v>
      </c>
      <c r="J145" s="6">
        <f t="shared" si="68"/>
        <v>3.38888888888889</v>
      </c>
      <c r="K145" s="6">
        <f t="shared" si="69"/>
        <v>1.14754098360656</v>
      </c>
      <c r="L145" s="6">
        <f t="shared" si="70"/>
        <v>109.209279215031</v>
      </c>
      <c r="M145" s="6">
        <f t="shared" si="71"/>
        <v>14.094916341244</v>
      </c>
      <c r="N145" s="6">
        <f t="shared" si="72"/>
        <v>-0.0687022900763359</v>
      </c>
      <c r="O145" s="6">
        <f t="shared" si="73"/>
        <v>0.278538812785388</v>
      </c>
      <c r="P145" s="6">
        <f t="shared" si="74"/>
        <v>0.653846153846154</v>
      </c>
      <c r="Q145" s="6">
        <f t="shared" si="75"/>
        <v>0.0687022900763359</v>
      </c>
      <c r="R145" s="6">
        <f t="shared" si="76"/>
        <v>0.590909090909091</v>
      </c>
      <c r="S145" s="6">
        <f t="shared" si="77"/>
        <v>0.544303797468354</v>
      </c>
      <c r="T145" s="6">
        <f t="shared" si="78"/>
        <v>298</v>
      </c>
      <c r="U145" s="6">
        <f t="shared" si="79"/>
        <v>0.63758389261745</v>
      </c>
      <c r="V145" s="6">
        <f t="shared" si="80"/>
        <v>0.079646017699115</v>
      </c>
      <c r="W145" s="6">
        <f t="shared" si="81"/>
        <v>-1.56704757346081</v>
      </c>
      <c r="X145" s="6">
        <f t="shared" si="82"/>
        <v>-1.56808087762873</v>
      </c>
      <c r="Y145" s="6">
        <f t="shared" si="83"/>
        <v>0.257142857142857</v>
      </c>
      <c r="Z145" s="6">
        <f t="shared" si="84"/>
        <v>99.3333333333333</v>
      </c>
      <c r="AA145" s="6">
        <f t="shared" si="85"/>
        <v>122.762</v>
      </c>
      <c r="AB145" s="6">
        <f t="shared" si="86"/>
        <v>3.24115044247788</v>
      </c>
      <c r="AC145" s="6">
        <f t="shared" si="87"/>
        <v>0.704918032786885</v>
      </c>
      <c r="AD145" s="6">
        <f t="shared" si="88"/>
        <v>-1.03846153846154</v>
      </c>
      <c r="AE145" s="6">
        <f t="shared" si="89"/>
        <v>0.000150672173631357</v>
      </c>
      <c r="AF145" s="6">
        <f t="shared" si="90"/>
        <v>86</v>
      </c>
      <c r="AG145" s="6">
        <f t="shared" si="91"/>
        <v>158</v>
      </c>
      <c r="AH145" s="6">
        <f t="shared" si="92"/>
        <v>262</v>
      </c>
      <c r="AI145" s="6">
        <f t="shared" si="93"/>
        <v>-18</v>
      </c>
      <c r="AJ145" s="6">
        <f t="shared" si="94"/>
        <v>104</v>
      </c>
      <c r="AK145" s="6">
        <f t="shared" si="95"/>
        <v>176</v>
      </c>
      <c r="AL145" s="6">
        <v>71.3866666666667</v>
      </c>
      <c r="AM145" s="6">
        <v>1.04</v>
      </c>
      <c r="AN145" s="6">
        <v>19.7266666666667</v>
      </c>
      <c r="AO145" s="6">
        <v>19.7666666666667</v>
      </c>
      <c r="AP145" s="6">
        <v>9.23924617734216</v>
      </c>
    </row>
    <row r="146" customFormat="1" ht="15" spans="1:42">
      <c r="A146" s="6">
        <v>3</v>
      </c>
      <c r="B146" s="6" t="s">
        <v>186</v>
      </c>
      <c r="C146" s="6">
        <v>115.5</v>
      </c>
      <c r="D146" s="6">
        <v>134</v>
      </c>
      <c r="E146" s="6">
        <v>32</v>
      </c>
      <c r="F146" s="6">
        <f t="shared" si="64"/>
        <v>0.410301953818828</v>
      </c>
      <c r="G146" s="6">
        <f t="shared" si="65"/>
        <v>0.476021314387211</v>
      </c>
      <c r="H146" s="6">
        <f t="shared" si="66"/>
        <v>0.113676731793961</v>
      </c>
      <c r="I146" s="6">
        <f t="shared" si="67"/>
        <v>4.1875</v>
      </c>
      <c r="J146" s="6">
        <f t="shared" si="68"/>
        <v>3.609375</v>
      </c>
      <c r="K146" s="6">
        <f t="shared" si="69"/>
        <v>1.16017316017316</v>
      </c>
      <c r="L146" s="6">
        <f t="shared" si="70"/>
        <v>103.795070531633</v>
      </c>
      <c r="M146" s="6">
        <f t="shared" si="71"/>
        <v>13.699148392023</v>
      </c>
      <c r="N146" s="6">
        <f t="shared" si="72"/>
        <v>-0.0741482965931864</v>
      </c>
      <c r="O146" s="6">
        <f t="shared" si="73"/>
        <v>0.290012033694344</v>
      </c>
      <c r="P146" s="6">
        <f t="shared" si="74"/>
        <v>0.637254901960784</v>
      </c>
      <c r="Q146" s="6">
        <f t="shared" si="75"/>
        <v>0.0741482965931864</v>
      </c>
      <c r="R146" s="6">
        <f t="shared" si="76"/>
        <v>0.614457831325301</v>
      </c>
      <c r="S146" s="6">
        <f t="shared" si="77"/>
        <v>0.566101694915254</v>
      </c>
      <c r="T146" s="6">
        <f t="shared" si="78"/>
        <v>281.5</v>
      </c>
      <c r="U146" s="6">
        <f t="shared" si="79"/>
        <v>0.658969804618117</v>
      </c>
      <c r="V146" s="6">
        <f t="shared" si="80"/>
        <v>0.0850574712643678</v>
      </c>
      <c r="W146" s="6">
        <f t="shared" si="81"/>
        <v>-1.5670063480479</v>
      </c>
      <c r="X146" s="6">
        <f t="shared" si="82"/>
        <v>-1.56783574526814</v>
      </c>
      <c r="Y146" s="6">
        <f t="shared" si="83"/>
        <v>0.238805970149254</v>
      </c>
      <c r="Z146" s="6">
        <f t="shared" si="84"/>
        <v>93.8333333333333</v>
      </c>
      <c r="AA146" s="6">
        <f t="shared" si="85"/>
        <v>116.8405</v>
      </c>
      <c r="AB146" s="6">
        <f t="shared" si="86"/>
        <v>3.3764367816092</v>
      </c>
      <c r="AC146" s="6">
        <f t="shared" si="87"/>
        <v>0.722943722943723</v>
      </c>
      <c r="AD146" s="6">
        <f t="shared" si="88"/>
        <v>-0.990196078431373</v>
      </c>
      <c r="AE146" s="6">
        <f t="shared" si="89"/>
        <v>0.000173260512637858</v>
      </c>
      <c r="AF146" s="6">
        <f t="shared" si="90"/>
        <v>83.5</v>
      </c>
      <c r="AG146" s="6">
        <f t="shared" si="91"/>
        <v>147.5</v>
      </c>
      <c r="AH146" s="6">
        <f t="shared" si="92"/>
        <v>249.5</v>
      </c>
      <c r="AI146" s="6">
        <f t="shared" si="93"/>
        <v>-18.5</v>
      </c>
      <c r="AJ146" s="6">
        <f t="shared" si="94"/>
        <v>102</v>
      </c>
      <c r="AK146" s="6">
        <f t="shared" si="95"/>
        <v>166</v>
      </c>
      <c r="AL146" s="6">
        <v>71.58</v>
      </c>
      <c r="AM146" s="6">
        <v>1.01333333333333</v>
      </c>
      <c r="AN146" s="6">
        <v>19.44</v>
      </c>
      <c r="AO146" s="6">
        <v>19.4666666666667</v>
      </c>
      <c r="AP146" s="6">
        <v>9.44339115369372</v>
      </c>
    </row>
    <row r="147" customFormat="1" ht="15" spans="1:42">
      <c r="A147" s="6">
        <v>3</v>
      </c>
      <c r="B147" s="6" t="s">
        <v>187</v>
      </c>
      <c r="C147" s="6">
        <v>115.5</v>
      </c>
      <c r="D147" s="6">
        <v>134</v>
      </c>
      <c r="E147" s="6">
        <v>32.5</v>
      </c>
      <c r="F147" s="6">
        <f t="shared" si="64"/>
        <v>0.409574468085106</v>
      </c>
      <c r="G147" s="6">
        <f t="shared" si="65"/>
        <v>0.475177304964539</v>
      </c>
      <c r="H147" s="6">
        <f t="shared" si="66"/>
        <v>0.115248226950355</v>
      </c>
      <c r="I147" s="6">
        <f t="shared" si="67"/>
        <v>4.12307692307692</v>
      </c>
      <c r="J147" s="6">
        <f t="shared" si="68"/>
        <v>3.55384615384615</v>
      </c>
      <c r="K147" s="6">
        <f t="shared" si="69"/>
        <v>1.16017316017316</v>
      </c>
      <c r="L147" s="6">
        <f t="shared" si="70"/>
        <v>103.846842352893</v>
      </c>
      <c r="M147" s="6">
        <f t="shared" si="71"/>
        <v>13.7113092008021</v>
      </c>
      <c r="N147" s="6">
        <f t="shared" si="72"/>
        <v>-0.0741482965931864</v>
      </c>
      <c r="O147" s="6">
        <f t="shared" si="73"/>
        <v>0.288461538461538</v>
      </c>
      <c r="P147" s="6">
        <f t="shared" si="74"/>
        <v>0.635467980295567</v>
      </c>
      <c r="Q147" s="6">
        <f t="shared" si="75"/>
        <v>0.0741482965931864</v>
      </c>
      <c r="R147" s="6">
        <f t="shared" si="76"/>
        <v>0.60960960960961</v>
      </c>
      <c r="S147" s="6">
        <f t="shared" si="77"/>
        <v>0.560810810810811</v>
      </c>
      <c r="T147" s="6">
        <f t="shared" si="78"/>
        <v>282</v>
      </c>
      <c r="U147" s="6">
        <f t="shared" si="79"/>
        <v>0.654255319148936</v>
      </c>
      <c r="V147" s="6">
        <f t="shared" si="80"/>
        <v>0.0852534562211982</v>
      </c>
      <c r="W147" s="6">
        <f t="shared" si="81"/>
        <v>-1.56699761546189</v>
      </c>
      <c r="X147" s="6">
        <f t="shared" si="82"/>
        <v>-1.567850329329</v>
      </c>
      <c r="Y147" s="6">
        <f t="shared" si="83"/>
        <v>0.242537313432836</v>
      </c>
      <c r="Z147" s="6">
        <f t="shared" si="84"/>
        <v>94</v>
      </c>
      <c r="AA147" s="6">
        <f t="shared" si="85"/>
        <v>116.8975</v>
      </c>
      <c r="AB147" s="6">
        <f t="shared" si="86"/>
        <v>3.38133640552995</v>
      </c>
      <c r="AC147" s="6">
        <f t="shared" si="87"/>
        <v>0.718614718614719</v>
      </c>
      <c r="AD147" s="6">
        <f t="shared" si="88"/>
        <v>-1.00492610837438</v>
      </c>
      <c r="AE147" s="6">
        <f t="shared" si="89"/>
        <v>0.000170594966289583</v>
      </c>
      <c r="AF147" s="6">
        <f t="shared" si="90"/>
        <v>83</v>
      </c>
      <c r="AG147" s="6">
        <f t="shared" si="91"/>
        <v>148</v>
      </c>
      <c r="AH147" s="6">
        <f t="shared" si="92"/>
        <v>249.5</v>
      </c>
      <c r="AI147" s="6">
        <f t="shared" si="93"/>
        <v>-18.5</v>
      </c>
      <c r="AJ147" s="6">
        <f t="shared" si="94"/>
        <v>101.5</v>
      </c>
      <c r="AK147" s="6">
        <f t="shared" si="95"/>
        <v>166.5</v>
      </c>
      <c r="AL147" s="6">
        <v>72.7233333333333</v>
      </c>
      <c r="AM147" s="6">
        <v>1.12333333333333</v>
      </c>
      <c r="AN147" s="6">
        <v>20.5033333333333</v>
      </c>
      <c r="AO147" s="6">
        <v>20.5333333333333</v>
      </c>
      <c r="AP147" s="6">
        <v>9.41893304360622</v>
      </c>
    </row>
    <row r="148" customFormat="1" ht="15" spans="1:42">
      <c r="A148" s="6">
        <v>3</v>
      </c>
      <c r="B148" s="6" t="s">
        <v>188</v>
      </c>
      <c r="C148" s="6">
        <v>106.5</v>
      </c>
      <c r="D148" s="6">
        <v>126</v>
      </c>
      <c r="E148" s="6">
        <v>35</v>
      </c>
      <c r="F148" s="6">
        <f t="shared" si="64"/>
        <v>0.398130841121495</v>
      </c>
      <c r="G148" s="6">
        <f t="shared" si="65"/>
        <v>0.471028037383178</v>
      </c>
      <c r="H148" s="6">
        <f t="shared" si="66"/>
        <v>0.130841121495327</v>
      </c>
      <c r="I148" s="6">
        <f t="shared" si="67"/>
        <v>3.6</v>
      </c>
      <c r="J148" s="6">
        <f t="shared" si="68"/>
        <v>3.04285714285714</v>
      </c>
      <c r="K148" s="6">
        <f t="shared" si="69"/>
        <v>1.1830985915493</v>
      </c>
      <c r="L148" s="6">
        <f t="shared" si="70"/>
        <v>97.3708546400479</v>
      </c>
      <c r="M148" s="6">
        <f t="shared" si="71"/>
        <v>13.3541504160068</v>
      </c>
      <c r="N148" s="6">
        <f t="shared" si="72"/>
        <v>-0.0838709677419355</v>
      </c>
      <c r="O148" s="6">
        <f t="shared" si="73"/>
        <v>0.280813214739517</v>
      </c>
      <c r="P148" s="6">
        <f t="shared" si="74"/>
        <v>0.571428571428571</v>
      </c>
      <c r="Q148" s="6">
        <f t="shared" si="75"/>
        <v>0.0838709677419355</v>
      </c>
      <c r="R148" s="6">
        <f t="shared" si="76"/>
        <v>0.565217391304348</v>
      </c>
      <c r="S148" s="6">
        <f t="shared" si="77"/>
        <v>0.50530035335689</v>
      </c>
      <c r="T148" s="6">
        <f t="shared" si="78"/>
        <v>267.5</v>
      </c>
      <c r="U148" s="6">
        <f t="shared" si="79"/>
        <v>0.607476635514019</v>
      </c>
      <c r="V148" s="6">
        <f t="shared" si="80"/>
        <v>0.0987341772151899</v>
      </c>
      <c r="W148" s="6">
        <f t="shared" si="81"/>
        <v>-1.5668365941637</v>
      </c>
      <c r="X148" s="6">
        <f t="shared" si="82"/>
        <v>-1.56772142974134</v>
      </c>
      <c r="Y148" s="6">
        <f t="shared" si="83"/>
        <v>0.277777777777778</v>
      </c>
      <c r="Z148" s="6">
        <f t="shared" si="84"/>
        <v>89.1666666666667</v>
      </c>
      <c r="AA148" s="6">
        <f t="shared" si="85"/>
        <v>109.7955</v>
      </c>
      <c r="AB148" s="6">
        <f t="shared" si="86"/>
        <v>3.71835443037975</v>
      </c>
      <c r="AC148" s="6">
        <f t="shared" si="87"/>
        <v>0.671361502347418</v>
      </c>
      <c r="AD148" s="6">
        <f t="shared" si="88"/>
        <v>-1.1978021978022</v>
      </c>
      <c r="AE148" s="6">
        <f t="shared" si="89"/>
        <v>0.000162001686540073</v>
      </c>
      <c r="AF148" s="6">
        <f t="shared" si="90"/>
        <v>71.5</v>
      </c>
      <c r="AG148" s="6">
        <f t="shared" si="91"/>
        <v>141.5</v>
      </c>
      <c r="AH148" s="6">
        <f t="shared" si="92"/>
        <v>232.5</v>
      </c>
      <c r="AI148" s="6">
        <f t="shared" si="93"/>
        <v>-19.5</v>
      </c>
      <c r="AJ148" s="6">
        <f t="shared" si="94"/>
        <v>91</v>
      </c>
      <c r="AK148" s="6">
        <f t="shared" si="95"/>
        <v>161</v>
      </c>
      <c r="AL148" s="6">
        <v>71.0133333333333</v>
      </c>
      <c r="AM148" s="6">
        <v>0.993333333333333</v>
      </c>
      <c r="AN148" s="6">
        <v>80.31</v>
      </c>
      <c r="AO148" s="6">
        <v>20.3366666666667</v>
      </c>
      <c r="AP148" s="6">
        <v>9.21425663871704</v>
      </c>
    </row>
    <row r="149" customFormat="1" ht="15" spans="1:42">
      <c r="A149" s="6">
        <v>3</v>
      </c>
      <c r="B149" s="6" t="s">
        <v>189</v>
      </c>
      <c r="C149" s="6">
        <v>118.5</v>
      </c>
      <c r="D149" s="6">
        <v>134</v>
      </c>
      <c r="E149" s="6">
        <v>31.5</v>
      </c>
      <c r="F149" s="6">
        <f t="shared" si="64"/>
        <v>0.417253521126761</v>
      </c>
      <c r="G149" s="6">
        <f t="shared" si="65"/>
        <v>0.471830985915493</v>
      </c>
      <c r="H149" s="6">
        <f t="shared" si="66"/>
        <v>0.110915492957746</v>
      </c>
      <c r="I149" s="6">
        <f t="shared" si="67"/>
        <v>4.25396825396825</v>
      </c>
      <c r="J149" s="6">
        <f t="shared" si="68"/>
        <v>3.76190476190476</v>
      </c>
      <c r="K149" s="6">
        <f t="shared" si="69"/>
        <v>1.13080168776371</v>
      </c>
      <c r="L149" s="6">
        <f t="shared" si="70"/>
        <v>104.865787239372</v>
      </c>
      <c r="M149" s="6">
        <f t="shared" si="71"/>
        <v>13.7598449603669</v>
      </c>
      <c r="N149" s="6">
        <f t="shared" si="72"/>
        <v>-0.0613861386138614</v>
      </c>
      <c r="O149" s="6">
        <f t="shared" si="73"/>
        <v>0.282296650717703</v>
      </c>
      <c r="P149" s="6">
        <f t="shared" si="74"/>
        <v>0.697560975609756</v>
      </c>
      <c r="Q149" s="6">
        <f t="shared" si="75"/>
        <v>0.0613861386138614</v>
      </c>
      <c r="R149" s="6">
        <f t="shared" si="76"/>
        <v>0.619335347432024</v>
      </c>
      <c r="S149" s="6">
        <f t="shared" si="77"/>
        <v>0.58</v>
      </c>
      <c r="T149" s="6">
        <f t="shared" si="78"/>
        <v>284</v>
      </c>
      <c r="U149" s="6">
        <f t="shared" si="79"/>
        <v>0.667253521126761</v>
      </c>
      <c r="V149" s="6">
        <f t="shared" si="80"/>
        <v>0.0701357466063348</v>
      </c>
      <c r="W149" s="6">
        <f t="shared" si="81"/>
        <v>-1.56634445137458</v>
      </c>
      <c r="X149" s="6">
        <f t="shared" si="82"/>
        <v>-1.56763079507472</v>
      </c>
      <c r="Y149" s="6">
        <f t="shared" si="83"/>
        <v>0.235074626865672</v>
      </c>
      <c r="Z149" s="6">
        <f t="shared" si="84"/>
        <v>94.6666666666667</v>
      </c>
      <c r="AA149" s="6">
        <f t="shared" si="85"/>
        <v>117.6805</v>
      </c>
      <c r="AB149" s="6">
        <f t="shared" si="86"/>
        <v>3.00339366515837</v>
      </c>
      <c r="AC149" s="6">
        <f t="shared" si="87"/>
        <v>0.734177215189873</v>
      </c>
      <c r="AD149" s="6">
        <f t="shared" si="88"/>
        <v>-0.917073170731707</v>
      </c>
      <c r="AE149" s="6">
        <f t="shared" si="89"/>
        <v>0.000185272837036851</v>
      </c>
      <c r="AF149" s="6">
        <f t="shared" si="90"/>
        <v>87</v>
      </c>
      <c r="AG149" s="6">
        <f t="shared" si="91"/>
        <v>150</v>
      </c>
      <c r="AH149" s="6">
        <f t="shared" si="92"/>
        <v>252.5</v>
      </c>
      <c r="AI149" s="6">
        <f t="shared" si="93"/>
        <v>-15.5</v>
      </c>
      <c r="AJ149" s="6">
        <f t="shared" si="94"/>
        <v>102.5</v>
      </c>
      <c r="AK149" s="6">
        <f t="shared" si="95"/>
        <v>165.5</v>
      </c>
      <c r="AL149" s="6">
        <v>71.7866666666667</v>
      </c>
      <c r="AM149" s="6">
        <v>1.33333333333333</v>
      </c>
      <c r="AN149" s="6">
        <v>20.37</v>
      </c>
      <c r="AO149" s="6">
        <v>20.4133333333333</v>
      </c>
      <c r="AP149" s="6">
        <v>9.52048800709881</v>
      </c>
    </row>
    <row r="150" customFormat="1" ht="15" spans="1:42">
      <c r="A150" s="6">
        <v>3</v>
      </c>
      <c r="B150" s="6" t="s">
        <v>190</v>
      </c>
      <c r="C150" s="6">
        <v>117.5</v>
      </c>
      <c r="D150" s="6">
        <v>133.5</v>
      </c>
      <c r="E150" s="6">
        <v>34</v>
      </c>
      <c r="F150" s="6">
        <f t="shared" si="64"/>
        <v>0.412280701754386</v>
      </c>
      <c r="G150" s="6">
        <f t="shared" si="65"/>
        <v>0.468421052631579</v>
      </c>
      <c r="H150" s="6">
        <f t="shared" si="66"/>
        <v>0.119298245614035</v>
      </c>
      <c r="I150" s="6">
        <f t="shared" si="67"/>
        <v>3.92647058823529</v>
      </c>
      <c r="J150" s="6">
        <f t="shared" si="68"/>
        <v>3.45588235294118</v>
      </c>
      <c r="K150" s="6">
        <f t="shared" si="69"/>
        <v>1.13617021276596</v>
      </c>
      <c r="L150" s="6">
        <f t="shared" si="70"/>
        <v>104.537871925282</v>
      </c>
      <c r="M150" s="6">
        <f t="shared" si="71"/>
        <v>13.7840487520902</v>
      </c>
      <c r="N150" s="6">
        <f t="shared" si="72"/>
        <v>-0.0637450199203187</v>
      </c>
      <c r="O150" s="6">
        <f t="shared" si="73"/>
        <v>0.275985663082437</v>
      </c>
      <c r="P150" s="6">
        <f t="shared" si="74"/>
        <v>0.678391959798995</v>
      </c>
      <c r="Q150" s="6">
        <f t="shared" si="75"/>
        <v>0.0637450199203187</v>
      </c>
      <c r="R150" s="6">
        <f t="shared" si="76"/>
        <v>0.594029850746269</v>
      </c>
      <c r="S150" s="6">
        <f t="shared" si="77"/>
        <v>0.551155115511551</v>
      </c>
      <c r="T150" s="6">
        <f t="shared" si="78"/>
        <v>285</v>
      </c>
      <c r="U150" s="6">
        <f t="shared" si="79"/>
        <v>0.642105263157895</v>
      </c>
      <c r="V150" s="6">
        <f t="shared" si="80"/>
        <v>0.0737327188940092</v>
      </c>
      <c r="W150" s="6">
        <f t="shared" si="81"/>
        <v>-1.56640407393407</v>
      </c>
      <c r="X150" s="6">
        <f t="shared" si="82"/>
        <v>-1.56773100976251</v>
      </c>
      <c r="Y150" s="6">
        <f t="shared" si="83"/>
        <v>0.254681647940075</v>
      </c>
      <c r="Z150" s="6">
        <f t="shared" si="84"/>
        <v>95</v>
      </c>
      <c r="AA150" s="6">
        <f t="shared" si="85"/>
        <v>117.373</v>
      </c>
      <c r="AB150" s="6">
        <f t="shared" si="86"/>
        <v>3.09331797235023</v>
      </c>
      <c r="AC150" s="6">
        <f t="shared" si="87"/>
        <v>0.71063829787234</v>
      </c>
      <c r="AD150" s="6">
        <f t="shared" si="88"/>
        <v>-1.00502512562814</v>
      </c>
      <c r="AE150" s="6">
        <f t="shared" si="89"/>
        <v>0.000170668361501617</v>
      </c>
      <c r="AF150" s="6">
        <f t="shared" si="90"/>
        <v>83.5</v>
      </c>
      <c r="AG150" s="6">
        <f t="shared" si="91"/>
        <v>151.5</v>
      </c>
      <c r="AH150" s="6">
        <f t="shared" si="92"/>
        <v>251</v>
      </c>
      <c r="AI150" s="6">
        <f t="shared" si="93"/>
        <v>-16</v>
      </c>
      <c r="AJ150" s="6">
        <f t="shared" si="94"/>
        <v>99.5</v>
      </c>
      <c r="AK150" s="6">
        <f t="shared" si="95"/>
        <v>167.5</v>
      </c>
      <c r="AL150" s="6">
        <v>72.4366666666667</v>
      </c>
      <c r="AM150" s="6">
        <v>0.926666666666667</v>
      </c>
      <c r="AN150" s="6">
        <v>19.9633333333333</v>
      </c>
      <c r="AO150" s="6">
        <v>19.9833333333333</v>
      </c>
      <c r="AP150" s="6">
        <v>9.17783613205417</v>
      </c>
    </row>
    <row r="151" customFormat="1" ht="15" spans="1:42">
      <c r="A151" s="6">
        <v>3</v>
      </c>
      <c r="B151" s="6" t="s">
        <v>191</v>
      </c>
      <c r="C151" s="6">
        <v>122.5</v>
      </c>
      <c r="D151" s="6">
        <v>138.5</v>
      </c>
      <c r="E151" s="6">
        <v>33.5</v>
      </c>
      <c r="F151" s="6">
        <f t="shared" si="64"/>
        <v>0.415959252971138</v>
      </c>
      <c r="G151" s="6">
        <f t="shared" si="65"/>
        <v>0.470288624787776</v>
      </c>
      <c r="H151" s="6">
        <f t="shared" si="66"/>
        <v>0.113752122241087</v>
      </c>
      <c r="I151" s="6">
        <f t="shared" si="67"/>
        <v>4.13432835820895</v>
      </c>
      <c r="J151" s="6">
        <f t="shared" si="68"/>
        <v>3.65671641791045</v>
      </c>
      <c r="K151" s="6">
        <f t="shared" si="69"/>
        <v>1.13061224489796</v>
      </c>
      <c r="L151" s="6">
        <f t="shared" si="70"/>
        <v>108.490783018651</v>
      </c>
      <c r="M151" s="6">
        <f t="shared" si="71"/>
        <v>14.0118997046558</v>
      </c>
      <c r="N151" s="6">
        <f t="shared" si="72"/>
        <v>-0.0613026819923372</v>
      </c>
      <c r="O151" s="6">
        <f t="shared" si="73"/>
        <v>0.279445727482679</v>
      </c>
      <c r="P151" s="6">
        <f t="shared" si="74"/>
        <v>0.695238095238095</v>
      </c>
      <c r="Q151" s="6">
        <f t="shared" si="75"/>
        <v>0.0613026819923372</v>
      </c>
      <c r="R151" s="6">
        <f t="shared" si="76"/>
        <v>0.61046511627907</v>
      </c>
      <c r="S151" s="6">
        <f t="shared" si="77"/>
        <v>0.57051282051282</v>
      </c>
      <c r="T151" s="6">
        <f t="shared" si="78"/>
        <v>294.5</v>
      </c>
      <c r="U151" s="6">
        <f t="shared" si="79"/>
        <v>0.65874363327674</v>
      </c>
      <c r="V151" s="6">
        <f t="shared" si="80"/>
        <v>0.0703296703296703</v>
      </c>
      <c r="W151" s="6">
        <f t="shared" si="81"/>
        <v>-1.56660679086738</v>
      </c>
      <c r="X151" s="6">
        <f t="shared" si="82"/>
        <v>-1.56786223228061</v>
      </c>
      <c r="Y151" s="6">
        <f t="shared" si="83"/>
        <v>0.24187725631769</v>
      </c>
      <c r="Z151" s="6">
        <f t="shared" si="84"/>
        <v>98.1666666666667</v>
      </c>
      <c r="AA151" s="6">
        <f t="shared" si="85"/>
        <v>121.746</v>
      </c>
      <c r="AB151" s="6">
        <f t="shared" si="86"/>
        <v>3.00824175824176</v>
      </c>
      <c r="AC151" s="6">
        <f t="shared" si="87"/>
        <v>0.726530612244898</v>
      </c>
      <c r="AD151" s="6">
        <f t="shared" si="88"/>
        <v>-0.942857142857143</v>
      </c>
      <c r="AE151" s="6">
        <f t="shared" si="89"/>
        <v>0.000168607950799141</v>
      </c>
      <c r="AF151" s="6">
        <f t="shared" si="90"/>
        <v>89</v>
      </c>
      <c r="AG151" s="6">
        <f t="shared" si="91"/>
        <v>156</v>
      </c>
      <c r="AH151" s="6">
        <f t="shared" si="92"/>
        <v>261</v>
      </c>
      <c r="AI151" s="6">
        <f t="shared" si="93"/>
        <v>-16</v>
      </c>
      <c r="AJ151" s="6">
        <f t="shared" si="94"/>
        <v>105</v>
      </c>
      <c r="AK151" s="6">
        <f t="shared" si="95"/>
        <v>172</v>
      </c>
      <c r="AL151" s="6">
        <v>73.6666666666667</v>
      </c>
      <c r="AM151" s="6">
        <v>0.896666666666667</v>
      </c>
      <c r="AN151" s="6">
        <v>20.7233333333333</v>
      </c>
      <c r="AO151" s="6">
        <v>20.7433333333333</v>
      </c>
      <c r="AP151" s="6">
        <v>9.27987112921831</v>
      </c>
    </row>
    <row r="152" customFormat="1" ht="15" spans="1:42">
      <c r="A152" s="6">
        <v>3</v>
      </c>
      <c r="B152" s="6" t="s">
        <v>192</v>
      </c>
      <c r="C152" s="6">
        <v>122</v>
      </c>
      <c r="D152" s="6">
        <v>140.5</v>
      </c>
      <c r="E152" s="6">
        <v>34.5</v>
      </c>
      <c r="F152" s="6">
        <f t="shared" si="64"/>
        <v>0.410774410774411</v>
      </c>
      <c r="G152" s="6">
        <f t="shared" si="65"/>
        <v>0.473063973063973</v>
      </c>
      <c r="H152" s="6">
        <f t="shared" si="66"/>
        <v>0.116161616161616</v>
      </c>
      <c r="I152" s="6">
        <f t="shared" si="67"/>
        <v>4.07246376811594</v>
      </c>
      <c r="J152" s="6">
        <f t="shared" si="68"/>
        <v>3.53623188405797</v>
      </c>
      <c r="K152" s="6">
        <f t="shared" si="69"/>
        <v>1.15163934426229</v>
      </c>
      <c r="L152" s="6">
        <f t="shared" si="70"/>
        <v>109.26191773288</v>
      </c>
      <c r="M152" s="6">
        <f t="shared" si="71"/>
        <v>14.0712472794703</v>
      </c>
      <c r="N152" s="6">
        <f t="shared" si="72"/>
        <v>-0.0704761904761905</v>
      </c>
      <c r="O152" s="6">
        <f t="shared" si="73"/>
        <v>0.284571428571429</v>
      </c>
      <c r="P152" s="6">
        <f t="shared" si="74"/>
        <v>0.650943396226415</v>
      </c>
      <c r="Q152" s="6">
        <f t="shared" si="75"/>
        <v>0.0704761904761905</v>
      </c>
      <c r="R152" s="6">
        <f t="shared" si="76"/>
        <v>0.605714285714286</v>
      </c>
      <c r="S152" s="6">
        <f t="shared" si="77"/>
        <v>0.559105431309904</v>
      </c>
      <c r="T152" s="6">
        <f t="shared" si="78"/>
        <v>297</v>
      </c>
      <c r="U152" s="6">
        <f t="shared" si="79"/>
        <v>0.651515151515151</v>
      </c>
      <c r="V152" s="6">
        <f t="shared" si="80"/>
        <v>0.081140350877193</v>
      </c>
      <c r="W152" s="6">
        <f t="shared" si="81"/>
        <v>-1.56718088498514</v>
      </c>
      <c r="X152" s="6">
        <f t="shared" si="82"/>
        <v>-1.56808184432002</v>
      </c>
      <c r="Y152" s="6">
        <f t="shared" si="83"/>
        <v>0.245551601423488</v>
      </c>
      <c r="Z152" s="6">
        <f t="shared" si="84"/>
        <v>99</v>
      </c>
      <c r="AA152" s="6">
        <f t="shared" si="85"/>
        <v>122.8845</v>
      </c>
      <c r="AB152" s="6">
        <f t="shared" si="86"/>
        <v>3.27850877192982</v>
      </c>
      <c r="AC152" s="6">
        <f t="shared" si="87"/>
        <v>0.717213114754098</v>
      </c>
      <c r="AD152" s="6">
        <f t="shared" si="88"/>
        <v>-1</v>
      </c>
      <c r="AE152" s="6">
        <f t="shared" si="89"/>
        <v>0.000155550565227484</v>
      </c>
      <c r="AF152" s="6">
        <f t="shared" si="90"/>
        <v>87.5</v>
      </c>
      <c r="AG152" s="6">
        <f t="shared" si="91"/>
        <v>156.5</v>
      </c>
      <c r="AH152" s="6">
        <f t="shared" si="92"/>
        <v>262.5</v>
      </c>
      <c r="AI152" s="6">
        <f t="shared" si="93"/>
        <v>-18.5</v>
      </c>
      <c r="AJ152" s="6">
        <f t="shared" si="94"/>
        <v>106</v>
      </c>
      <c r="AK152" s="6">
        <f t="shared" si="95"/>
        <v>175</v>
      </c>
      <c r="AL152" s="6">
        <v>72.6066666666667</v>
      </c>
      <c r="AM152" s="6">
        <v>1.31666666666667</v>
      </c>
      <c r="AN152" s="6">
        <v>21.1066666666667</v>
      </c>
      <c r="AO152" s="6">
        <v>21.167</v>
      </c>
      <c r="AP152" s="6">
        <v>9.27987112921831</v>
      </c>
    </row>
    <row r="153" customFormat="1" ht="15" spans="1:42">
      <c r="A153" s="6">
        <v>3</v>
      </c>
      <c r="B153" s="6" t="s">
        <v>193</v>
      </c>
      <c r="C153" s="6">
        <v>117</v>
      </c>
      <c r="D153" s="6">
        <v>133</v>
      </c>
      <c r="E153" s="6">
        <v>32.5</v>
      </c>
      <c r="F153" s="6">
        <f t="shared" si="64"/>
        <v>0.414159292035398</v>
      </c>
      <c r="G153" s="6">
        <f t="shared" si="65"/>
        <v>0.470796460176991</v>
      </c>
      <c r="H153" s="6">
        <f t="shared" si="66"/>
        <v>0.115044247787611</v>
      </c>
      <c r="I153" s="6">
        <f t="shared" si="67"/>
        <v>4.09230769230769</v>
      </c>
      <c r="J153" s="6">
        <f t="shared" si="68"/>
        <v>3.6</v>
      </c>
      <c r="K153" s="6">
        <f t="shared" si="69"/>
        <v>1.13675213675214</v>
      </c>
      <c r="L153" s="6">
        <f t="shared" si="70"/>
        <v>103.977962408708</v>
      </c>
      <c r="M153" s="6">
        <f t="shared" si="71"/>
        <v>13.7234592334926</v>
      </c>
      <c r="N153" s="6">
        <f t="shared" si="72"/>
        <v>-0.064</v>
      </c>
      <c r="O153" s="6">
        <f t="shared" si="73"/>
        <v>0.280385078219013</v>
      </c>
      <c r="P153" s="6">
        <f t="shared" si="74"/>
        <v>0.681592039800995</v>
      </c>
      <c r="Q153" s="6">
        <f t="shared" si="75"/>
        <v>0.064</v>
      </c>
      <c r="R153" s="6">
        <f t="shared" si="76"/>
        <v>0.607250755287009</v>
      </c>
      <c r="S153" s="6">
        <f t="shared" si="77"/>
        <v>0.565217391304348</v>
      </c>
      <c r="T153" s="6">
        <f t="shared" si="78"/>
        <v>282.5</v>
      </c>
      <c r="U153" s="6">
        <f t="shared" si="79"/>
        <v>0.654867256637168</v>
      </c>
      <c r="V153" s="6">
        <f t="shared" si="80"/>
        <v>0.0735632183908046</v>
      </c>
      <c r="W153" s="6">
        <f t="shared" si="81"/>
        <v>-1.56641417093767</v>
      </c>
      <c r="X153" s="6">
        <f t="shared" si="82"/>
        <v>-1.56766765053882</v>
      </c>
      <c r="Y153" s="6">
        <f t="shared" si="83"/>
        <v>0.244360902255639</v>
      </c>
      <c r="Z153" s="6">
        <f t="shared" si="84"/>
        <v>94.1666666666667</v>
      </c>
      <c r="AA153" s="6">
        <f t="shared" si="85"/>
        <v>116.759</v>
      </c>
      <c r="AB153" s="6">
        <f t="shared" si="86"/>
        <v>3.08908045977011</v>
      </c>
      <c r="AC153" s="6">
        <f t="shared" si="87"/>
        <v>0.722222222222222</v>
      </c>
      <c r="AD153" s="6">
        <f t="shared" si="88"/>
        <v>-0.965174129353234</v>
      </c>
      <c r="AE153" s="6">
        <f t="shared" si="89"/>
        <v>0.000179033144509757</v>
      </c>
      <c r="AF153" s="6">
        <f t="shared" si="90"/>
        <v>84.5</v>
      </c>
      <c r="AG153" s="6">
        <f t="shared" si="91"/>
        <v>149.5</v>
      </c>
      <c r="AH153" s="6">
        <f t="shared" si="92"/>
        <v>250</v>
      </c>
      <c r="AI153" s="6">
        <f t="shared" si="93"/>
        <v>-16</v>
      </c>
      <c r="AJ153" s="6">
        <f t="shared" si="94"/>
        <v>100.5</v>
      </c>
      <c r="AK153" s="6">
        <f t="shared" si="95"/>
        <v>165.5</v>
      </c>
      <c r="AL153" s="6">
        <v>71.1666666666667</v>
      </c>
      <c r="AM153" s="6">
        <v>1.78666666666667</v>
      </c>
      <c r="AN153" s="6">
        <v>20.34</v>
      </c>
      <c r="AO153" s="6">
        <v>20.4166666666667</v>
      </c>
      <c r="AP153" s="6">
        <v>9.55855092766692</v>
      </c>
    </row>
    <row r="154" customFormat="1" ht="15" spans="1:42">
      <c r="A154" s="6">
        <v>3</v>
      </c>
      <c r="B154" s="6" t="s">
        <v>194</v>
      </c>
      <c r="C154" s="6">
        <v>110.5</v>
      </c>
      <c r="D154" s="6">
        <v>132</v>
      </c>
      <c r="E154" s="6">
        <v>34</v>
      </c>
      <c r="F154" s="6">
        <f t="shared" si="64"/>
        <v>0.399638336347197</v>
      </c>
      <c r="G154" s="6">
        <f t="shared" si="65"/>
        <v>0.477396021699819</v>
      </c>
      <c r="H154" s="6">
        <f t="shared" si="66"/>
        <v>0.122965641952984</v>
      </c>
      <c r="I154" s="6">
        <f t="shared" si="67"/>
        <v>3.88235294117647</v>
      </c>
      <c r="J154" s="6">
        <f t="shared" si="68"/>
        <v>3.25</v>
      </c>
      <c r="K154" s="6">
        <f t="shared" si="69"/>
        <v>1.19457013574661</v>
      </c>
      <c r="L154" s="6">
        <f t="shared" si="70"/>
        <v>101.308522181832</v>
      </c>
      <c r="M154" s="6">
        <f t="shared" si="71"/>
        <v>13.5769412362775</v>
      </c>
      <c r="N154" s="6">
        <f t="shared" si="72"/>
        <v>-0.088659793814433</v>
      </c>
      <c r="O154" s="6">
        <f t="shared" si="73"/>
        <v>0.292533659730722</v>
      </c>
      <c r="P154" s="6">
        <f t="shared" si="74"/>
        <v>0.561224489795918</v>
      </c>
      <c r="Q154" s="6">
        <f t="shared" si="75"/>
        <v>0.088659793814433</v>
      </c>
      <c r="R154" s="6">
        <f t="shared" si="76"/>
        <v>0.590361445783133</v>
      </c>
      <c r="S154" s="6">
        <f t="shared" si="77"/>
        <v>0.529411764705882</v>
      </c>
      <c r="T154" s="6">
        <f t="shared" si="78"/>
        <v>276.5</v>
      </c>
      <c r="U154" s="6">
        <f t="shared" si="79"/>
        <v>0.631103074141049</v>
      </c>
      <c r="V154" s="6">
        <f t="shared" si="80"/>
        <v>0.103117505995204</v>
      </c>
      <c r="W154" s="6">
        <f t="shared" si="81"/>
        <v>-1.56739441029936</v>
      </c>
      <c r="X154" s="6">
        <f t="shared" si="82"/>
        <v>-1.56799250990982</v>
      </c>
      <c r="Y154" s="6">
        <f t="shared" si="83"/>
        <v>0.257575757575758</v>
      </c>
      <c r="Z154" s="6">
        <f t="shared" si="84"/>
        <v>92.1666666666667</v>
      </c>
      <c r="AA154" s="6">
        <f t="shared" si="85"/>
        <v>114.3995</v>
      </c>
      <c r="AB154" s="6">
        <f t="shared" si="86"/>
        <v>3.8279376498801</v>
      </c>
      <c r="AC154" s="6">
        <f t="shared" si="87"/>
        <v>0.692307692307692</v>
      </c>
      <c r="AD154" s="6">
        <f t="shared" si="88"/>
        <v>-1.13265306122449</v>
      </c>
      <c r="AE154" s="6">
        <f t="shared" si="89"/>
        <v>0.000156143476778807</v>
      </c>
      <c r="AF154" s="6">
        <f t="shared" si="90"/>
        <v>76.5</v>
      </c>
      <c r="AG154" s="6">
        <f t="shared" si="91"/>
        <v>144.5</v>
      </c>
      <c r="AH154" s="6">
        <f t="shared" si="92"/>
        <v>242.5</v>
      </c>
      <c r="AI154" s="6">
        <f t="shared" si="93"/>
        <v>-21.5</v>
      </c>
      <c r="AJ154" s="6">
        <f t="shared" si="94"/>
        <v>98</v>
      </c>
      <c r="AK154" s="6">
        <f t="shared" si="95"/>
        <v>166</v>
      </c>
      <c r="AL154" s="6">
        <v>70.8166666666667</v>
      </c>
      <c r="AM154" s="6">
        <v>1.08</v>
      </c>
      <c r="AN154" s="6">
        <v>19.47</v>
      </c>
      <c r="AO154" s="6">
        <v>19.5</v>
      </c>
      <c r="AP154" s="6">
        <v>8.78635329561364</v>
      </c>
    </row>
    <row r="155" customFormat="1" ht="15" spans="1:42">
      <c r="A155" s="6">
        <v>3</v>
      </c>
      <c r="B155" s="6" t="s">
        <v>195</v>
      </c>
      <c r="C155" s="6">
        <v>109</v>
      </c>
      <c r="D155" s="6">
        <v>129.5</v>
      </c>
      <c r="E155" s="6">
        <v>34.5</v>
      </c>
      <c r="F155" s="6">
        <f t="shared" si="64"/>
        <v>0.399267399267399</v>
      </c>
      <c r="G155" s="6">
        <f t="shared" si="65"/>
        <v>0.474358974358974</v>
      </c>
      <c r="H155" s="6">
        <f t="shared" si="66"/>
        <v>0.126373626373626</v>
      </c>
      <c r="I155" s="6">
        <f t="shared" si="67"/>
        <v>3.7536231884058</v>
      </c>
      <c r="J155" s="6">
        <f t="shared" si="68"/>
        <v>3.15942028985507</v>
      </c>
      <c r="K155" s="6">
        <f t="shared" si="69"/>
        <v>1.18807339449541</v>
      </c>
      <c r="L155" s="6">
        <f t="shared" si="70"/>
        <v>99.7354834884088</v>
      </c>
      <c r="M155" s="6">
        <f t="shared" si="71"/>
        <v>13.490737563232</v>
      </c>
      <c r="N155" s="6">
        <f t="shared" si="72"/>
        <v>-0.0859538784067086</v>
      </c>
      <c r="O155" s="6">
        <f t="shared" si="73"/>
        <v>0.28695652173913</v>
      </c>
      <c r="P155" s="6">
        <f t="shared" si="74"/>
        <v>0.568421052631579</v>
      </c>
      <c r="Q155" s="6">
        <f t="shared" si="75"/>
        <v>0.0859538784067086</v>
      </c>
      <c r="R155" s="6">
        <f t="shared" si="76"/>
        <v>0.579268292682927</v>
      </c>
      <c r="S155" s="6">
        <f t="shared" si="77"/>
        <v>0.519163763066202</v>
      </c>
      <c r="T155" s="6">
        <f t="shared" si="78"/>
        <v>273</v>
      </c>
      <c r="U155" s="6">
        <f t="shared" si="79"/>
        <v>0.620879120879121</v>
      </c>
      <c r="V155" s="6">
        <f t="shared" si="80"/>
        <v>0.100490196078431</v>
      </c>
      <c r="W155" s="6">
        <f t="shared" si="81"/>
        <v>-1.56714976237484</v>
      </c>
      <c r="X155" s="6">
        <f t="shared" si="82"/>
        <v>-1.56787767479538</v>
      </c>
      <c r="Y155" s="6">
        <f t="shared" si="83"/>
        <v>0.266409266409266</v>
      </c>
      <c r="Z155" s="6">
        <f t="shared" si="84"/>
        <v>91</v>
      </c>
      <c r="AA155" s="6">
        <f t="shared" si="85"/>
        <v>112.5405</v>
      </c>
      <c r="AB155" s="6">
        <f t="shared" si="86"/>
        <v>3.76225490196078</v>
      </c>
      <c r="AC155" s="6">
        <f t="shared" si="87"/>
        <v>0.68348623853211</v>
      </c>
      <c r="AD155" s="6">
        <f t="shared" si="88"/>
        <v>-1.15789473684211</v>
      </c>
      <c r="AE155" s="6">
        <f t="shared" si="89"/>
        <v>0.000158571303254921</v>
      </c>
      <c r="AF155" s="6">
        <f t="shared" si="90"/>
        <v>74.5</v>
      </c>
      <c r="AG155" s="6">
        <f t="shared" si="91"/>
        <v>143.5</v>
      </c>
      <c r="AH155" s="6">
        <f t="shared" si="92"/>
        <v>238.5</v>
      </c>
      <c r="AI155" s="6">
        <f t="shared" si="93"/>
        <v>-20.5</v>
      </c>
      <c r="AJ155" s="6">
        <f t="shared" si="94"/>
        <v>95</v>
      </c>
      <c r="AK155" s="6">
        <f t="shared" si="95"/>
        <v>164</v>
      </c>
      <c r="AL155" s="6">
        <v>72.15</v>
      </c>
      <c r="AM155" s="6">
        <v>1.01333333333333</v>
      </c>
      <c r="AN155" s="6">
        <v>20.4433333333333</v>
      </c>
      <c r="AO155" s="6">
        <v>20.47</v>
      </c>
      <c r="AP155" s="6">
        <v>9.28911863408052</v>
      </c>
    </row>
    <row r="156" customFormat="1" ht="15" spans="1:42">
      <c r="A156" s="6">
        <v>3</v>
      </c>
      <c r="B156" s="6" t="s">
        <v>196</v>
      </c>
      <c r="C156" s="6">
        <v>118.5</v>
      </c>
      <c r="D156" s="6">
        <v>137.5</v>
      </c>
      <c r="E156" s="6">
        <v>34.5</v>
      </c>
      <c r="F156" s="6">
        <f t="shared" si="64"/>
        <v>0.407917383820998</v>
      </c>
      <c r="G156" s="6">
        <f t="shared" si="65"/>
        <v>0.473321858864028</v>
      </c>
      <c r="H156" s="6">
        <f t="shared" si="66"/>
        <v>0.118760757314974</v>
      </c>
      <c r="I156" s="6">
        <f t="shared" si="67"/>
        <v>3.98550724637681</v>
      </c>
      <c r="J156" s="6">
        <f t="shared" si="68"/>
        <v>3.43478260869565</v>
      </c>
      <c r="K156" s="6">
        <f t="shared" si="69"/>
        <v>1.16033755274262</v>
      </c>
      <c r="L156" s="6">
        <f t="shared" si="70"/>
        <v>106.675129872587</v>
      </c>
      <c r="M156" s="6">
        <f t="shared" si="71"/>
        <v>13.9164171634321</v>
      </c>
      <c r="N156" s="6">
        <f t="shared" si="72"/>
        <v>-0.07421875</v>
      </c>
      <c r="O156" s="6">
        <f t="shared" si="73"/>
        <v>0.285046728971963</v>
      </c>
      <c r="P156" s="6">
        <f t="shared" si="74"/>
        <v>0.631067961165049</v>
      </c>
      <c r="Q156" s="6">
        <f t="shared" si="75"/>
        <v>0.07421875</v>
      </c>
      <c r="R156" s="6">
        <f t="shared" si="76"/>
        <v>0.598837209302326</v>
      </c>
      <c r="S156" s="6">
        <f t="shared" si="77"/>
        <v>0.549019607843137</v>
      </c>
      <c r="T156" s="6">
        <f t="shared" si="78"/>
        <v>290.5</v>
      </c>
      <c r="U156" s="6">
        <f t="shared" si="79"/>
        <v>0.643717728055077</v>
      </c>
      <c r="V156" s="6">
        <f t="shared" si="80"/>
        <v>0.0857787810383747</v>
      </c>
      <c r="W156" s="6">
        <f t="shared" si="81"/>
        <v>-1.56717272378831</v>
      </c>
      <c r="X156" s="6">
        <f t="shared" si="82"/>
        <v>-1.56802888988931</v>
      </c>
      <c r="Y156" s="6">
        <f t="shared" si="83"/>
        <v>0.250909090909091</v>
      </c>
      <c r="Z156" s="6">
        <f t="shared" si="84"/>
        <v>96.8333333333333</v>
      </c>
      <c r="AA156" s="6">
        <f t="shared" si="85"/>
        <v>120.077</v>
      </c>
      <c r="AB156" s="6">
        <f t="shared" si="86"/>
        <v>3.39446952595937</v>
      </c>
      <c r="AC156" s="6">
        <f t="shared" si="87"/>
        <v>0.708860759493671</v>
      </c>
      <c r="AD156" s="6">
        <f t="shared" si="88"/>
        <v>-1.03883495145631</v>
      </c>
      <c r="AE156" s="6">
        <f t="shared" si="89"/>
        <v>0.000156570345931467</v>
      </c>
      <c r="AF156" s="6">
        <f t="shared" si="90"/>
        <v>84</v>
      </c>
      <c r="AG156" s="6">
        <f t="shared" si="91"/>
        <v>153</v>
      </c>
      <c r="AH156" s="6">
        <f t="shared" si="92"/>
        <v>256</v>
      </c>
      <c r="AI156" s="6">
        <f t="shared" si="93"/>
        <v>-19</v>
      </c>
      <c r="AJ156" s="6">
        <f t="shared" si="94"/>
        <v>103</v>
      </c>
      <c r="AK156" s="6">
        <f t="shared" si="95"/>
        <v>172</v>
      </c>
      <c r="AL156" s="6">
        <v>72.95</v>
      </c>
      <c r="AM156" s="6">
        <v>1.07333333333333</v>
      </c>
      <c r="AN156" s="6">
        <v>20.4866666666667</v>
      </c>
      <c r="AO156" s="6">
        <v>20.5166666666667</v>
      </c>
      <c r="AP156" s="6">
        <v>9.77083194515374</v>
      </c>
    </row>
    <row r="157" customFormat="1" ht="15" spans="1:42">
      <c r="A157" s="6">
        <v>3</v>
      </c>
      <c r="B157" s="6" t="s">
        <v>197</v>
      </c>
      <c r="C157" s="6">
        <v>114</v>
      </c>
      <c r="D157" s="6">
        <v>135</v>
      </c>
      <c r="E157" s="6">
        <v>35</v>
      </c>
      <c r="F157" s="6">
        <f t="shared" si="64"/>
        <v>0.401408450704225</v>
      </c>
      <c r="G157" s="6">
        <f t="shared" si="65"/>
        <v>0.475352112676056</v>
      </c>
      <c r="H157" s="6">
        <f t="shared" si="66"/>
        <v>0.123239436619718</v>
      </c>
      <c r="I157" s="6">
        <f t="shared" si="67"/>
        <v>3.85714285714286</v>
      </c>
      <c r="J157" s="6">
        <f t="shared" si="68"/>
        <v>3.25714285714286</v>
      </c>
      <c r="K157" s="6">
        <f t="shared" si="69"/>
        <v>1.18421052631579</v>
      </c>
      <c r="L157" s="6">
        <f t="shared" si="70"/>
        <v>103.996794822405</v>
      </c>
      <c r="M157" s="6">
        <f t="shared" si="71"/>
        <v>13.7598449603669</v>
      </c>
      <c r="N157" s="6">
        <f t="shared" si="72"/>
        <v>-0.0843373493975904</v>
      </c>
      <c r="O157" s="6">
        <f t="shared" si="73"/>
        <v>0.288782816229117</v>
      </c>
      <c r="P157" s="6">
        <f t="shared" si="74"/>
        <v>0.58</v>
      </c>
      <c r="Q157" s="6">
        <f t="shared" si="75"/>
        <v>0.0843373493975904</v>
      </c>
      <c r="R157" s="6">
        <f t="shared" si="76"/>
        <v>0.588235294117647</v>
      </c>
      <c r="S157" s="6">
        <f t="shared" si="77"/>
        <v>0.530201342281879</v>
      </c>
      <c r="T157" s="6">
        <f t="shared" si="78"/>
        <v>284</v>
      </c>
      <c r="U157" s="6">
        <f t="shared" si="79"/>
        <v>0.630281690140845</v>
      </c>
      <c r="V157" s="6">
        <f t="shared" si="80"/>
        <v>0.0981308411214953</v>
      </c>
      <c r="W157" s="6">
        <f t="shared" si="81"/>
        <v>-1.56740292638</v>
      </c>
      <c r="X157" s="6">
        <f t="shared" si="82"/>
        <v>-1.56807311924084</v>
      </c>
      <c r="Y157" s="6">
        <f t="shared" si="83"/>
        <v>0.259259259259259</v>
      </c>
      <c r="Z157" s="6">
        <f t="shared" si="84"/>
        <v>94.6666666666667</v>
      </c>
      <c r="AA157" s="6">
        <f t="shared" si="85"/>
        <v>117.321</v>
      </c>
      <c r="AB157" s="6">
        <f t="shared" si="86"/>
        <v>3.70327102803738</v>
      </c>
      <c r="AC157" s="6">
        <f t="shared" si="87"/>
        <v>0.692982456140351</v>
      </c>
      <c r="AD157" s="6">
        <f t="shared" si="88"/>
        <v>-1.12</v>
      </c>
      <c r="AE157" s="6">
        <f t="shared" si="89"/>
        <v>0.000150917760794304</v>
      </c>
      <c r="AF157" s="6">
        <f t="shared" si="90"/>
        <v>79</v>
      </c>
      <c r="AG157" s="6">
        <f t="shared" si="91"/>
        <v>149</v>
      </c>
      <c r="AH157" s="6">
        <f t="shared" si="92"/>
        <v>249</v>
      </c>
      <c r="AI157" s="6">
        <f t="shared" si="93"/>
        <v>-21</v>
      </c>
      <c r="AJ157" s="6">
        <f t="shared" si="94"/>
        <v>100</v>
      </c>
      <c r="AK157" s="6">
        <f t="shared" si="95"/>
        <v>170</v>
      </c>
      <c r="AL157" s="6">
        <v>72.75</v>
      </c>
      <c r="AM157" s="6">
        <v>1.01333333333333</v>
      </c>
      <c r="AN157" s="6">
        <v>20.35</v>
      </c>
      <c r="AO157" s="6">
        <v>20.3766666666667</v>
      </c>
      <c r="AP157" s="6">
        <v>9.79034434045108</v>
      </c>
    </row>
    <row r="158" customFormat="1" ht="15" spans="1:42">
      <c r="A158" s="6">
        <v>3</v>
      </c>
      <c r="B158" s="6" t="s">
        <v>198</v>
      </c>
      <c r="C158" s="6">
        <v>106</v>
      </c>
      <c r="D158" s="6">
        <v>127</v>
      </c>
      <c r="E158" s="6">
        <v>35</v>
      </c>
      <c r="F158" s="6">
        <f t="shared" si="64"/>
        <v>0.395522388059701</v>
      </c>
      <c r="G158" s="6">
        <f t="shared" si="65"/>
        <v>0.473880597014925</v>
      </c>
      <c r="H158" s="6">
        <f t="shared" si="66"/>
        <v>0.130597014925373</v>
      </c>
      <c r="I158" s="6">
        <f t="shared" si="67"/>
        <v>3.62857142857143</v>
      </c>
      <c r="J158" s="6">
        <f t="shared" si="68"/>
        <v>3.02857142857143</v>
      </c>
      <c r="K158" s="6">
        <f t="shared" si="69"/>
        <v>1.19811320754717</v>
      </c>
      <c r="L158" s="6">
        <f t="shared" si="70"/>
        <v>97.6217188949262</v>
      </c>
      <c r="M158" s="6">
        <f t="shared" si="71"/>
        <v>13.3666251038423</v>
      </c>
      <c r="N158" s="6">
        <f t="shared" si="72"/>
        <v>-0.0901287553648069</v>
      </c>
      <c r="O158" s="6">
        <f t="shared" si="73"/>
        <v>0.286075949367089</v>
      </c>
      <c r="P158" s="6">
        <f t="shared" si="74"/>
        <v>0.543478260869565</v>
      </c>
      <c r="Q158" s="6">
        <f t="shared" si="75"/>
        <v>0.0901287553648069</v>
      </c>
      <c r="R158" s="6">
        <f t="shared" si="76"/>
        <v>0.567901234567901</v>
      </c>
      <c r="S158" s="6">
        <f t="shared" si="77"/>
        <v>0.50354609929078</v>
      </c>
      <c r="T158" s="6">
        <f t="shared" si="78"/>
        <v>268</v>
      </c>
      <c r="U158" s="6">
        <f t="shared" si="79"/>
        <v>0.608208955223881</v>
      </c>
      <c r="V158" s="6">
        <f t="shared" si="80"/>
        <v>0.106060606060606</v>
      </c>
      <c r="W158" s="6">
        <f t="shared" si="81"/>
        <v>-1.56712871457217</v>
      </c>
      <c r="X158" s="6">
        <f t="shared" si="82"/>
        <v>-1.56783631991182</v>
      </c>
      <c r="Y158" s="6">
        <f t="shared" si="83"/>
        <v>0.275590551181102</v>
      </c>
      <c r="Z158" s="6">
        <f t="shared" si="84"/>
        <v>89.3333333333333</v>
      </c>
      <c r="AA158" s="6">
        <f t="shared" si="85"/>
        <v>110.233</v>
      </c>
      <c r="AB158" s="6">
        <f t="shared" si="86"/>
        <v>3.90151515151515</v>
      </c>
      <c r="AC158" s="6">
        <f t="shared" si="87"/>
        <v>0.669811320754717</v>
      </c>
      <c r="AD158" s="6">
        <f t="shared" si="88"/>
        <v>-1.21739130434783</v>
      </c>
      <c r="AE158" s="6">
        <f t="shared" si="89"/>
        <v>0.000156722923119637</v>
      </c>
      <c r="AF158" s="6">
        <f t="shared" si="90"/>
        <v>71</v>
      </c>
      <c r="AG158" s="6">
        <f t="shared" si="91"/>
        <v>141</v>
      </c>
      <c r="AH158" s="6">
        <f t="shared" si="92"/>
        <v>233</v>
      </c>
      <c r="AI158" s="6">
        <f t="shared" si="93"/>
        <v>-21</v>
      </c>
      <c r="AJ158" s="6">
        <f t="shared" si="94"/>
        <v>92</v>
      </c>
      <c r="AK158" s="6">
        <f t="shared" si="95"/>
        <v>162</v>
      </c>
      <c r="AL158" s="6">
        <v>71.28</v>
      </c>
      <c r="AM158" s="6">
        <v>1.04</v>
      </c>
      <c r="AN158" s="6">
        <v>20.6933333333333</v>
      </c>
      <c r="AO158" s="6">
        <v>20.72</v>
      </c>
      <c r="AP158" s="6">
        <v>8.78197762166164</v>
      </c>
    </row>
    <row r="159" customFormat="1" ht="15" spans="1:42">
      <c r="A159" s="6">
        <v>3</v>
      </c>
      <c r="B159" s="6" t="s">
        <v>199</v>
      </c>
      <c r="C159" s="6">
        <v>123.5</v>
      </c>
      <c r="D159" s="6">
        <v>141</v>
      </c>
      <c r="E159" s="6">
        <v>28.5</v>
      </c>
      <c r="F159" s="6">
        <f t="shared" si="64"/>
        <v>0.421501706484642</v>
      </c>
      <c r="G159" s="6">
        <f t="shared" si="65"/>
        <v>0.48122866894198</v>
      </c>
      <c r="H159" s="6">
        <f t="shared" si="66"/>
        <v>0.0972696245733788</v>
      </c>
      <c r="I159" s="6">
        <f t="shared" si="67"/>
        <v>4.94736842105263</v>
      </c>
      <c r="J159" s="6">
        <f t="shared" si="68"/>
        <v>4.33333333333333</v>
      </c>
      <c r="K159" s="6">
        <f t="shared" si="69"/>
        <v>1.1417004048583</v>
      </c>
      <c r="L159" s="6">
        <f t="shared" si="70"/>
        <v>109.461560985276</v>
      </c>
      <c r="M159" s="6">
        <f t="shared" si="71"/>
        <v>13.9761701954911</v>
      </c>
      <c r="N159" s="6">
        <f t="shared" si="72"/>
        <v>-0.0661625708884688</v>
      </c>
      <c r="O159" s="6">
        <f t="shared" si="73"/>
        <v>0.299539170506912</v>
      </c>
      <c r="P159" s="6">
        <f t="shared" si="74"/>
        <v>0.688888888888889</v>
      </c>
      <c r="Q159" s="6">
        <f t="shared" si="75"/>
        <v>0.0661625708884688</v>
      </c>
      <c r="R159" s="6">
        <f t="shared" si="76"/>
        <v>0.663716814159292</v>
      </c>
      <c r="S159" s="6">
        <f t="shared" si="77"/>
        <v>0.625</v>
      </c>
      <c r="T159" s="6">
        <f t="shared" si="78"/>
        <v>293</v>
      </c>
      <c r="U159" s="6">
        <f t="shared" si="79"/>
        <v>0.708191126279863</v>
      </c>
      <c r="V159" s="6">
        <f t="shared" si="80"/>
        <v>0.0741525423728814</v>
      </c>
      <c r="W159" s="6">
        <f t="shared" si="81"/>
        <v>-1.56710384962981</v>
      </c>
      <c r="X159" s="6">
        <f t="shared" si="82"/>
        <v>-1.56784947542163</v>
      </c>
      <c r="Y159" s="6">
        <f t="shared" si="83"/>
        <v>0.202127659574468</v>
      </c>
      <c r="Z159" s="6">
        <f t="shared" si="84"/>
        <v>97.6666666666667</v>
      </c>
      <c r="AA159" s="6">
        <f t="shared" si="85"/>
        <v>122.9425</v>
      </c>
      <c r="AB159" s="6">
        <f t="shared" si="86"/>
        <v>3.10381355932203</v>
      </c>
      <c r="AC159" s="6">
        <f t="shared" si="87"/>
        <v>0.769230769230769</v>
      </c>
      <c r="AD159" s="6">
        <f t="shared" si="88"/>
        <v>-0.817777777777778</v>
      </c>
      <c r="AE159" s="6">
        <f t="shared" si="89"/>
        <v>0.000190911336161746</v>
      </c>
      <c r="AF159" s="6">
        <f t="shared" si="90"/>
        <v>95</v>
      </c>
      <c r="AG159" s="6">
        <f t="shared" si="91"/>
        <v>152</v>
      </c>
      <c r="AH159" s="6">
        <f t="shared" si="92"/>
        <v>264.5</v>
      </c>
      <c r="AI159" s="6">
        <f t="shared" si="93"/>
        <v>-17.5</v>
      </c>
      <c r="AJ159" s="6">
        <f t="shared" si="94"/>
        <v>112.5</v>
      </c>
      <c r="AK159" s="6">
        <f t="shared" si="95"/>
        <v>169.5</v>
      </c>
      <c r="AL159" s="6">
        <v>73.3933333333333</v>
      </c>
      <c r="AM159" s="6">
        <v>0.84</v>
      </c>
      <c r="AN159" s="6">
        <v>19.9533333333333</v>
      </c>
      <c r="AO159" s="6">
        <v>19.97</v>
      </c>
      <c r="AP159" s="6">
        <v>9.23004374091058</v>
      </c>
    </row>
    <row r="160" customFormat="1" ht="15" spans="1:42">
      <c r="A160" s="6">
        <v>3</v>
      </c>
      <c r="B160" s="6" t="s">
        <v>200</v>
      </c>
      <c r="C160" s="6">
        <v>124</v>
      </c>
      <c r="D160" s="6">
        <v>141</v>
      </c>
      <c r="E160" s="6">
        <v>33</v>
      </c>
      <c r="F160" s="6">
        <f t="shared" si="64"/>
        <v>0.416107382550336</v>
      </c>
      <c r="G160" s="6">
        <f t="shared" si="65"/>
        <v>0.473154362416107</v>
      </c>
      <c r="H160" s="6">
        <f t="shared" si="66"/>
        <v>0.110738255033557</v>
      </c>
      <c r="I160" s="6">
        <f t="shared" si="67"/>
        <v>4.27272727272727</v>
      </c>
      <c r="J160" s="6">
        <f t="shared" si="68"/>
        <v>3.75757575757576</v>
      </c>
      <c r="K160" s="6">
        <f t="shared" si="69"/>
        <v>1.13709677419355</v>
      </c>
      <c r="L160" s="6">
        <f t="shared" si="70"/>
        <v>110.069674903369</v>
      </c>
      <c r="M160" s="6">
        <f t="shared" si="71"/>
        <v>14.094916341244</v>
      </c>
      <c r="N160" s="6">
        <f t="shared" si="72"/>
        <v>-0.0641509433962264</v>
      </c>
      <c r="O160" s="6">
        <f t="shared" si="73"/>
        <v>0.284738041002278</v>
      </c>
      <c r="P160" s="6">
        <f t="shared" si="74"/>
        <v>0.685185185185185</v>
      </c>
      <c r="Q160" s="6">
        <f t="shared" si="75"/>
        <v>0.0641509433962264</v>
      </c>
      <c r="R160" s="6">
        <f t="shared" si="76"/>
        <v>0.620689655172414</v>
      </c>
      <c r="S160" s="6">
        <f t="shared" si="77"/>
        <v>0.579617834394904</v>
      </c>
      <c r="T160" s="6">
        <f t="shared" si="78"/>
        <v>298</v>
      </c>
      <c r="U160" s="6">
        <f t="shared" si="79"/>
        <v>0.667785234899329</v>
      </c>
      <c r="V160" s="6">
        <f t="shared" si="80"/>
        <v>0.0732758620689655</v>
      </c>
      <c r="W160" s="6">
        <f t="shared" si="81"/>
        <v>-1.5669297132045</v>
      </c>
      <c r="X160" s="6">
        <f t="shared" si="82"/>
        <v>-1.56797226022849</v>
      </c>
      <c r="Y160" s="6">
        <f t="shared" si="83"/>
        <v>0.234042553191489</v>
      </c>
      <c r="Z160" s="6">
        <f t="shared" si="84"/>
        <v>99.3333333333333</v>
      </c>
      <c r="AA160" s="6">
        <f t="shared" si="85"/>
        <v>123.605</v>
      </c>
      <c r="AB160" s="6">
        <f t="shared" si="86"/>
        <v>3.08189655172414</v>
      </c>
      <c r="AC160" s="6">
        <f t="shared" si="87"/>
        <v>0.733870967741935</v>
      </c>
      <c r="AD160" s="6">
        <f t="shared" si="88"/>
        <v>-0.925925925925926</v>
      </c>
      <c r="AE160" s="6">
        <f t="shared" si="89"/>
        <v>0.000166215718967357</v>
      </c>
      <c r="AF160" s="6">
        <f t="shared" si="90"/>
        <v>91</v>
      </c>
      <c r="AG160" s="6">
        <f t="shared" si="91"/>
        <v>157</v>
      </c>
      <c r="AH160" s="6">
        <f t="shared" si="92"/>
        <v>265</v>
      </c>
      <c r="AI160" s="6">
        <f t="shared" si="93"/>
        <v>-17</v>
      </c>
      <c r="AJ160" s="6">
        <f t="shared" si="94"/>
        <v>108</v>
      </c>
      <c r="AK160" s="6">
        <f t="shared" si="95"/>
        <v>174</v>
      </c>
      <c r="AL160" s="6">
        <v>74.4033333333333</v>
      </c>
      <c r="AM160" s="6">
        <v>0.856666666666667</v>
      </c>
      <c r="AN160" s="6">
        <v>20.3066666666667</v>
      </c>
      <c r="AO160" s="6">
        <v>20.3333333333333</v>
      </c>
      <c r="AP160" s="6">
        <v>9.52997528961713</v>
      </c>
    </row>
    <row r="161" customFormat="1" ht="15" spans="1:42">
      <c r="A161" s="6">
        <v>3</v>
      </c>
      <c r="B161" s="6" t="s">
        <v>201</v>
      </c>
      <c r="C161" s="6">
        <v>125.5</v>
      </c>
      <c r="D161" s="6">
        <v>145</v>
      </c>
      <c r="E161" s="6">
        <v>37.5</v>
      </c>
      <c r="F161" s="6">
        <f t="shared" si="64"/>
        <v>0.407467532467532</v>
      </c>
      <c r="G161" s="6">
        <f t="shared" si="65"/>
        <v>0.470779220779221</v>
      </c>
      <c r="H161" s="6">
        <f t="shared" si="66"/>
        <v>0.121753246753247</v>
      </c>
      <c r="I161" s="6">
        <f t="shared" si="67"/>
        <v>3.86666666666667</v>
      </c>
      <c r="J161" s="6">
        <f t="shared" si="68"/>
        <v>3.34666666666667</v>
      </c>
      <c r="K161" s="6">
        <f t="shared" si="69"/>
        <v>1.15537848605578</v>
      </c>
      <c r="L161" s="6">
        <f t="shared" si="70"/>
        <v>112.814744899178</v>
      </c>
      <c r="M161" s="6">
        <f t="shared" si="71"/>
        <v>14.3294568401365</v>
      </c>
      <c r="N161" s="6">
        <f t="shared" si="72"/>
        <v>-0.0720887245841035</v>
      </c>
      <c r="O161" s="6">
        <f t="shared" si="73"/>
        <v>0.280353200883002</v>
      </c>
      <c r="P161" s="6">
        <f t="shared" si="74"/>
        <v>0.637209302325581</v>
      </c>
      <c r="Q161" s="6">
        <f t="shared" si="75"/>
        <v>0.0720887245841035</v>
      </c>
      <c r="R161" s="6">
        <f t="shared" si="76"/>
        <v>0.589041095890411</v>
      </c>
      <c r="S161" s="6">
        <f t="shared" si="77"/>
        <v>0.539877300613497</v>
      </c>
      <c r="T161" s="6">
        <f t="shared" si="78"/>
        <v>308</v>
      </c>
      <c r="U161" s="6">
        <f t="shared" si="79"/>
        <v>0.63474025974026</v>
      </c>
      <c r="V161" s="6">
        <f t="shared" si="80"/>
        <v>0.0836909871244635</v>
      </c>
      <c r="W161" s="6">
        <f t="shared" si="81"/>
        <v>-1.56743989612845</v>
      </c>
      <c r="X161" s="6">
        <f t="shared" si="82"/>
        <v>-1.56830755184364</v>
      </c>
      <c r="Y161" s="6">
        <f t="shared" si="83"/>
        <v>0.258620689655172</v>
      </c>
      <c r="Z161" s="6">
        <f t="shared" si="84"/>
        <v>102.666666666667</v>
      </c>
      <c r="AA161" s="6">
        <f t="shared" si="85"/>
        <v>126.9145</v>
      </c>
      <c r="AB161" s="6">
        <f t="shared" si="86"/>
        <v>3.34227467811159</v>
      </c>
      <c r="AC161" s="6">
        <f t="shared" si="87"/>
        <v>0.701195219123506</v>
      </c>
      <c r="AD161" s="6">
        <f t="shared" si="88"/>
        <v>-1.06046511627907</v>
      </c>
      <c r="AE161" s="6">
        <f t="shared" si="89"/>
        <v>0.000137769212896524</v>
      </c>
      <c r="AF161" s="6">
        <f t="shared" si="90"/>
        <v>88</v>
      </c>
      <c r="AG161" s="6">
        <f t="shared" si="91"/>
        <v>163</v>
      </c>
      <c r="AH161" s="6">
        <f t="shared" si="92"/>
        <v>270.5</v>
      </c>
      <c r="AI161" s="6">
        <f t="shared" si="93"/>
        <v>-19.5</v>
      </c>
      <c r="AJ161" s="6">
        <f t="shared" si="94"/>
        <v>107.5</v>
      </c>
      <c r="AK161" s="6">
        <f t="shared" si="95"/>
        <v>182.5</v>
      </c>
      <c r="AL161" s="6">
        <v>73.6166666666667</v>
      </c>
      <c r="AM161" s="6">
        <v>0.906666666666667</v>
      </c>
      <c r="AN161" s="6">
        <v>20.7266666666667</v>
      </c>
      <c r="AO161" s="6">
        <v>20.7466666666667</v>
      </c>
      <c r="AP161" s="6">
        <v>9.44810342472848</v>
      </c>
    </row>
    <row r="162" customFormat="1" ht="15" spans="1:42">
      <c r="A162" s="6">
        <v>3</v>
      </c>
      <c r="B162" s="6" t="s">
        <v>202</v>
      </c>
      <c r="C162" s="6">
        <v>113</v>
      </c>
      <c r="D162" s="6">
        <v>134.5</v>
      </c>
      <c r="E162" s="6">
        <v>34.5</v>
      </c>
      <c r="F162" s="6">
        <f t="shared" si="64"/>
        <v>0.400709219858156</v>
      </c>
      <c r="G162" s="6">
        <f t="shared" si="65"/>
        <v>0.476950354609929</v>
      </c>
      <c r="H162" s="6">
        <f t="shared" si="66"/>
        <v>0.122340425531915</v>
      </c>
      <c r="I162" s="6">
        <f t="shared" si="67"/>
        <v>3.89855072463768</v>
      </c>
      <c r="J162" s="6">
        <f t="shared" si="68"/>
        <v>3.27536231884058</v>
      </c>
      <c r="K162" s="6">
        <f t="shared" si="69"/>
        <v>1.19026548672566</v>
      </c>
      <c r="L162" s="6">
        <f t="shared" si="70"/>
        <v>103.359405313047</v>
      </c>
      <c r="M162" s="6">
        <f t="shared" si="71"/>
        <v>13.7113092008021</v>
      </c>
      <c r="N162" s="6">
        <f t="shared" si="72"/>
        <v>-0.0868686868686869</v>
      </c>
      <c r="O162" s="6">
        <f t="shared" si="73"/>
        <v>0.29171668667467</v>
      </c>
      <c r="P162" s="6">
        <f t="shared" si="74"/>
        <v>0.57</v>
      </c>
      <c r="Q162" s="6">
        <f t="shared" si="75"/>
        <v>0.0868686868686869</v>
      </c>
      <c r="R162" s="6">
        <f t="shared" si="76"/>
        <v>0.591715976331361</v>
      </c>
      <c r="S162" s="6">
        <f t="shared" si="77"/>
        <v>0.532203389830509</v>
      </c>
      <c r="T162" s="6">
        <f t="shared" si="78"/>
        <v>282</v>
      </c>
      <c r="U162" s="6">
        <f t="shared" si="79"/>
        <v>0.632978723404255</v>
      </c>
      <c r="V162" s="6">
        <f t="shared" si="80"/>
        <v>0.10093896713615</v>
      </c>
      <c r="W162" s="6">
        <f t="shared" si="81"/>
        <v>-1.56746628123756</v>
      </c>
      <c r="X162" s="6">
        <f t="shared" si="82"/>
        <v>-1.56807311924084</v>
      </c>
      <c r="Y162" s="6">
        <f t="shared" si="83"/>
        <v>0.256505576208178</v>
      </c>
      <c r="Z162" s="6">
        <f t="shared" si="84"/>
        <v>94</v>
      </c>
      <c r="AA162" s="6">
        <f t="shared" si="85"/>
        <v>116.6715</v>
      </c>
      <c r="AB162" s="6">
        <f t="shared" si="86"/>
        <v>3.77347417840376</v>
      </c>
      <c r="AC162" s="6">
        <f t="shared" si="87"/>
        <v>0.694690265486726</v>
      </c>
      <c r="AD162" s="6">
        <f t="shared" si="88"/>
        <v>-1.12</v>
      </c>
      <c r="AE162" s="6">
        <f t="shared" si="89"/>
        <v>0.000152114613703519</v>
      </c>
      <c r="AF162" s="6">
        <f t="shared" si="90"/>
        <v>78.5</v>
      </c>
      <c r="AG162" s="6">
        <f t="shared" si="91"/>
        <v>147.5</v>
      </c>
      <c r="AH162" s="6">
        <f t="shared" si="92"/>
        <v>247.5</v>
      </c>
      <c r="AI162" s="6">
        <f t="shared" si="93"/>
        <v>-21.5</v>
      </c>
      <c r="AJ162" s="6">
        <f t="shared" si="94"/>
        <v>100</v>
      </c>
      <c r="AK162" s="6">
        <f t="shared" si="95"/>
        <v>169</v>
      </c>
      <c r="AL162" s="6">
        <v>74.3533333333333</v>
      </c>
      <c r="AM162" s="6">
        <v>0.776666666666667</v>
      </c>
      <c r="AN162" s="6">
        <v>20.7666666666667</v>
      </c>
      <c r="AO162" s="6">
        <v>20.7833333333333</v>
      </c>
      <c r="AP162" s="6">
        <v>9.42363310999527</v>
      </c>
    </row>
    <row r="163" customFormat="1" ht="15" spans="1:42">
      <c r="A163" s="6">
        <v>3</v>
      </c>
      <c r="B163" s="6" t="s">
        <v>203</v>
      </c>
      <c r="C163" s="6">
        <v>120</v>
      </c>
      <c r="D163" s="6">
        <v>138</v>
      </c>
      <c r="E163" s="6">
        <v>35.5</v>
      </c>
      <c r="F163" s="6">
        <f t="shared" si="64"/>
        <v>0.40885860306644</v>
      </c>
      <c r="G163" s="6">
        <f t="shared" si="65"/>
        <v>0.470187393526405</v>
      </c>
      <c r="H163" s="6">
        <f t="shared" si="66"/>
        <v>0.120954003407155</v>
      </c>
      <c r="I163" s="6">
        <f t="shared" si="67"/>
        <v>3.88732394366197</v>
      </c>
      <c r="J163" s="6">
        <f t="shared" si="68"/>
        <v>3.38028169014084</v>
      </c>
      <c r="K163" s="6">
        <f t="shared" si="69"/>
        <v>1.15</v>
      </c>
      <c r="L163" s="6">
        <f t="shared" si="70"/>
        <v>107.555024677294</v>
      </c>
      <c r="M163" s="6">
        <f t="shared" si="71"/>
        <v>13.9880901722382</v>
      </c>
      <c r="N163" s="6">
        <f t="shared" si="72"/>
        <v>-0.0697674418604651</v>
      </c>
      <c r="O163" s="6">
        <f t="shared" si="73"/>
        <v>0.279258400926999</v>
      </c>
      <c r="P163" s="6">
        <f t="shared" si="74"/>
        <v>0.648780487804878</v>
      </c>
      <c r="Q163" s="6">
        <f t="shared" si="75"/>
        <v>0.0697674418604651</v>
      </c>
      <c r="R163" s="6">
        <f t="shared" si="76"/>
        <v>0.590778097982709</v>
      </c>
      <c r="S163" s="6">
        <f t="shared" si="77"/>
        <v>0.543408360128617</v>
      </c>
      <c r="T163" s="6">
        <f t="shared" si="78"/>
        <v>293.5</v>
      </c>
      <c r="U163" s="6">
        <f t="shared" si="79"/>
        <v>0.637137989778535</v>
      </c>
      <c r="V163" s="6">
        <f t="shared" si="80"/>
        <v>0.0808988764044944</v>
      </c>
      <c r="W163" s="6">
        <f t="shared" si="81"/>
        <v>-1.56698860487281</v>
      </c>
      <c r="X163" s="6">
        <f t="shared" si="82"/>
        <v>-1.56801539026652</v>
      </c>
      <c r="Y163" s="6">
        <f t="shared" si="83"/>
        <v>0.257246376811594</v>
      </c>
      <c r="Z163" s="6">
        <f t="shared" si="84"/>
        <v>97.8333333333333</v>
      </c>
      <c r="AA163" s="6">
        <f t="shared" si="85"/>
        <v>120.933</v>
      </c>
      <c r="AB163" s="6">
        <f t="shared" si="86"/>
        <v>3.27247191011236</v>
      </c>
      <c r="AC163" s="6">
        <f t="shared" si="87"/>
        <v>0.704166666666667</v>
      </c>
      <c r="AD163" s="6">
        <f t="shared" si="88"/>
        <v>-1.04390243902439</v>
      </c>
      <c r="AE163" s="6">
        <f t="shared" si="89"/>
        <v>0.000154346533434739</v>
      </c>
      <c r="AF163" s="6">
        <f t="shared" si="90"/>
        <v>84.5</v>
      </c>
      <c r="AG163" s="6">
        <f t="shared" si="91"/>
        <v>155.5</v>
      </c>
      <c r="AH163" s="6">
        <f t="shared" si="92"/>
        <v>258</v>
      </c>
      <c r="AI163" s="6">
        <f t="shared" si="93"/>
        <v>-18</v>
      </c>
      <c r="AJ163" s="6">
        <f t="shared" si="94"/>
        <v>102.5</v>
      </c>
      <c r="AK163" s="6">
        <f t="shared" si="95"/>
        <v>173.5</v>
      </c>
      <c r="AL163" s="6">
        <v>72.65</v>
      </c>
      <c r="AM163" s="6">
        <v>1.28333333333333</v>
      </c>
      <c r="AN163" s="6">
        <v>20.24</v>
      </c>
      <c r="AO163" s="6">
        <v>20.28</v>
      </c>
      <c r="AP163" s="6">
        <v>9.31231823106868</v>
      </c>
    </row>
    <row r="164" customFormat="1" ht="15" spans="1:42">
      <c r="A164" s="6">
        <v>3</v>
      </c>
      <c r="B164" s="6" t="s">
        <v>204</v>
      </c>
      <c r="C164" s="6">
        <v>116</v>
      </c>
      <c r="D164" s="6">
        <v>135</v>
      </c>
      <c r="E164" s="6">
        <v>35.5</v>
      </c>
      <c r="F164" s="6">
        <f t="shared" si="64"/>
        <v>0.404886561954625</v>
      </c>
      <c r="G164" s="6">
        <f t="shared" si="65"/>
        <v>0.471204188481675</v>
      </c>
      <c r="H164" s="6">
        <f t="shared" si="66"/>
        <v>0.1239092495637</v>
      </c>
      <c r="I164" s="6">
        <f t="shared" si="67"/>
        <v>3.80281690140845</v>
      </c>
      <c r="J164" s="6">
        <f t="shared" si="68"/>
        <v>3.26760563380282</v>
      </c>
      <c r="K164" s="6">
        <f t="shared" si="69"/>
        <v>1.16379310344828</v>
      </c>
      <c r="L164" s="6">
        <f t="shared" si="70"/>
        <v>104.787483349237</v>
      </c>
      <c r="M164" s="6">
        <f t="shared" si="71"/>
        <v>13.8202749610853</v>
      </c>
      <c r="N164" s="6">
        <f t="shared" si="72"/>
        <v>-0.0756972111553785</v>
      </c>
      <c r="O164" s="6">
        <f t="shared" si="73"/>
        <v>0.281138790035587</v>
      </c>
      <c r="P164" s="6">
        <f t="shared" si="74"/>
        <v>0.618090452261307</v>
      </c>
      <c r="Q164" s="6">
        <f t="shared" si="75"/>
        <v>0.0756972111553785</v>
      </c>
      <c r="R164" s="6">
        <f t="shared" si="76"/>
        <v>0.583577712609971</v>
      </c>
      <c r="S164" s="6">
        <f t="shared" si="77"/>
        <v>0.531353135313531</v>
      </c>
      <c r="T164" s="6">
        <f t="shared" si="78"/>
        <v>286.5</v>
      </c>
      <c r="U164" s="6">
        <f t="shared" si="79"/>
        <v>0.628272251308901</v>
      </c>
      <c r="V164" s="6">
        <f t="shared" si="80"/>
        <v>0.0881670533642691</v>
      </c>
      <c r="W164" s="6">
        <f t="shared" si="81"/>
        <v>-1.56707183552984</v>
      </c>
      <c r="X164" s="6">
        <f t="shared" si="82"/>
        <v>-1.56798410793951</v>
      </c>
      <c r="Y164" s="6">
        <f t="shared" si="83"/>
        <v>0.262962962962963</v>
      </c>
      <c r="Z164" s="6">
        <f t="shared" si="84"/>
        <v>95.5</v>
      </c>
      <c r="AA164" s="6">
        <f t="shared" si="85"/>
        <v>117.976</v>
      </c>
      <c r="AB164" s="6">
        <f t="shared" si="86"/>
        <v>3.45417633410673</v>
      </c>
      <c r="AC164" s="6">
        <f t="shared" si="87"/>
        <v>0.693965517241379</v>
      </c>
      <c r="AD164" s="6">
        <f t="shared" si="88"/>
        <v>-1.09547738693467</v>
      </c>
      <c r="AE164" s="6">
        <f t="shared" si="89"/>
        <v>0.000154058732315654</v>
      </c>
      <c r="AF164" s="6">
        <f t="shared" si="90"/>
        <v>80.5</v>
      </c>
      <c r="AG164" s="6">
        <f t="shared" si="91"/>
        <v>151.5</v>
      </c>
      <c r="AH164" s="6">
        <f t="shared" si="92"/>
        <v>251</v>
      </c>
      <c r="AI164" s="6">
        <f t="shared" si="93"/>
        <v>-19</v>
      </c>
      <c r="AJ164" s="6">
        <f t="shared" si="94"/>
        <v>99.5</v>
      </c>
      <c r="AK164" s="6">
        <f t="shared" si="95"/>
        <v>170.5</v>
      </c>
      <c r="AL164" s="6">
        <v>71.7433333333333</v>
      </c>
      <c r="AM164" s="6">
        <v>1.48333333333333</v>
      </c>
      <c r="AN164" s="6">
        <v>21.1966666666667</v>
      </c>
      <c r="AO164" s="6">
        <v>21.26</v>
      </c>
      <c r="AP164" s="6">
        <v>9.64079644603906</v>
      </c>
    </row>
    <row r="165" customFormat="1" ht="15" spans="1:42">
      <c r="A165" s="6">
        <v>3</v>
      </c>
      <c r="B165" s="6" t="s">
        <v>205</v>
      </c>
      <c r="C165" s="6">
        <v>120</v>
      </c>
      <c r="D165" s="6">
        <v>136</v>
      </c>
      <c r="E165" s="6">
        <v>29</v>
      </c>
      <c r="F165" s="6">
        <f t="shared" si="64"/>
        <v>0.421052631578947</v>
      </c>
      <c r="G165" s="6">
        <f t="shared" si="65"/>
        <v>0.47719298245614</v>
      </c>
      <c r="H165" s="6">
        <f t="shared" si="66"/>
        <v>0.101754385964912</v>
      </c>
      <c r="I165" s="6">
        <f t="shared" si="67"/>
        <v>4.68965517241379</v>
      </c>
      <c r="J165" s="6">
        <f t="shared" si="68"/>
        <v>4.13793103448276</v>
      </c>
      <c r="K165" s="6">
        <f t="shared" si="69"/>
        <v>1.13333333333333</v>
      </c>
      <c r="L165" s="6">
        <f t="shared" si="70"/>
        <v>106.045587681274</v>
      </c>
      <c r="M165" s="6">
        <f t="shared" si="71"/>
        <v>13.7840487520902</v>
      </c>
      <c r="N165" s="6">
        <f t="shared" si="72"/>
        <v>-0.0625</v>
      </c>
      <c r="O165" s="6">
        <f t="shared" si="73"/>
        <v>0.292161520190024</v>
      </c>
      <c r="P165" s="6">
        <f t="shared" si="74"/>
        <v>0.700934579439252</v>
      </c>
      <c r="Q165" s="6">
        <f t="shared" si="75"/>
        <v>0.0625</v>
      </c>
      <c r="R165" s="6">
        <f t="shared" si="76"/>
        <v>0.648484848484848</v>
      </c>
      <c r="S165" s="6">
        <f t="shared" si="77"/>
        <v>0.610738255033557</v>
      </c>
      <c r="T165" s="6">
        <f t="shared" si="78"/>
        <v>285</v>
      </c>
      <c r="U165" s="6">
        <f t="shared" si="79"/>
        <v>0.694736842105263</v>
      </c>
      <c r="V165" s="6">
        <f t="shared" si="80"/>
        <v>0.0704845814977974</v>
      </c>
      <c r="W165" s="6">
        <f t="shared" si="81"/>
        <v>-1.56659756292302</v>
      </c>
      <c r="X165" s="6">
        <f t="shared" si="82"/>
        <v>-1.56762915150745</v>
      </c>
      <c r="Y165" s="6">
        <f t="shared" si="83"/>
        <v>0.213235294117647</v>
      </c>
      <c r="Z165" s="6">
        <f t="shared" si="84"/>
        <v>95</v>
      </c>
      <c r="AA165" s="6">
        <f t="shared" si="85"/>
        <v>119.018</v>
      </c>
      <c r="AB165" s="6">
        <f t="shared" si="86"/>
        <v>3.01211453744493</v>
      </c>
      <c r="AC165" s="6">
        <f t="shared" si="87"/>
        <v>0.758333333333333</v>
      </c>
      <c r="AD165" s="6">
        <f t="shared" si="88"/>
        <v>-0.841121495327103</v>
      </c>
      <c r="AE165" s="6">
        <f t="shared" si="89"/>
        <v>0.000197400282150803</v>
      </c>
      <c r="AF165" s="6">
        <f t="shared" si="90"/>
        <v>91</v>
      </c>
      <c r="AG165" s="6">
        <f t="shared" si="91"/>
        <v>149</v>
      </c>
      <c r="AH165" s="6">
        <f t="shared" si="92"/>
        <v>256</v>
      </c>
      <c r="AI165" s="6">
        <f t="shared" si="93"/>
        <v>-16</v>
      </c>
      <c r="AJ165" s="6">
        <f t="shared" si="94"/>
        <v>107</v>
      </c>
      <c r="AK165" s="6">
        <f t="shared" si="95"/>
        <v>165</v>
      </c>
      <c r="AL165" s="6">
        <v>72.8966666666667</v>
      </c>
      <c r="AM165" s="6">
        <v>1.25666666666667</v>
      </c>
      <c r="AN165" s="6">
        <v>20.1133333333333</v>
      </c>
      <c r="AO165" s="6">
        <v>20.1733333333333</v>
      </c>
      <c r="AP165" s="6">
        <v>8.88890018261887</v>
      </c>
    </row>
    <row r="166" customFormat="1" ht="15" spans="1:42">
      <c r="A166" s="6">
        <v>3</v>
      </c>
      <c r="B166" s="6" t="s">
        <v>206</v>
      </c>
      <c r="C166" s="6">
        <v>125.5</v>
      </c>
      <c r="D166" s="6">
        <v>140.5</v>
      </c>
      <c r="E166" s="6">
        <v>31</v>
      </c>
      <c r="F166" s="6">
        <f t="shared" si="64"/>
        <v>0.422558922558923</v>
      </c>
      <c r="G166" s="6">
        <f t="shared" si="65"/>
        <v>0.473063973063973</v>
      </c>
      <c r="H166" s="6">
        <f t="shared" si="66"/>
        <v>0.104377104377104</v>
      </c>
      <c r="I166" s="6">
        <f t="shared" si="67"/>
        <v>4.53225806451613</v>
      </c>
      <c r="J166" s="6">
        <f t="shared" si="68"/>
        <v>4.04838709677419</v>
      </c>
      <c r="K166" s="6">
        <f t="shared" si="69"/>
        <v>1.1195219123506</v>
      </c>
      <c r="L166" s="6">
        <f t="shared" si="70"/>
        <v>110.229306447968</v>
      </c>
      <c r="M166" s="6">
        <f t="shared" si="71"/>
        <v>14.0712472794703</v>
      </c>
      <c r="N166" s="6">
        <f t="shared" si="72"/>
        <v>-0.056390977443609</v>
      </c>
      <c r="O166" s="6">
        <f t="shared" si="73"/>
        <v>0.284571428571429</v>
      </c>
      <c r="P166" s="6">
        <f t="shared" si="74"/>
        <v>0.726027397260274</v>
      </c>
      <c r="Q166" s="6">
        <f t="shared" si="75"/>
        <v>0.056390977443609</v>
      </c>
      <c r="R166" s="6">
        <f t="shared" si="76"/>
        <v>0.638483965014577</v>
      </c>
      <c r="S166" s="6">
        <f t="shared" si="77"/>
        <v>0.603833865814696</v>
      </c>
      <c r="T166" s="6">
        <f t="shared" si="78"/>
        <v>297</v>
      </c>
      <c r="U166" s="6">
        <f t="shared" si="79"/>
        <v>0.686868686868687</v>
      </c>
      <c r="V166" s="6">
        <f t="shared" si="80"/>
        <v>0.0638297872340425</v>
      </c>
      <c r="W166" s="6">
        <f t="shared" si="81"/>
        <v>-1.56647011265034</v>
      </c>
      <c r="X166" s="6">
        <f t="shared" si="82"/>
        <v>-1.56776874025435</v>
      </c>
      <c r="Y166" s="6">
        <f t="shared" si="83"/>
        <v>0.220640569395018</v>
      </c>
      <c r="Z166" s="6">
        <f t="shared" si="84"/>
        <v>99</v>
      </c>
      <c r="AA166" s="6">
        <f t="shared" si="85"/>
        <v>123.532</v>
      </c>
      <c r="AB166" s="6">
        <f t="shared" si="86"/>
        <v>2.84574468085106</v>
      </c>
      <c r="AC166" s="6">
        <f t="shared" si="87"/>
        <v>0.752988047808765</v>
      </c>
      <c r="AD166" s="6">
        <f t="shared" si="88"/>
        <v>-0.840182648401826</v>
      </c>
      <c r="AE166" s="6">
        <f t="shared" si="89"/>
        <v>0.000183187900417224</v>
      </c>
      <c r="AF166" s="6">
        <f t="shared" si="90"/>
        <v>94.5</v>
      </c>
      <c r="AG166" s="6">
        <f t="shared" si="91"/>
        <v>156.5</v>
      </c>
      <c r="AH166" s="6">
        <f t="shared" si="92"/>
        <v>266</v>
      </c>
      <c r="AI166" s="6">
        <f t="shared" si="93"/>
        <v>-15</v>
      </c>
      <c r="AJ166" s="6">
        <f t="shared" si="94"/>
        <v>109.5</v>
      </c>
      <c r="AK166" s="6">
        <f t="shared" si="95"/>
        <v>171.5</v>
      </c>
      <c r="AL166" s="6">
        <v>71.35</v>
      </c>
      <c r="AM166" s="6">
        <v>1.51</v>
      </c>
      <c r="AN166" s="6">
        <v>19.4333333333333</v>
      </c>
      <c r="AO166" s="6">
        <v>19.4933333333333</v>
      </c>
      <c r="AP166" s="6">
        <v>9.14058957588162</v>
      </c>
    </row>
    <row r="167" customFormat="1" ht="15" spans="1:42">
      <c r="A167" s="6">
        <v>3</v>
      </c>
      <c r="B167" s="6" t="s">
        <v>207</v>
      </c>
      <c r="C167" s="6">
        <v>119</v>
      </c>
      <c r="D167" s="6">
        <v>138</v>
      </c>
      <c r="E167" s="6">
        <v>36</v>
      </c>
      <c r="F167" s="6">
        <f t="shared" si="64"/>
        <v>0.406143344709898</v>
      </c>
      <c r="G167" s="6">
        <f t="shared" si="65"/>
        <v>0.47098976109215</v>
      </c>
      <c r="H167" s="6">
        <f t="shared" si="66"/>
        <v>0.122866894197952</v>
      </c>
      <c r="I167" s="6">
        <f t="shared" si="67"/>
        <v>3.83333333333333</v>
      </c>
      <c r="J167" s="6">
        <f t="shared" si="68"/>
        <v>3.30555555555556</v>
      </c>
      <c r="K167" s="6">
        <f t="shared" si="69"/>
        <v>1.15966386554622</v>
      </c>
      <c r="L167" s="6">
        <f t="shared" si="70"/>
        <v>107.239607111055</v>
      </c>
      <c r="M167" s="6">
        <f t="shared" si="71"/>
        <v>13.9761701954911</v>
      </c>
      <c r="N167" s="6">
        <f t="shared" si="72"/>
        <v>-0.0739299610894942</v>
      </c>
      <c r="O167" s="6">
        <f t="shared" si="73"/>
        <v>0.280742459396752</v>
      </c>
      <c r="P167" s="6">
        <f t="shared" si="74"/>
        <v>0.627450980392157</v>
      </c>
      <c r="Q167" s="6">
        <f t="shared" si="75"/>
        <v>0.0739299610894942</v>
      </c>
      <c r="R167" s="6">
        <f t="shared" si="76"/>
        <v>0.586206896551724</v>
      </c>
      <c r="S167" s="6">
        <f t="shared" si="77"/>
        <v>0.535483870967742</v>
      </c>
      <c r="T167" s="6">
        <f t="shared" si="78"/>
        <v>293</v>
      </c>
      <c r="U167" s="6">
        <f t="shared" si="79"/>
        <v>0.631399317406143</v>
      </c>
      <c r="V167" s="6">
        <f t="shared" si="80"/>
        <v>0.085972850678733</v>
      </c>
      <c r="W167" s="6">
        <f t="shared" si="81"/>
        <v>-1.56716452566347</v>
      </c>
      <c r="X167" s="6">
        <f t="shared" si="82"/>
        <v>-1.56807797341932</v>
      </c>
      <c r="Y167" s="6">
        <f t="shared" si="83"/>
        <v>0.260869565217391</v>
      </c>
      <c r="Z167" s="6">
        <f t="shared" si="84"/>
        <v>97.6666666666667</v>
      </c>
      <c r="AA167" s="6">
        <f t="shared" si="85"/>
        <v>120.691</v>
      </c>
      <c r="AB167" s="6">
        <f t="shared" si="86"/>
        <v>3.39932126696833</v>
      </c>
      <c r="AC167" s="6">
        <f t="shared" si="87"/>
        <v>0.697478991596639</v>
      </c>
      <c r="AD167" s="6">
        <f t="shared" si="88"/>
        <v>-1.07843137254902</v>
      </c>
      <c r="AE167" s="6">
        <f t="shared" si="89"/>
        <v>0.000149676687362869</v>
      </c>
      <c r="AF167" s="6">
        <f t="shared" si="90"/>
        <v>83</v>
      </c>
      <c r="AG167" s="6">
        <f t="shared" si="91"/>
        <v>155</v>
      </c>
      <c r="AH167" s="6">
        <f t="shared" si="92"/>
        <v>257</v>
      </c>
      <c r="AI167" s="6">
        <f t="shared" si="93"/>
        <v>-19</v>
      </c>
      <c r="AJ167" s="6">
        <f t="shared" si="94"/>
        <v>102</v>
      </c>
      <c r="AK167" s="6">
        <f t="shared" si="95"/>
        <v>174</v>
      </c>
      <c r="AL167" s="6">
        <v>72.7133333333333</v>
      </c>
      <c r="AM167" s="6">
        <v>1.14666666666667</v>
      </c>
      <c r="AN167" s="6">
        <v>20.0166666666667</v>
      </c>
      <c r="AO167" s="6">
        <v>20.05</v>
      </c>
      <c r="AP167" s="6">
        <v>9.79034434045108</v>
      </c>
    </row>
    <row r="168" customFormat="1" ht="15" spans="1:42">
      <c r="A168" s="6">
        <v>3</v>
      </c>
      <c r="B168" s="6" t="s">
        <v>208</v>
      </c>
      <c r="C168" s="6">
        <v>135.5</v>
      </c>
      <c r="D168" s="6">
        <v>140</v>
      </c>
      <c r="E168" s="6">
        <v>30</v>
      </c>
      <c r="F168" s="6">
        <f t="shared" si="64"/>
        <v>0.443535188216039</v>
      </c>
      <c r="G168" s="6">
        <f t="shared" si="65"/>
        <v>0.458265139116203</v>
      </c>
      <c r="H168" s="6">
        <f t="shared" si="66"/>
        <v>0.0981996726677578</v>
      </c>
      <c r="I168" s="6">
        <f t="shared" si="67"/>
        <v>4.66666666666667</v>
      </c>
      <c r="J168" s="6">
        <f t="shared" si="68"/>
        <v>4.51666666666667</v>
      </c>
      <c r="K168" s="6">
        <f t="shared" si="69"/>
        <v>1.03321033210332</v>
      </c>
      <c r="L168" s="6">
        <f t="shared" si="70"/>
        <v>113.813077748854</v>
      </c>
      <c r="M168" s="6">
        <f t="shared" si="71"/>
        <v>14.2711830857384</v>
      </c>
      <c r="N168" s="6">
        <f t="shared" si="72"/>
        <v>-0.0163339382940109</v>
      </c>
      <c r="O168" s="6">
        <f t="shared" si="73"/>
        <v>0.257014590347924</v>
      </c>
      <c r="P168" s="6">
        <f t="shared" si="74"/>
        <v>0.918181818181818</v>
      </c>
      <c r="Q168" s="6">
        <f t="shared" si="75"/>
        <v>0.0163339382940109</v>
      </c>
      <c r="R168" s="6">
        <f t="shared" si="76"/>
        <v>0.647058823529412</v>
      </c>
      <c r="S168" s="6">
        <f t="shared" si="77"/>
        <v>0.637462235649547</v>
      </c>
      <c r="T168" s="6">
        <f t="shared" si="78"/>
        <v>305.5</v>
      </c>
      <c r="U168" s="6">
        <f t="shared" si="79"/>
        <v>0.705400981996727</v>
      </c>
      <c r="V168" s="6">
        <f t="shared" si="80"/>
        <v>0.0183299389002037</v>
      </c>
      <c r="W168" s="6">
        <f t="shared" si="81"/>
        <v>-1.55699317542535</v>
      </c>
      <c r="X168" s="6">
        <f t="shared" si="82"/>
        <v>-1.56677790310172</v>
      </c>
      <c r="Y168" s="6">
        <f t="shared" si="83"/>
        <v>0.214285714285714</v>
      </c>
      <c r="Z168" s="6">
        <f t="shared" si="84"/>
        <v>101.833333333333</v>
      </c>
      <c r="AA168" s="6">
        <f t="shared" si="85"/>
        <v>126.1145</v>
      </c>
      <c r="AB168" s="6">
        <f t="shared" si="86"/>
        <v>1.70824847250509</v>
      </c>
      <c r="AC168" s="6">
        <f t="shared" si="87"/>
        <v>0.77859778597786</v>
      </c>
      <c r="AD168" s="6">
        <f t="shared" si="88"/>
        <v>-0.627272727272727</v>
      </c>
      <c r="AE168" s="6">
        <f t="shared" si="89"/>
        <v>0.000223035106899903</v>
      </c>
      <c r="AF168" s="6">
        <f t="shared" si="90"/>
        <v>105.5</v>
      </c>
      <c r="AG168" s="6">
        <f t="shared" si="91"/>
        <v>165.5</v>
      </c>
      <c r="AH168" s="6">
        <f t="shared" si="92"/>
        <v>275.5</v>
      </c>
      <c r="AI168" s="6">
        <f t="shared" si="93"/>
        <v>-4.5</v>
      </c>
      <c r="AJ168" s="6">
        <f t="shared" si="94"/>
        <v>110</v>
      </c>
      <c r="AK168" s="6">
        <f t="shared" si="95"/>
        <v>170</v>
      </c>
      <c r="AL168" s="6">
        <v>70.4466666666667</v>
      </c>
      <c r="AM168" s="6">
        <v>1.94333333333333</v>
      </c>
      <c r="AN168" s="6">
        <v>21.0633333333333</v>
      </c>
      <c r="AO168" s="6">
        <v>21.1533333333333</v>
      </c>
      <c r="AP168" s="6">
        <v>9.12546808362602</v>
      </c>
    </row>
    <row r="169" customFormat="1" ht="15" spans="1:42">
      <c r="A169" s="6">
        <v>3</v>
      </c>
      <c r="B169" s="6" t="s">
        <v>209</v>
      </c>
      <c r="C169" s="6">
        <v>123.5</v>
      </c>
      <c r="D169" s="6">
        <v>139.5</v>
      </c>
      <c r="E169" s="6">
        <v>33</v>
      </c>
      <c r="F169" s="6">
        <f t="shared" si="64"/>
        <v>0.41722972972973</v>
      </c>
      <c r="G169" s="6">
        <f t="shared" si="65"/>
        <v>0.471283783783784</v>
      </c>
      <c r="H169" s="6">
        <f t="shared" si="66"/>
        <v>0.111486486486486</v>
      </c>
      <c r="I169" s="6">
        <f t="shared" si="67"/>
        <v>4.22727272727273</v>
      </c>
      <c r="J169" s="6">
        <f t="shared" si="68"/>
        <v>3.74242424242424</v>
      </c>
      <c r="K169" s="6">
        <f t="shared" si="69"/>
        <v>1.12955465587045</v>
      </c>
      <c r="L169" s="6">
        <f t="shared" si="70"/>
        <v>109.242085907096</v>
      </c>
      <c r="M169" s="6">
        <f t="shared" si="71"/>
        <v>14.047538337137</v>
      </c>
      <c r="N169" s="6">
        <f t="shared" si="72"/>
        <v>-0.0608365019011407</v>
      </c>
      <c r="O169" s="6">
        <f t="shared" si="73"/>
        <v>0.281285878300804</v>
      </c>
      <c r="P169" s="6">
        <f t="shared" si="74"/>
        <v>0.699530516431925</v>
      </c>
      <c r="Q169" s="6">
        <f t="shared" si="75"/>
        <v>0.0608365019011407</v>
      </c>
      <c r="R169" s="6">
        <f t="shared" si="76"/>
        <v>0.617391304347826</v>
      </c>
      <c r="S169" s="6">
        <f t="shared" si="77"/>
        <v>0.578274760383387</v>
      </c>
      <c r="T169" s="6">
        <f t="shared" si="78"/>
        <v>296</v>
      </c>
      <c r="U169" s="6">
        <f t="shared" si="79"/>
        <v>0.665540540540541</v>
      </c>
      <c r="V169" s="6">
        <f t="shared" si="80"/>
        <v>0.0695652173913043</v>
      </c>
      <c r="W169" s="6">
        <f t="shared" si="81"/>
        <v>-1.56665232877717</v>
      </c>
      <c r="X169" s="6">
        <f t="shared" si="82"/>
        <v>-1.56787403943464</v>
      </c>
      <c r="Y169" s="6">
        <f t="shared" si="83"/>
        <v>0.236559139784946</v>
      </c>
      <c r="Z169" s="6">
        <f t="shared" si="84"/>
        <v>98.6666666666667</v>
      </c>
      <c r="AA169" s="6">
        <f t="shared" si="85"/>
        <v>122.575</v>
      </c>
      <c r="AB169" s="6">
        <f t="shared" si="86"/>
        <v>2.98913043478261</v>
      </c>
      <c r="AC169" s="6">
        <f t="shared" si="87"/>
        <v>0.732793522267207</v>
      </c>
      <c r="AD169" s="6">
        <f t="shared" si="88"/>
        <v>-0.92018779342723</v>
      </c>
      <c r="AE169" s="6">
        <f t="shared" si="89"/>
        <v>0.000170254011106601</v>
      </c>
      <c r="AF169" s="6">
        <f t="shared" si="90"/>
        <v>90.5</v>
      </c>
      <c r="AG169" s="6">
        <f t="shared" si="91"/>
        <v>156.5</v>
      </c>
      <c r="AH169" s="6">
        <f t="shared" si="92"/>
        <v>263</v>
      </c>
      <c r="AI169" s="6">
        <f t="shared" si="93"/>
        <v>-16</v>
      </c>
      <c r="AJ169" s="6">
        <f t="shared" si="94"/>
        <v>106.5</v>
      </c>
      <c r="AK169" s="6">
        <f t="shared" si="95"/>
        <v>172.5</v>
      </c>
      <c r="AL169" s="6">
        <v>71.06</v>
      </c>
      <c r="AM169" s="6">
        <v>1.31333333333333</v>
      </c>
      <c r="AN169" s="6">
        <v>19.0266666666667</v>
      </c>
      <c r="AO169" s="6">
        <v>19.0733333333333</v>
      </c>
      <c r="AP169" s="6">
        <v>9.01377847759521</v>
      </c>
    </row>
    <row r="170" customFormat="1" ht="15" spans="1:42">
      <c r="A170" s="6">
        <v>3</v>
      </c>
      <c r="B170" s="6" t="s">
        <v>210</v>
      </c>
      <c r="C170" s="6">
        <v>127</v>
      </c>
      <c r="D170" s="6">
        <v>141.5</v>
      </c>
      <c r="E170" s="6">
        <v>30.5</v>
      </c>
      <c r="F170" s="6">
        <f t="shared" si="64"/>
        <v>0.424749163879599</v>
      </c>
      <c r="G170" s="6">
        <f t="shared" si="65"/>
        <v>0.473244147157191</v>
      </c>
      <c r="H170" s="6">
        <f t="shared" si="66"/>
        <v>0.102006688963211</v>
      </c>
      <c r="I170" s="6">
        <f t="shared" si="67"/>
        <v>4.63934426229508</v>
      </c>
      <c r="J170" s="6">
        <f t="shared" si="68"/>
        <v>4.16393442622951</v>
      </c>
      <c r="K170" s="6">
        <f t="shared" si="69"/>
        <v>1.11417322834646</v>
      </c>
      <c r="L170" s="6">
        <f t="shared" si="70"/>
        <v>111.177785550891</v>
      </c>
      <c r="M170" s="6">
        <f t="shared" si="71"/>
        <v>14.1185457230316</v>
      </c>
      <c r="N170" s="6">
        <f t="shared" si="72"/>
        <v>-0.0540037243947858</v>
      </c>
      <c r="O170" s="6">
        <f t="shared" si="73"/>
        <v>0.284903518728717</v>
      </c>
      <c r="P170" s="6">
        <f t="shared" si="74"/>
        <v>0.738738738738739</v>
      </c>
      <c r="Q170" s="6">
        <f t="shared" si="75"/>
        <v>0.0540037243947858</v>
      </c>
      <c r="R170" s="6">
        <f t="shared" si="76"/>
        <v>0.645348837209302</v>
      </c>
      <c r="S170" s="6">
        <f t="shared" si="77"/>
        <v>0.612698412698413</v>
      </c>
      <c r="T170" s="6">
        <f t="shared" si="78"/>
        <v>299</v>
      </c>
      <c r="U170" s="6">
        <f t="shared" si="79"/>
        <v>0.693979933110368</v>
      </c>
      <c r="V170" s="6">
        <f t="shared" si="80"/>
        <v>0.0609243697478992</v>
      </c>
      <c r="W170" s="6">
        <f t="shared" si="81"/>
        <v>-1.56637734657593</v>
      </c>
      <c r="X170" s="6">
        <f t="shared" si="82"/>
        <v>-1.56774328322776</v>
      </c>
      <c r="Y170" s="6">
        <f t="shared" si="83"/>
        <v>0.215547703180212</v>
      </c>
      <c r="Z170" s="6">
        <f t="shared" si="84"/>
        <v>99.6666666666667</v>
      </c>
      <c r="AA170" s="6">
        <f t="shared" si="85"/>
        <v>124.5105</v>
      </c>
      <c r="AB170" s="6">
        <f t="shared" si="86"/>
        <v>2.77310924369748</v>
      </c>
      <c r="AC170" s="6">
        <f t="shared" si="87"/>
        <v>0.759842519685039</v>
      </c>
      <c r="AD170" s="6">
        <f t="shared" si="88"/>
        <v>-0.810810810810811</v>
      </c>
      <c r="AE170" s="6">
        <f t="shared" si="89"/>
        <v>0.000186654421913624</v>
      </c>
      <c r="AF170" s="6">
        <f t="shared" si="90"/>
        <v>96.5</v>
      </c>
      <c r="AG170" s="6">
        <f t="shared" si="91"/>
        <v>157.5</v>
      </c>
      <c r="AH170" s="6">
        <f t="shared" si="92"/>
        <v>268.5</v>
      </c>
      <c r="AI170" s="6">
        <f t="shared" si="93"/>
        <v>-14.5</v>
      </c>
      <c r="AJ170" s="6">
        <f t="shared" si="94"/>
        <v>111</v>
      </c>
      <c r="AK170" s="6">
        <f t="shared" si="95"/>
        <v>172</v>
      </c>
      <c r="AL170" s="6">
        <v>74.5033333333333</v>
      </c>
      <c r="AM170" s="6">
        <v>1.02666666666667</v>
      </c>
      <c r="AN170" s="6">
        <v>20.2466666666667</v>
      </c>
      <c r="AO170" s="6">
        <v>20.2766666666667</v>
      </c>
      <c r="AP170" s="6">
        <v>9.41599822208231</v>
      </c>
    </row>
    <row r="171" customFormat="1" ht="15" spans="1:42">
      <c r="A171" s="6">
        <v>3</v>
      </c>
      <c r="B171" s="6" t="s">
        <v>211</v>
      </c>
      <c r="C171" s="6">
        <v>119.5</v>
      </c>
      <c r="D171" s="6">
        <v>136.5</v>
      </c>
      <c r="E171" s="6">
        <v>29.5</v>
      </c>
      <c r="F171" s="6">
        <f t="shared" si="64"/>
        <v>0.418563922942207</v>
      </c>
      <c r="G171" s="6">
        <f t="shared" si="65"/>
        <v>0.478108581436077</v>
      </c>
      <c r="H171" s="6">
        <f t="shared" si="66"/>
        <v>0.103327495621716</v>
      </c>
      <c r="I171" s="6">
        <f t="shared" si="67"/>
        <v>4.6271186440678</v>
      </c>
      <c r="J171" s="6">
        <f t="shared" si="68"/>
        <v>4.05084745762712</v>
      </c>
      <c r="K171" s="6">
        <f t="shared" si="69"/>
        <v>1.14225941422594</v>
      </c>
      <c r="L171" s="6">
        <f t="shared" si="70"/>
        <v>106.117466360004</v>
      </c>
      <c r="M171" s="6">
        <f t="shared" si="71"/>
        <v>13.7961347243833</v>
      </c>
      <c r="N171" s="6">
        <f t="shared" si="72"/>
        <v>-0.06640625</v>
      </c>
      <c r="O171" s="6">
        <f t="shared" si="73"/>
        <v>0.293838862559242</v>
      </c>
      <c r="P171" s="6">
        <f t="shared" si="74"/>
        <v>0.682242990654206</v>
      </c>
      <c r="Q171" s="6">
        <f t="shared" si="75"/>
        <v>0.06640625</v>
      </c>
      <c r="R171" s="6">
        <f t="shared" si="76"/>
        <v>0.644578313253012</v>
      </c>
      <c r="S171" s="6">
        <f t="shared" si="77"/>
        <v>0.604026845637584</v>
      </c>
      <c r="T171" s="6">
        <f t="shared" si="78"/>
        <v>285.5</v>
      </c>
      <c r="U171" s="6">
        <f t="shared" si="79"/>
        <v>0.690017513134851</v>
      </c>
      <c r="V171" s="6">
        <f t="shared" si="80"/>
        <v>0.0750551876379691</v>
      </c>
      <c r="W171" s="6">
        <f t="shared" si="81"/>
        <v>-1.56683582289545</v>
      </c>
      <c r="X171" s="6">
        <f t="shared" si="82"/>
        <v>-1.56773131780169</v>
      </c>
      <c r="Y171" s="6">
        <f t="shared" si="83"/>
        <v>0.216117216117216</v>
      </c>
      <c r="Z171" s="6">
        <f t="shared" si="84"/>
        <v>95.1666666666667</v>
      </c>
      <c r="AA171" s="6">
        <f t="shared" si="85"/>
        <v>119.219</v>
      </c>
      <c r="AB171" s="6">
        <f t="shared" si="86"/>
        <v>3.12637969094923</v>
      </c>
      <c r="AC171" s="6">
        <f t="shared" si="87"/>
        <v>0.753138075313807</v>
      </c>
      <c r="AD171" s="6">
        <f t="shared" si="88"/>
        <v>-0.869158878504673</v>
      </c>
      <c r="AE171" s="6">
        <f t="shared" si="89"/>
        <v>0.000190333765866075</v>
      </c>
      <c r="AF171" s="6">
        <f t="shared" si="90"/>
        <v>90</v>
      </c>
      <c r="AG171" s="6">
        <f t="shared" si="91"/>
        <v>149</v>
      </c>
      <c r="AH171" s="6">
        <f t="shared" si="92"/>
        <v>256</v>
      </c>
      <c r="AI171" s="6">
        <f t="shared" si="93"/>
        <v>-17</v>
      </c>
      <c r="AJ171" s="6">
        <f t="shared" si="94"/>
        <v>107</v>
      </c>
      <c r="AK171" s="6">
        <f t="shared" si="95"/>
        <v>166</v>
      </c>
      <c r="AL171" s="6">
        <v>71</v>
      </c>
      <c r="AM171" s="6">
        <v>1.35666666666667</v>
      </c>
      <c r="AN171" s="6">
        <v>19.6333333333333</v>
      </c>
      <c r="AO171" s="6">
        <v>19.6766666666667</v>
      </c>
      <c r="AP171" s="6">
        <v>9.17033077356128</v>
      </c>
    </row>
    <row r="172" customFormat="1" ht="15" spans="1:42">
      <c r="A172" s="6">
        <v>3</v>
      </c>
      <c r="B172" s="6" t="s">
        <v>212</v>
      </c>
      <c r="C172" s="6">
        <v>118.5</v>
      </c>
      <c r="D172" s="6">
        <v>137</v>
      </c>
      <c r="E172" s="6">
        <v>34</v>
      </c>
      <c r="F172" s="6">
        <f t="shared" si="64"/>
        <v>0.409326424870466</v>
      </c>
      <c r="G172" s="6">
        <f t="shared" si="65"/>
        <v>0.473229706390328</v>
      </c>
      <c r="H172" s="6">
        <f t="shared" si="66"/>
        <v>0.117443868739206</v>
      </c>
      <c r="I172" s="6">
        <f t="shared" si="67"/>
        <v>4.02941176470588</v>
      </c>
      <c r="J172" s="6">
        <f t="shared" si="68"/>
        <v>3.48529411764706</v>
      </c>
      <c r="K172" s="6">
        <f t="shared" si="69"/>
        <v>1.15611814345992</v>
      </c>
      <c r="L172" s="6">
        <f t="shared" si="70"/>
        <v>106.406845017915</v>
      </c>
      <c r="M172" s="6">
        <f t="shared" si="71"/>
        <v>13.8924439894498</v>
      </c>
      <c r="N172" s="6">
        <f t="shared" si="72"/>
        <v>-0.0724070450097847</v>
      </c>
      <c r="O172" s="6">
        <f t="shared" si="73"/>
        <v>0.284876905041032</v>
      </c>
      <c r="P172" s="6">
        <f t="shared" si="74"/>
        <v>0.640776699029126</v>
      </c>
      <c r="Q172" s="6">
        <f t="shared" si="75"/>
        <v>0.0724070450097847</v>
      </c>
      <c r="R172" s="6">
        <f t="shared" si="76"/>
        <v>0.60233918128655</v>
      </c>
      <c r="S172" s="6">
        <f t="shared" si="77"/>
        <v>0.554098360655738</v>
      </c>
      <c r="T172" s="6">
        <f t="shared" si="78"/>
        <v>289.5</v>
      </c>
      <c r="U172" s="6">
        <f t="shared" si="79"/>
        <v>0.647668393782383</v>
      </c>
      <c r="V172" s="6">
        <f t="shared" si="80"/>
        <v>0.0835214446952596</v>
      </c>
      <c r="W172" s="6">
        <f t="shared" si="81"/>
        <v>-1.56707478946427</v>
      </c>
      <c r="X172" s="6">
        <f t="shared" si="82"/>
        <v>-1.56797617708228</v>
      </c>
      <c r="Y172" s="6">
        <f t="shared" si="83"/>
        <v>0.248175182481752</v>
      </c>
      <c r="Z172" s="6">
        <f t="shared" si="84"/>
        <v>96.5</v>
      </c>
      <c r="AA172" s="6">
        <f t="shared" si="85"/>
        <v>119.7265</v>
      </c>
      <c r="AB172" s="6">
        <f t="shared" si="86"/>
        <v>3.33803611738149</v>
      </c>
      <c r="AC172" s="6">
        <f t="shared" si="87"/>
        <v>0.713080168776371</v>
      </c>
      <c r="AD172" s="6">
        <f t="shared" si="88"/>
        <v>-1.01941747572816</v>
      </c>
      <c r="AE172" s="6">
        <f t="shared" si="89"/>
        <v>0.000160618690993098</v>
      </c>
      <c r="AF172" s="6">
        <f t="shared" si="90"/>
        <v>84.5</v>
      </c>
      <c r="AG172" s="6">
        <f t="shared" si="91"/>
        <v>152.5</v>
      </c>
      <c r="AH172" s="6">
        <f t="shared" si="92"/>
        <v>255.5</v>
      </c>
      <c r="AI172" s="6">
        <f t="shared" si="93"/>
        <v>-18.5</v>
      </c>
      <c r="AJ172" s="6">
        <f t="shared" si="94"/>
        <v>103</v>
      </c>
      <c r="AK172" s="6">
        <f t="shared" si="95"/>
        <v>171</v>
      </c>
      <c r="AL172" s="6">
        <v>73.6566666666667</v>
      </c>
      <c r="AM172" s="6">
        <v>0.816666666666667</v>
      </c>
      <c r="AN172" s="6">
        <v>19.9966666666667</v>
      </c>
      <c r="AO172" s="6">
        <v>20.0166666666667</v>
      </c>
      <c r="AP172" s="6">
        <v>9.4301010651508</v>
      </c>
    </row>
    <row r="173" customFormat="1" ht="15" spans="1:42">
      <c r="A173" s="6">
        <v>3</v>
      </c>
      <c r="B173" s="6" t="s">
        <v>213</v>
      </c>
      <c r="C173" s="6">
        <v>108</v>
      </c>
      <c r="D173" s="6">
        <v>128.5</v>
      </c>
      <c r="E173" s="6">
        <v>34</v>
      </c>
      <c r="F173" s="6">
        <f t="shared" si="64"/>
        <v>0.399260628465804</v>
      </c>
      <c r="G173" s="6">
        <f t="shared" si="65"/>
        <v>0.475046210720887</v>
      </c>
      <c r="H173" s="6">
        <f t="shared" si="66"/>
        <v>0.125693160813309</v>
      </c>
      <c r="I173" s="6">
        <f t="shared" si="67"/>
        <v>3.77941176470588</v>
      </c>
      <c r="J173" s="6">
        <f t="shared" si="68"/>
        <v>3.17647058823529</v>
      </c>
      <c r="K173" s="6">
        <f t="shared" si="69"/>
        <v>1.18981481481481</v>
      </c>
      <c r="L173" s="6">
        <f t="shared" si="70"/>
        <v>98.8808205197887</v>
      </c>
      <c r="M173" s="6">
        <f t="shared" si="71"/>
        <v>13.4288247189891</v>
      </c>
      <c r="N173" s="6">
        <f t="shared" si="72"/>
        <v>-0.0866807610993657</v>
      </c>
      <c r="O173" s="6">
        <f t="shared" si="73"/>
        <v>0.288220551378446</v>
      </c>
      <c r="P173" s="6">
        <f t="shared" si="74"/>
        <v>0.566137566137566</v>
      </c>
      <c r="Q173" s="6">
        <f t="shared" si="75"/>
        <v>0.0866807610993657</v>
      </c>
      <c r="R173" s="6">
        <f t="shared" si="76"/>
        <v>0.581538461538462</v>
      </c>
      <c r="S173" s="6">
        <f t="shared" si="77"/>
        <v>0.52112676056338</v>
      </c>
      <c r="T173" s="6">
        <f t="shared" si="78"/>
        <v>270.5</v>
      </c>
      <c r="U173" s="6">
        <f t="shared" si="79"/>
        <v>0.622920517560074</v>
      </c>
      <c r="V173" s="6">
        <f t="shared" si="80"/>
        <v>0.101234567901235</v>
      </c>
      <c r="W173" s="6">
        <f t="shared" si="81"/>
        <v>-1.56712275102867</v>
      </c>
      <c r="X173" s="6">
        <f t="shared" si="82"/>
        <v>-1.56783531413894</v>
      </c>
      <c r="Y173" s="6">
        <f t="shared" si="83"/>
        <v>0.264591439688716</v>
      </c>
      <c r="Z173" s="6">
        <f t="shared" si="84"/>
        <v>90.1666666666667</v>
      </c>
      <c r="AA173" s="6">
        <f t="shared" si="85"/>
        <v>111.5975</v>
      </c>
      <c r="AB173" s="6">
        <f t="shared" si="86"/>
        <v>3.78086419753086</v>
      </c>
      <c r="AC173" s="6">
        <f t="shared" si="87"/>
        <v>0.685185185185185</v>
      </c>
      <c r="AD173" s="6">
        <f t="shared" si="88"/>
        <v>-1.15343915343915</v>
      </c>
      <c r="AE173" s="6">
        <f t="shared" si="89"/>
        <v>0.000161681083501401</v>
      </c>
      <c r="AF173" s="6">
        <f t="shared" si="90"/>
        <v>74</v>
      </c>
      <c r="AG173" s="6">
        <f t="shared" si="91"/>
        <v>142</v>
      </c>
      <c r="AH173" s="6">
        <f t="shared" si="92"/>
        <v>236.5</v>
      </c>
      <c r="AI173" s="6">
        <f t="shared" si="93"/>
        <v>-20.5</v>
      </c>
      <c r="AJ173" s="6">
        <f t="shared" si="94"/>
        <v>94.5</v>
      </c>
      <c r="AK173" s="6">
        <f t="shared" si="95"/>
        <v>162.5</v>
      </c>
      <c r="AL173" s="6">
        <v>73.2933333333333</v>
      </c>
      <c r="AM173" s="6">
        <v>1.01333333333333</v>
      </c>
      <c r="AN173" s="6">
        <v>19.7333333333333</v>
      </c>
      <c r="AO173" s="6">
        <v>19.76</v>
      </c>
      <c r="AP173" s="6">
        <v>10.1602159131498</v>
      </c>
    </row>
    <row r="174" customFormat="1" ht="15" spans="1:42">
      <c r="A174" s="6">
        <v>3</v>
      </c>
      <c r="B174" s="6" t="s">
        <v>214</v>
      </c>
      <c r="C174" s="6">
        <v>111.5</v>
      </c>
      <c r="D174" s="6">
        <v>125</v>
      </c>
      <c r="E174" s="6">
        <v>32.5</v>
      </c>
      <c r="F174" s="6">
        <f t="shared" si="64"/>
        <v>0.414498141263941</v>
      </c>
      <c r="G174" s="6">
        <f t="shared" si="65"/>
        <v>0.464684014869888</v>
      </c>
      <c r="H174" s="6">
        <f t="shared" si="66"/>
        <v>0.120817843866171</v>
      </c>
      <c r="I174" s="6">
        <f t="shared" si="67"/>
        <v>3.84615384615385</v>
      </c>
      <c r="J174" s="6">
        <f t="shared" si="68"/>
        <v>3.43076923076923</v>
      </c>
      <c r="K174" s="6">
        <f t="shared" si="69"/>
        <v>1.12107623318386</v>
      </c>
      <c r="L174" s="6">
        <f t="shared" si="70"/>
        <v>98.5114206577085</v>
      </c>
      <c r="M174" s="6">
        <f t="shared" si="71"/>
        <v>13.3915396177338</v>
      </c>
      <c r="N174" s="6">
        <f t="shared" si="72"/>
        <v>-0.0570824524312896</v>
      </c>
      <c r="O174" s="6">
        <f t="shared" si="73"/>
        <v>0.269035532994924</v>
      </c>
      <c r="P174" s="6">
        <f t="shared" si="74"/>
        <v>0.708108108108108</v>
      </c>
      <c r="Q174" s="6">
        <f t="shared" si="75"/>
        <v>0.0570824524312896</v>
      </c>
      <c r="R174" s="6">
        <f t="shared" si="76"/>
        <v>0.587301587301587</v>
      </c>
      <c r="S174" s="6">
        <f t="shared" si="77"/>
        <v>0.548611111111111</v>
      </c>
      <c r="T174" s="6">
        <f t="shared" si="78"/>
        <v>269</v>
      </c>
      <c r="U174" s="6">
        <f t="shared" si="79"/>
        <v>0.637546468401487</v>
      </c>
      <c r="V174" s="6">
        <f t="shared" si="80"/>
        <v>0.0661764705882353</v>
      </c>
      <c r="W174" s="6">
        <f t="shared" si="81"/>
        <v>-1.56525898324601</v>
      </c>
      <c r="X174" s="6">
        <f t="shared" si="82"/>
        <v>-1.56721232333917</v>
      </c>
      <c r="Y174" s="6">
        <f t="shared" si="83"/>
        <v>0.26</v>
      </c>
      <c r="Z174" s="6">
        <f t="shared" si="84"/>
        <v>89.6666666666667</v>
      </c>
      <c r="AA174" s="6">
        <f t="shared" si="85"/>
        <v>110.4185</v>
      </c>
      <c r="AB174" s="6">
        <f t="shared" si="86"/>
        <v>2.90441176470588</v>
      </c>
      <c r="AC174" s="6">
        <f t="shared" si="87"/>
        <v>0.708520179372197</v>
      </c>
      <c r="AD174" s="6">
        <f t="shared" si="88"/>
        <v>-0.994594594594595</v>
      </c>
      <c r="AE174" s="6">
        <f t="shared" si="89"/>
        <v>0.000195855753846154</v>
      </c>
      <c r="AF174" s="6">
        <f t="shared" si="90"/>
        <v>79</v>
      </c>
      <c r="AG174" s="6">
        <f t="shared" si="91"/>
        <v>144</v>
      </c>
      <c r="AH174" s="6">
        <f t="shared" si="92"/>
        <v>236.5</v>
      </c>
      <c r="AI174" s="6">
        <f t="shared" si="93"/>
        <v>-13.5</v>
      </c>
      <c r="AJ174" s="6">
        <f t="shared" si="94"/>
        <v>92.5</v>
      </c>
      <c r="AK174" s="6">
        <f t="shared" si="95"/>
        <v>157.5</v>
      </c>
      <c r="AL174" s="6">
        <v>70.72</v>
      </c>
      <c r="AM174" s="6">
        <v>0.956666666666667</v>
      </c>
      <c r="AN174" s="6">
        <v>18.0333333333333</v>
      </c>
      <c r="AO174" s="6">
        <v>18.06</v>
      </c>
      <c r="AP174" s="6">
        <v>9.17326093956556</v>
      </c>
    </row>
    <row r="175" customFormat="1" ht="15" spans="1:42">
      <c r="A175" s="6">
        <v>3</v>
      </c>
      <c r="B175" s="6" t="s">
        <v>215</v>
      </c>
      <c r="C175" s="6">
        <v>120</v>
      </c>
      <c r="D175" s="6">
        <v>135</v>
      </c>
      <c r="E175" s="6">
        <v>32.5</v>
      </c>
      <c r="F175" s="6">
        <f t="shared" si="64"/>
        <v>0.417391304347826</v>
      </c>
      <c r="G175" s="6">
        <f t="shared" si="65"/>
        <v>0.469565217391304</v>
      </c>
      <c r="H175" s="6">
        <f t="shared" si="66"/>
        <v>0.11304347826087</v>
      </c>
      <c r="I175" s="6">
        <f t="shared" si="67"/>
        <v>4.15384615384615</v>
      </c>
      <c r="J175" s="6">
        <f t="shared" si="68"/>
        <v>3.69230769230769</v>
      </c>
      <c r="K175" s="6">
        <f t="shared" si="69"/>
        <v>1.125</v>
      </c>
      <c r="L175" s="6">
        <f t="shared" si="70"/>
        <v>105.957931903814</v>
      </c>
      <c r="M175" s="6">
        <f t="shared" si="71"/>
        <v>13.8443731048635</v>
      </c>
      <c r="N175" s="6">
        <f t="shared" si="72"/>
        <v>-0.0588235294117647</v>
      </c>
      <c r="O175" s="6">
        <f t="shared" si="73"/>
        <v>0.27810650887574</v>
      </c>
      <c r="P175" s="6">
        <f t="shared" si="74"/>
        <v>0.707317073170732</v>
      </c>
      <c r="Q175" s="6">
        <f t="shared" si="75"/>
        <v>0.0588235294117647</v>
      </c>
      <c r="R175" s="6">
        <f t="shared" si="76"/>
        <v>0.611940298507463</v>
      </c>
      <c r="S175" s="6">
        <f t="shared" si="77"/>
        <v>0.573770491803279</v>
      </c>
      <c r="T175" s="6">
        <f t="shared" si="78"/>
        <v>287.5</v>
      </c>
      <c r="U175" s="6">
        <f t="shared" si="79"/>
        <v>0.660869565217391</v>
      </c>
      <c r="V175" s="6">
        <f t="shared" si="80"/>
        <v>0.0674157303370786</v>
      </c>
      <c r="W175" s="6">
        <f t="shared" si="81"/>
        <v>-1.56622707020479</v>
      </c>
      <c r="X175" s="6">
        <f t="shared" si="82"/>
        <v>-1.56766411624215</v>
      </c>
      <c r="Y175" s="6">
        <f t="shared" si="83"/>
        <v>0.240740740740741</v>
      </c>
      <c r="Z175" s="6">
        <f t="shared" si="84"/>
        <v>95.8333333333333</v>
      </c>
      <c r="AA175" s="6">
        <f t="shared" si="85"/>
        <v>118.83</v>
      </c>
      <c r="AB175" s="6">
        <f t="shared" si="86"/>
        <v>2.93539325842697</v>
      </c>
      <c r="AC175" s="6">
        <f t="shared" si="87"/>
        <v>0.729166666666667</v>
      </c>
      <c r="AD175" s="6">
        <f t="shared" si="88"/>
        <v>-0.926829268292683</v>
      </c>
      <c r="AE175" s="6">
        <f t="shared" si="89"/>
        <v>0.000180085118356723</v>
      </c>
      <c r="AF175" s="6">
        <f t="shared" si="90"/>
        <v>87.5</v>
      </c>
      <c r="AG175" s="6">
        <f t="shared" si="91"/>
        <v>152.5</v>
      </c>
      <c r="AH175" s="6">
        <f t="shared" si="92"/>
        <v>255</v>
      </c>
      <c r="AI175" s="6">
        <f t="shared" si="93"/>
        <v>-15</v>
      </c>
      <c r="AJ175" s="6">
        <f t="shared" si="94"/>
        <v>102.5</v>
      </c>
      <c r="AK175" s="6">
        <f t="shared" si="95"/>
        <v>167.5</v>
      </c>
      <c r="AL175" s="6">
        <v>72.9166666666667</v>
      </c>
      <c r="AM175" s="6">
        <v>0.92</v>
      </c>
      <c r="AN175" s="6">
        <v>19.74</v>
      </c>
      <c r="AO175" s="6">
        <v>19.76</v>
      </c>
      <c r="AP175" s="6">
        <v>10.3071800106004</v>
      </c>
    </row>
    <row r="176" customFormat="1" ht="15" spans="1:42">
      <c r="A176" s="6">
        <v>3</v>
      </c>
      <c r="B176" s="6" t="s">
        <v>216</v>
      </c>
      <c r="C176" s="6">
        <v>123</v>
      </c>
      <c r="D176" s="6">
        <v>138</v>
      </c>
      <c r="E176" s="6">
        <v>28.5</v>
      </c>
      <c r="F176" s="6">
        <f t="shared" si="64"/>
        <v>0.424870466321244</v>
      </c>
      <c r="G176" s="6">
        <f t="shared" si="65"/>
        <v>0.476683937823834</v>
      </c>
      <c r="H176" s="6">
        <f t="shared" si="66"/>
        <v>0.0984455958549223</v>
      </c>
      <c r="I176" s="6">
        <f t="shared" si="67"/>
        <v>4.84210526315789</v>
      </c>
      <c r="J176" s="6">
        <f t="shared" si="68"/>
        <v>4.31578947368421</v>
      </c>
      <c r="K176" s="6">
        <f t="shared" si="69"/>
        <v>1.1219512195122</v>
      </c>
      <c r="L176" s="6">
        <f t="shared" si="70"/>
        <v>107.989582830938</v>
      </c>
      <c r="M176" s="6">
        <f t="shared" si="71"/>
        <v>13.8924439894498</v>
      </c>
      <c r="N176" s="6">
        <f t="shared" si="72"/>
        <v>-0.0574712643678161</v>
      </c>
      <c r="O176" s="6">
        <f t="shared" si="73"/>
        <v>0.291228070175439</v>
      </c>
      <c r="P176" s="6">
        <f t="shared" si="74"/>
        <v>0.726027397260274</v>
      </c>
      <c r="Q176" s="6">
        <f t="shared" si="75"/>
        <v>0.0574712643678161</v>
      </c>
      <c r="R176" s="6">
        <f t="shared" si="76"/>
        <v>0.657657657657658</v>
      </c>
      <c r="S176" s="6">
        <f t="shared" si="77"/>
        <v>0.623762376237624</v>
      </c>
      <c r="T176" s="6">
        <f t="shared" si="78"/>
        <v>289.5</v>
      </c>
      <c r="U176" s="6">
        <f t="shared" si="79"/>
        <v>0.704663212435233</v>
      </c>
      <c r="V176" s="6">
        <f t="shared" si="80"/>
        <v>0.0645161290322581</v>
      </c>
      <c r="W176" s="6">
        <f t="shared" si="81"/>
        <v>-1.5664235948085</v>
      </c>
      <c r="X176" s="6">
        <f t="shared" si="82"/>
        <v>-1.56759474218459</v>
      </c>
      <c r="Y176" s="6">
        <f t="shared" si="83"/>
        <v>0.206521739130435</v>
      </c>
      <c r="Z176" s="6">
        <f t="shared" si="84"/>
        <v>96.5</v>
      </c>
      <c r="AA176" s="6">
        <f t="shared" si="85"/>
        <v>121.032</v>
      </c>
      <c r="AB176" s="6">
        <f t="shared" si="86"/>
        <v>2.86290322580645</v>
      </c>
      <c r="AC176" s="6">
        <f t="shared" si="87"/>
        <v>0.768292682926829</v>
      </c>
      <c r="AD176" s="6">
        <f t="shared" si="88"/>
        <v>-0.794520547945205</v>
      </c>
      <c r="AE176" s="6">
        <f t="shared" si="89"/>
        <v>0.000201989178859315</v>
      </c>
      <c r="AF176" s="6">
        <f t="shared" si="90"/>
        <v>94.5</v>
      </c>
      <c r="AG176" s="6">
        <f t="shared" si="91"/>
        <v>151.5</v>
      </c>
      <c r="AH176" s="6">
        <f t="shared" si="92"/>
        <v>261</v>
      </c>
      <c r="AI176" s="6">
        <f t="shared" si="93"/>
        <v>-15</v>
      </c>
      <c r="AJ176" s="6">
        <f t="shared" si="94"/>
        <v>109.5</v>
      </c>
      <c r="AK176" s="6">
        <f t="shared" si="95"/>
        <v>166.5</v>
      </c>
      <c r="AL176" s="6">
        <v>72.5933333333333</v>
      </c>
      <c r="AM176" s="6">
        <v>1.22333333333333</v>
      </c>
      <c r="AN176" s="6">
        <v>20.23</v>
      </c>
      <c r="AO176" s="6">
        <v>20.2633333333333</v>
      </c>
      <c r="AP176" s="6">
        <v>9.76596599298979</v>
      </c>
    </row>
    <row r="177" customFormat="1" ht="15" spans="1:42">
      <c r="A177" s="6">
        <v>3</v>
      </c>
      <c r="B177" s="6" t="s">
        <v>217</v>
      </c>
      <c r="C177" s="6">
        <v>123</v>
      </c>
      <c r="D177" s="6">
        <v>141</v>
      </c>
      <c r="E177" s="6">
        <v>37</v>
      </c>
      <c r="F177" s="6">
        <f t="shared" si="64"/>
        <v>0.408637873754153</v>
      </c>
      <c r="G177" s="6">
        <f t="shared" si="65"/>
        <v>0.46843853820598</v>
      </c>
      <c r="H177" s="6">
        <f t="shared" si="66"/>
        <v>0.122923588039867</v>
      </c>
      <c r="I177" s="6">
        <f t="shared" si="67"/>
        <v>3.81081081081081</v>
      </c>
      <c r="J177" s="6">
        <f t="shared" si="68"/>
        <v>3.32432432432432</v>
      </c>
      <c r="K177" s="6">
        <f t="shared" si="69"/>
        <v>1.14634146341463</v>
      </c>
      <c r="L177" s="6">
        <f t="shared" si="70"/>
        <v>110.119631916082</v>
      </c>
      <c r="M177" s="6">
        <f t="shared" si="71"/>
        <v>14.1656862405839</v>
      </c>
      <c r="N177" s="6">
        <f t="shared" si="72"/>
        <v>-0.0681818181818182</v>
      </c>
      <c r="O177" s="6">
        <f t="shared" si="73"/>
        <v>0.276018099547511</v>
      </c>
      <c r="P177" s="6">
        <f t="shared" si="74"/>
        <v>0.653846153846154</v>
      </c>
      <c r="Q177" s="6">
        <f t="shared" si="75"/>
        <v>0.0681818181818182</v>
      </c>
      <c r="R177" s="6">
        <f t="shared" si="76"/>
        <v>0.584269662921348</v>
      </c>
      <c r="S177" s="6">
        <f t="shared" si="77"/>
        <v>0.5375</v>
      </c>
      <c r="T177" s="6">
        <f t="shared" si="78"/>
        <v>301</v>
      </c>
      <c r="U177" s="6">
        <f t="shared" si="79"/>
        <v>0.631229235880399</v>
      </c>
      <c r="V177" s="6">
        <f t="shared" si="80"/>
        <v>0.079295154185022</v>
      </c>
      <c r="W177" s="6">
        <f t="shared" si="81"/>
        <v>-1.56706408763898</v>
      </c>
      <c r="X177" s="6">
        <f t="shared" si="82"/>
        <v>-1.56813024919563</v>
      </c>
      <c r="Y177" s="6">
        <f t="shared" si="83"/>
        <v>0.26241134751773</v>
      </c>
      <c r="Z177" s="6">
        <f t="shared" si="84"/>
        <v>100.333333333333</v>
      </c>
      <c r="AA177" s="6">
        <f t="shared" si="85"/>
        <v>123.762</v>
      </c>
      <c r="AB177" s="6">
        <f t="shared" si="86"/>
        <v>3.23237885462555</v>
      </c>
      <c r="AC177" s="6">
        <f t="shared" si="87"/>
        <v>0.699186991869919</v>
      </c>
      <c r="AD177" s="6">
        <f t="shared" si="88"/>
        <v>-1.05769230769231</v>
      </c>
      <c r="AE177" s="6">
        <f t="shared" si="89"/>
        <v>0.000145865021663255</v>
      </c>
      <c r="AF177" s="6">
        <f t="shared" si="90"/>
        <v>86</v>
      </c>
      <c r="AG177" s="6">
        <f t="shared" si="91"/>
        <v>160</v>
      </c>
      <c r="AH177" s="6">
        <f t="shared" si="92"/>
        <v>264</v>
      </c>
      <c r="AI177" s="6">
        <f t="shared" si="93"/>
        <v>-18</v>
      </c>
      <c r="AJ177" s="6">
        <f t="shared" si="94"/>
        <v>104</v>
      </c>
      <c r="AK177" s="6">
        <f t="shared" si="95"/>
        <v>178</v>
      </c>
      <c r="AL177" s="6">
        <v>72.29</v>
      </c>
      <c r="AM177" s="6">
        <v>1.23</v>
      </c>
      <c r="AN177" s="6">
        <v>19.5566666666667</v>
      </c>
      <c r="AO177" s="6">
        <v>16.2633333333333</v>
      </c>
      <c r="AP177" s="6">
        <v>9.53948149938231</v>
      </c>
    </row>
    <row r="178" customFormat="1" ht="15" spans="1:42">
      <c r="A178" s="6">
        <v>3</v>
      </c>
      <c r="B178" s="6" t="s">
        <v>218</v>
      </c>
      <c r="C178" s="6">
        <v>125.5</v>
      </c>
      <c r="D178" s="6">
        <v>142.5</v>
      </c>
      <c r="E178" s="6">
        <v>31</v>
      </c>
      <c r="F178" s="6">
        <f t="shared" si="64"/>
        <v>0.419732441471572</v>
      </c>
      <c r="G178" s="6">
        <f t="shared" si="65"/>
        <v>0.476588628762542</v>
      </c>
      <c r="H178" s="6">
        <f t="shared" si="66"/>
        <v>0.103678929765886</v>
      </c>
      <c r="I178" s="6">
        <f t="shared" si="67"/>
        <v>4.59677419354839</v>
      </c>
      <c r="J178" s="6">
        <f t="shared" si="68"/>
        <v>4.04838709677419</v>
      </c>
      <c r="K178" s="6">
        <f t="shared" si="69"/>
        <v>1.13545816733068</v>
      </c>
      <c r="L178" s="6">
        <f t="shared" si="70"/>
        <v>111.081801689866</v>
      </c>
      <c r="M178" s="6">
        <f t="shared" si="71"/>
        <v>14.1185457230316</v>
      </c>
      <c r="N178" s="6">
        <f t="shared" si="72"/>
        <v>-0.0634328358208955</v>
      </c>
      <c r="O178" s="6">
        <f t="shared" si="73"/>
        <v>0.291053227633069</v>
      </c>
      <c r="P178" s="6">
        <f t="shared" si="74"/>
        <v>0.695067264573991</v>
      </c>
      <c r="Q178" s="6">
        <f t="shared" si="75"/>
        <v>0.0634328358208955</v>
      </c>
      <c r="R178" s="6">
        <f t="shared" si="76"/>
        <v>0.642651296829971</v>
      </c>
      <c r="S178" s="6">
        <f t="shared" si="77"/>
        <v>0.603833865814696</v>
      </c>
      <c r="T178" s="6">
        <f t="shared" si="78"/>
        <v>299</v>
      </c>
      <c r="U178" s="6">
        <f t="shared" si="79"/>
        <v>0.688963210702341</v>
      </c>
      <c r="V178" s="6">
        <f t="shared" si="80"/>
        <v>0.0717299578059072</v>
      </c>
      <c r="W178" s="6">
        <f t="shared" si="81"/>
        <v>-1.56701128654337</v>
      </c>
      <c r="X178" s="6">
        <f t="shared" si="82"/>
        <v>-1.5679469324137</v>
      </c>
      <c r="Y178" s="6">
        <f t="shared" si="83"/>
        <v>0.217543859649123</v>
      </c>
      <c r="Z178" s="6">
        <f t="shared" si="84"/>
        <v>99.6666666666667</v>
      </c>
      <c r="AA178" s="6">
        <f t="shared" si="85"/>
        <v>124.706</v>
      </c>
      <c r="AB178" s="6">
        <f t="shared" si="86"/>
        <v>3.04324894514768</v>
      </c>
      <c r="AC178" s="6">
        <f t="shared" si="87"/>
        <v>0.752988047808765</v>
      </c>
      <c r="AD178" s="6">
        <f t="shared" si="88"/>
        <v>-0.860986547085202</v>
      </c>
      <c r="AE178" s="6">
        <f t="shared" si="89"/>
        <v>0.000175582474290553</v>
      </c>
      <c r="AF178" s="6">
        <f t="shared" si="90"/>
        <v>94.5</v>
      </c>
      <c r="AG178" s="6">
        <f t="shared" si="91"/>
        <v>156.5</v>
      </c>
      <c r="AH178" s="6">
        <f t="shared" si="92"/>
        <v>268</v>
      </c>
      <c r="AI178" s="6">
        <f t="shared" si="93"/>
        <v>-17</v>
      </c>
      <c r="AJ178" s="6">
        <f t="shared" si="94"/>
        <v>111.5</v>
      </c>
      <c r="AK178" s="6">
        <f t="shared" si="95"/>
        <v>173.5</v>
      </c>
      <c r="AL178" s="6">
        <v>71.1533333333333</v>
      </c>
      <c r="AM178" s="6">
        <v>1.73</v>
      </c>
      <c r="AN178" s="6">
        <v>20.1066666666667</v>
      </c>
      <c r="AO178" s="6">
        <v>20.18</v>
      </c>
      <c r="AP178" s="6">
        <v>9.10274530453333</v>
      </c>
    </row>
    <row r="179" customFormat="1" ht="15" spans="1:42">
      <c r="A179" s="6">
        <v>3</v>
      </c>
      <c r="B179" s="6" t="s">
        <v>219</v>
      </c>
      <c r="C179" s="6">
        <v>105.5</v>
      </c>
      <c r="D179" s="6">
        <v>128</v>
      </c>
      <c r="E179" s="6">
        <v>33.5</v>
      </c>
      <c r="F179" s="6">
        <f t="shared" si="64"/>
        <v>0.395131086142322</v>
      </c>
      <c r="G179" s="6">
        <f t="shared" si="65"/>
        <v>0.47940074906367</v>
      </c>
      <c r="H179" s="6">
        <f t="shared" si="66"/>
        <v>0.125468164794007</v>
      </c>
      <c r="I179" s="6">
        <f t="shared" si="67"/>
        <v>3.82089552238806</v>
      </c>
      <c r="J179" s="6">
        <f t="shared" si="68"/>
        <v>3.14925373134328</v>
      </c>
      <c r="K179" s="6">
        <f t="shared" si="69"/>
        <v>1.21327014218009</v>
      </c>
      <c r="L179" s="6">
        <f t="shared" si="70"/>
        <v>97.7010747126151</v>
      </c>
      <c r="M179" s="6">
        <f t="shared" si="71"/>
        <v>13.3416640641263</v>
      </c>
      <c r="N179" s="6">
        <f t="shared" si="72"/>
        <v>-0.0963597430406852</v>
      </c>
      <c r="O179" s="6">
        <f t="shared" si="73"/>
        <v>0.29620253164557</v>
      </c>
      <c r="P179" s="6">
        <f t="shared" si="74"/>
        <v>0.523809523809524</v>
      </c>
      <c r="Q179" s="6">
        <f t="shared" si="75"/>
        <v>0.0963597430406852</v>
      </c>
      <c r="R179" s="6">
        <f t="shared" si="76"/>
        <v>0.585139318885449</v>
      </c>
      <c r="S179" s="6">
        <f t="shared" si="77"/>
        <v>0.517985611510791</v>
      </c>
      <c r="T179" s="6">
        <f t="shared" si="78"/>
        <v>267</v>
      </c>
      <c r="U179" s="6">
        <f t="shared" si="79"/>
        <v>0.623595505617977</v>
      </c>
      <c r="V179" s="6">
        <f t="shared" si="80"/>
        <v>0.1125</v>
      </c>
      <c r="W179" s="6">
        <f t="shared" si="81"/>
        <v>-1.56740745087923</v>
      </c>
      <c r="X179" s="6">
        <f t="shared" si="82"/>
        <v>-1.56791462653281</v>
      </c>
      <c r="Y179" s="6">
        <f t="shared" si="83"/>
        <v>0.26171875</v>
      </c>
      <c r="Z179" s="6">
        <f t="shared" si="84"/>
        <v>89</v>
      </c>
      <c r="AA179" s="6">
        <f t="shared" si="85"/>
        <v>110.4995</v>
      </c>
      <c r="AB179" s="6">
        <f t="shared" si="86"/>
        <v>4.0625</v>
      </c>
      <c r="AC179" s="6">
        <f t="shared" si="87"/>
        <v>0.682464454976303</v>
      </c>
      <c r="AD179" s="6">
        <f t="shared" si="88"/>
        <v>-1.18518518518519</v>
      </c>
      <c r="AE179" s="6">
        <f t="shared" si="89"/>
        <v>0.000158427366569861</v>
      </c>
      <c r="AF179" s="6">
        <f t="shared" si="90"/>
        <v>72</v>
      </c>
      <c r="AG179" s="6">
        <f t="shared" si="91"/>
        <v>139</v>
      </c>
      <c r="AH179" s="6">
        <f t="shared" si="92"/>
        <v>233.5</v>
      </c>
      <c r="AI179" s="6">
        <f t="shared" si="93"/>
        <v>-22.5</v>
      </c>
      <c r="AJ179" s="6">
        <f t="shared" si="94"/>
        <v>94.5</v>
      </c>
      <c r="AK179" s="6">
        <f t="shared" si="95"/>
        <v>161.5</v>
      </c>
      <c r="AL179" s="6">
        <v>70.7366666666667</v>
      </c>
      <c r="AM179" s="6">
        <v>1.13666666666667</v>
      </c>
      <c r="AN179" s="6">
        <v>20.3266666666667</v>
      </c>
      <c r="AO179" s="6">
        <v>20.3633333333333</v>
      </c>
      <c r="AP179" s="6">
        <v>9.86136687649382</v>
      </c>
    </row>
    <row r="180" customFormat="1" ht="15" spans="1:42">
      <c r="A180" s="6">
        <v>3</v>
      </c>
      <c r="B180" s="6" t="s">
        <v>220</v>
      </c>
      <c r="C180" s="6">
        <v>117</v>
      </c>
      <c r="D180" s="6">
        <v>136.5</v>
      </c>
      <c r="E180" s="6">
        <v>32.5</v>
      </c>
      <c r="F180" s="6">
        <f t="shared" si="64"/>
        <v>0.409090909090909</v>
      </c>
      <c r="G180" s="6">
        <f t="shared" si="65"/>
        <v>0.477272727272727</v>
      </c>
      <c r="H180" s="6">
        <f t="shared" si="66"/>
        <v>0.113636363636364</v>
      </c>
      <c r="I180" s="6">
        <f t="shared" si="67"/>
        <v>4.2</v>
      </c>
      <c r="J180" s="6">
        <f t="shared" si="68"/>
        <v>3.6</v>
      </c>
      <c r="K180" s="6">
        <f t="shared" si="69"/>
        <v>1.16666666666667</v>
      </c>
      <c r="L180" s="6">
        <f t="shared" si="70"/>
        <v>105.47906585353</v>
      </c>
      <c r="M180" s="6">
        <f t="shared" si="71"/>
        <v>13.8082101181387</v>
      </c>
      <c r="N180" s="6">
        <f t="shared" si="72"/>
        <v>-0.0769230769230769</v>
      </c>
      <c r="O180" s="6">
        <f t="shared" si="73"/>
        <v>0.292307692307692</v>
      </c>
      <c r="P180" s="6">
        <f t="shared" si="74"/>
        <v>0.625</v>
      </c>
      <c r="Q180" s="6">
        <f t="shared" si="75"/>
        <v>0.0769230769230769</v>
      </c>
      <c r="R180" s="6">
        <f t="shared" si="76"/>
        <v>0.615384615384615</v>
      </c>
      <c r="S180" s="6">
        <f t="shared" si="77"/>
        <v>0.565217391304348</v>
      </c>
      <c r="T180" s="6">
        <f t="shared" si="78"/>
        <v>286</v>
      </c>
      <c r="U180" s="6">
        <f t="shared" si="79"/>
        <v>0.659090909090909</v>
      </c>
      <c r="V180" s="6">
        <f t="shared" si="80"/>
        <v>0.0882352941176471</v>
      </c>
      <c r="W180" s="6">
        <f t="shared" si="81"/>
        <v>-1.56725764798177</v>
      </c>
      <c r="X180" s="6">
        <f t="shared" si="82"/>
        <v>-1.56797643781959</v>
      </c>
      <c r="Y180" s="6">
        <f t="shared" si="83"/>
        <v>0.238095238095238</v>
      </c>
      <c r="Z180" s="6">
        <f t="shared" si="84"/>
        <v>95.3333333333333</v>
      </c>
      <c r="AA180" s="6">
        <f t="shared" si="85"/>
        <v>118.8135</v>
      </c>
      <c r="AB180" s="6">
        <f t="shared" si="86"/>
        <v>3.45588235294118</v>
      </c>
      <c r="AC180" s="6">
        <f t="shared" si="87"/>
        <v>0.722222222222222</v>
      </c>
      <c r="AD180" s="6">
        <f t="shared" si="88"/>
        <v>-1</v>
      </c>
      <c r="AE180" s="6">
        <f t="shared" si="89"/>
        <v>0.0001656114685942</v>
      </c>
      <c r="AF180" s="6">
        <f t="shared" si="90"/>
        <v>84.5</v>
      </c>
      <c r="AG180" s="6">
        <f t="shared" si="91"/>
        <v>149.5</v>
      </c>
      <c r="AH180" s="6">
        <f t="shared" si="92"/>
        <v>253.5</v>
      </c>
      <c r="AI180" s="6">
        <f t="shared" si="93"/>
        <v>-19.5</v>
      </c>
      <c r="AJ180" s="6">
        <f t="shared" si="94"/>
        <v>104</v>
      </c>
      <c r="AK180" s="6">
        <f t="shared" si="95"/>
        <v>169</v>
      </c>
      <c r="AL180" s="6">
        <v>74.25</v>
      </c>
      <c r="AM180" s="6">
        <v>0.75</v>
      </c>
      <c r="AN180" s="6">
        <v>20.9466666666667</v>
      </c>
      <c r="AO180" s="6">
        <v>20.9633333333333</v>
      </c>
      <c r="AP180" s="6">
        <v>10.170365978997</v>
      </c>
    </row>
    <row r="181" customFormat="1" ht="15" spans="1:42">
      <c r="A181" s="6">
        <v>3</v>
      </c>
      <c r="B181" s="6" t="s">
        <v>221</v>
      </c>
      <c r="C181" s="6">
        <v>121</v>
      </c>
      <c r="D181" s="6">
        <v>138</v>
      </c>
      <c r="E181" s="6">
        <v>32.5</v>
      </c>
      <c r="F181" s="6">
        <f t="shared" si="64"/>
        <v>0.415094339622642</v>
      </c>
      <c r="G181" s="6">
        <f t="shared" si="65"/>
        <v>0.473413379073756</v>
      </c>
      <c r="H181" s="6">
        <f t="shared" si="66"/>
        <v>0.111492281303602</v>
      </c>
      <c r="I181" s="6">
        <f t="shared" si="67"/>
        <v>4.24615384615385</v>
      </c>
      <c r="J181" s="6">
        <f t="shared" si="68"/>
        <v>3.72307692307692</v>
      </c>
      <c r="K181" s="6">
        <f t="shared" si="69"/>
        <v>1.1404958677686</v>
      </c>
      <c r="L181" s="6">
        <f t="shared" si="70"/>
        <v>107.612344397224</v>
      </c>
      <c r="M181" s="6">
        <f t="shared" si="71"/>
        <v>13.9403491108843</v>
      </c>
      <c r="N181" s="6">
        <f t="shared" si="72"/>
        <v>-0.0656370656370656</v>
      </c>
      <c r="O181" s="6">
        <f t="shared" si="73"/>
        <v>0.285215366705471</v>
      </c>
      <c r="P181" s="6">
        <f t="shared" si="74"/>
        <v>0.677725118483412</v>
      </c>
      <c r="Q181" s="6">
        <f t="shared" si="75"/>
        <v>0.0656370656370656</v>
      </c>
      <c r="R181" s="6">
        <f t="shared" si="76"/>
        <v>0.618768328445748</v>
      </c>
      <c r="S181" s="6">
        <f t="shared" si="77"/>
        <v>0.576547231270358</v>
      </c>
      <c r="T181" s="6">
        <f t="shared" si="78"/>
        <v>291.5</v>
      </c>
      <c r="U181" s="6">
        <f t="shared" si="79"/>
        <v>0.665523156089194</v>
      </c>
      <c r="V181" s="6">
        <f t="shared" si="80"/>
        <v>0.0750551876379691</v>
      </c>
      <c r="W181" s="6">
        <f t="shared" si="81"/>
        <v>-1.56683582289545</v>
      </c>
      <c r="X181" s="6">
        <f t="shared" si="82"/>
        <v>-1.56787613786257</v>
      </c>
      <c r="Y181" s="6">
        <f t="shared" si="83"/>
        <v>0.235507246376812</v>
      </c>
      <c r="Z181" s="6">
        <f t="shared" si="84"/>
        <v>97.1666666666667</v>
      </c>
      <c r="AA181" s="6">
        <f t="shared" si="85"/>
        <v>120.89</v>
      </c>
      <c r="AB181" s="6">
        <f t="shared" si="86"/>
        <v>3.12637969094923</v>
      </c>
      <c r="AC181" s="6">
        <f t="shared" si="87"/>
        <v>0.731404958677686</v>
      </c>
      <c r="AD181" s="6">
        <f t="shared" si="88"/>
        <v>-0.938388625592417</v>
      </c>
      <c r="AE181" s="6">
        <f t="shared" si="89"/>
        <v>0.00017141551209111</v>
      </c>
      <c r="AF181" s="6">
        <f t="shared" si="90"/>
        <v>88.5</v>
      </c>
      <c r="AG181" s="6">
        <f t="shared" si="91"/>
        <v>153.5</v>
      </c>
      <c r="AH181" s="6">
        <f t="shared" si="92"/>
        <v>259</v>
      </c>
      <c r="AI181" s="6">
        <f t="shared" si="93"/>
        <v>-17</v>
      </c>
      <c r="AJ181" s="6">
        <f t="shared" si="94"/>
        <v>105.5</v>
      </c>
      <c r="AK181" s="6">
        <f t="shared" si="95"/>
        <v>170.5</v>
      </c>
      <c r="AL181" s="6">
        <v>72.1433333333333</v>
      </c>
      <c r="AM181" s="6">
        <v>1.12666666666667</v>
      </c>
      <c r="AN181" s="6">
        <v>20.3266666666667</v>
      </c>
      <c r="AO181" s="6">
        <v>20.2966666666667</v>
      </c>
      <c r="AP181" s="6">
        <v>9.44810342472848</v>
      </c>
    </row>
    <row r="182" customFormat="1" ht="15" spans="1:42">
      <c r="A182" s="6">
        <v>3</v>
      </c>
      <c r="B182" s="6" t="s">
        <v>222</v>
      </c>
      <c r="C182" s="6">
        <v>123.5</v>
      </c>
      <c r="D182" s="6">
        <v>141.5</v>
      </c>
      <c r="E182" s="6">
        <v>35</v>
      </c>
      <c r="F182" s="6">
        <f t="shared" si="64"/>
        <v>0.411666666666667</v>
      </c>
      <c r="G182" s="6">
        <f t="shared" si="65"/>
        <v>0.471666666666667</v>
      </c>
      <c r="H182" s="6">
        <f t="shared" si="66"/>
        <v>0.116666666666667</v>
      </c>
      <c r="I182" s="6">
        <f t="shared" si="67"/>
        <v>4.04285714285714</v>
      </c>
      <c r="J182" s="6">
        <f t="shared" si="68"/>
        <v>3.52857142857143</v>
      </c>
      <c r="K182" s="6">
        <f t="shared" si="69"/>
        <v>1.14574898785425</v>
      </c>
      <c r="L182" s="6">
        <f t="shared" si="70"/>
        <v>110.301858551885</v>
      </c>
      <c r="M182" s="6">
        <f t="shared" si="71"/>
        <v>14.142135623731</v>
      </c>
      <c r="N182" s="6">
        <f t="shared" si="72"/>
        <v>-0.0679245283018868</v>
      </c>
      <c r="O182" s="6">
        <f t="shared" si="73"/>
        <v>0.281993204983012</v>
      </c>
      <c r="P182" s="6">
        <f t="shared" si="74"/>
        <v>0.661971830985915</v>
      </c>
      <c r="Q182" s="6">
        <f t="shared" si="75"/>
        <v>0.0679245283018868</v>
      </c>
      <c r="R182" s="6">
        <f t="shared" si="76"/>
        <v>0.603399433427762</v>
      </c>
      <c r="S182" s="6">
        <f t="shared" si="77"/>
        <v>0.558359621451104</v>
      </c>
      <c r="T182" s="6">
        <f t="shared" si="78"/>
        <v>300</v>
      </c>
      <c r="U182" s="6">
        <f t="shared" si="79"/>
        <v>0.65</v>
      </c>
      <c r="V182" s="6">
        <f t="shared" si="80"/>
        <v>0.0782608695652174</v>
      </c>
      <c r="W182" s="6">
        <f t="shared" si="81"/>
        <v>-1.567112768576</v>
      </c>
      <c r="X182" s="6">
        <f t="shared" si="82"/>
        <v>-1.56809458830703</v>
      </c>
      <c r="Y182" s="6">
        <f t="shared" si="83"/>
        <v>0.247349823321555</v>
      </c>
      <c r="Z182" s="6">
        <f t="shared" si="84"/>
        <v>100</v>
      </c>
      <c r="AA182" s="6">
        <f t="shared" si="85"/>
        <v>123.977</v>
      </c>
      <c r="AB182" s="6">
        <f t="shared" si="86"/>
        <v>3.20652173913043</v>
      </c>
      <c r="AC182" s="6">
        <f t="shared" si="87"/>
        <v>0.716599190283401</v>
      </c>
      <c r="AD182" s="6">
        <f t="shared" si="88"/>
        <v>-0.995305164319249</v>
      </c>
      <c r="AE182" s="6">
        <f t="shared" si="89"/>
        <v>0.000153814242583949</v>
      </c>
      <c r="AF182" s="6">
        <f t="shared" si="90"/>
        <v>88.5</v>
      </c>
      <c r="AG182" s="6">
        <f t="shared" si="91"/>
        <v>158.5</v>
      </c>
      <c r="AH182" s="6">
        <f t="shared" si="92"/>
        <v>265</v>
      </c>
      <c r="AI182" s="6">
        <f t="shared" si="93"/>
        <v>-18</v>
      </c>
      <c r="AJ182" s="6">
        <f t="shared" si="94"/>
        <v>106.5</v>
      </c>
      <c r="AK182" s="6">
        <f t="shared" si="95"/>
        <v>176.5</v>
      </c>
      <c r="AL182" s="6">
        <v>71.6466666666667</v>
      </c>
      <c r="AM182" s="6">
        <v>1.75</v>
      </c>
      <c r="AN182" s="6">
        <v>20.5466666666667</v>
      </c>
      <c r="AO182" s="6">
        <v>20.6233333333333</v>
      </c>
      <c r="AP182" s="6">
        <v>9.20239486717511</v>
      </c>
    </row>
    <row r="183" customFormat="1" ht="15" spans="1:42">
      <c r="A183" s="6">
        <v>3</v>
      </c>
      <c r="B183" s="6" t="s">
        <v>223</v>
      </c>
      <c r="C183" s="6">
        <v>116.5</v>
      </c>
      <c r="D183" s="6">
        <v>134</v>
      </c>
      <c r="E183" s="6">
        <v>34.5</v>
      </c>
      <c r="F183" s="6">
        <f t="shared" si="64"/>
        <v>0.408771929824561</v>
      </c>
      <c r="G183" s="6">
        <f t="shared" si="65"/>
        <v>0.470175438596491</v>
      </c>
      <c r="H183" s="6">
        <f t="shared" si="66"/>
        <v>0.121052631578947</v>
      </c>
      <c r="I183" s="6">
        <f t="shared" si="67"/>
        <v>3.88405797101449</v>
      </c>
      <c r="J183" s="6">
        <f t="shared" si="68"/>
        <v>3.3768115942029</v>
      </c>
      <c r="K183" s="6">
        <f t="shared" si="69"/>
        <v>1.15021459227468</v>
      </c>
      <c r="L183" s="6">
        <f t="shared" si="70"/>
        <v>104.43259389035</v>
      </c>
      <c r="M183" s="6">
        <f t="shared" si="71"/>
        <v>13.7840487520902</v>
      </c>
      <c r="N183" s="6">
        <f t="shared" si="72"/>
        <v>-0.0698602794411178</v>
      </c>
      <c r="O183" s="6">
        <f t="shared" si="73"/>
        <v>0.279236276849642</v>
      </c>
      <c r="P183" s="6">
        <f t="shared" si="74"/>
        <v>0.648241206030151</v>
      </c>
      <c r="Q183" s="6">
        <f t="shared" si="75"/>
        <v>0.0698602794411178</v>
      </c>
      <c r="R183" s="6">
        <f t="shared" si="76"/>
        <v>0.590504451038576</v>
      </c>
      <c r="S183" s="6">
        <f t="shared" si="77"/>
        <v>0.543046357615894</v>
      </c>
      <c r="T183" s="6">
        <f t="shared" si="78"/>
        <v>285</v>
      </c>
      <c r="U183" s="6">
        <f t="shared" si="79"/>
        <v>0.636842105263158</v>
      </c>
      <c r="V183" s="6">
        <f t="shared" si="80"/>
        <v>0.0810185185185185</v>
      </c>
      <c r="W183" s="6">
        <f t="shared" si="81"/>
        <v>-1.56676195714863</v>
      </c>
      <c r="X183" s="6">
        <f t="shared" si="82"/>
        <v>-1.56784890587499</v>
      </c>
      <c r="Y183" s="6">
        <f t="shared" si="83"/>
        <v>0.257462686567164</v>
      </c>
      <c r="Z183" s="6">
        <f t="shared" si="84"/>
        <v>95</v>
      </c>
      <c r="AA183" s="6">
        <f t="shared" si="85"/>
        <v>117.4245</v>
      </c>
      <c r="AB183" s="6">
        <f t="shared" si="86"/>
        <v>3.27546296296296</v>
      </c>
      <c r="AC183" s="6">
        <f t="shared" si="87"/>
        <v>0.703862660944206</v>
      </c>
      <c r="AD183" s="6">
        <f t="shared" si="88"/>
        <v>-1.04522613065327</v>
      </c>
      <c r="AE183" s="6">
        <f t="shared" si="89"/>
        <v>0.000163500227224026</v>
      </c>
      <c r="AF183" s="6">
        <f t="shared" si="90"/>
        <v>82</v>
      </c>
      <c r="AG183" s="6">
        <f t="shared" si="91"/>
        <v>151</v>
      </c>
      <c r="AH183" s="6">
        <f t="shared" si="92"/>
        <v>250.5</v>
      </c>
      <c r="AI183" s="6">
        <f t="shared" si="93"/>
        <v>-17.5</v>
      </c>
      <c r="AJ183" s="6">
        <f t="shared" si="94"/>
        <v>99.5</v>
      </c>
      <c r="AK183" s="6">
        <f t="shared" si="95"/>
        <v>168.5</v>
      </c>
      <c r="AL183" s="6">
        <v>72.25</v>
      </c>
      <c r="AM183" s="6">
        <v>1.08666666666667</v>
      </c>
      <c r="AN183" s="6">
        <v>20.57</v>
      </c>
      <c r="AO183" s="6">
        <v>30.6</v>
      </c>
      <c r="AP183" s="6">
        <v>10.170365978997</v>
      </c>
    </row>
    <row r="184" customFormat="1" ht="15" spans="1:42">
      <c r="A184" s="6">
        <v>3</v>
      </c>
      <c r="B184" s="6" t="s">
        <v>224</v>
      </c>
      <c r="C184" s="6">
        <v>123</v>
      </c>
      <c r="D184" s="6">
        <v>140</v>
      </c>
      <c r="E184" s="6">
        <v>33.5</v>
      </c>
      <c r="F184" s="6">
        <f t="shared" si="64"/>
        <v>0.414839797639123</v>
      </c>
      <c r="G184" s="6">
        <f t="shared" si="65"/>
        <v>0.472175379426644</v>
      </c>
      <c r="H184" s="6">
        <f t="shared" si="66"/>
        <v>0.112984822934233</v>
      </c>
      <c r="I184" s="6">
        <f t="shared" si="67"/>
        <v>4.17910447761194</v>
      </c>
      <c r="J184" s="6">
        <f t="shared" si="68"/>
        <v>3.67164179104478</v>
      </c>
      <c r="K184" s="6">
        <f t="shared" si="69"/>
        <v>1.13821138211382</v>
      </c>
      <c r="L184" s="6">
        <f t="shared" si="70"/>
        <v>109.317961317739</v>
      </c>
      <c r="M184" s="6">
        <f t="shared" si="71"/>
        <v>14.0593978059754</v>
      </c>
      <c r="N184" s="6">
        <f t="shared" si="72"/>
        <v>-0.064638783269962</v>
      </c>
      <c r="O184" s="6">
        <f t="shared" si="73"/>
        <v>0.282932416953036</v>
      </c>
      <c r="P184" s="6">
        <f t="shared" si="74"/>
        <v>0.68075117370892</v>
      </c>
      <c r="Q184" s="6">
        <f t="shared" si="75"/>
        <v>0.064638783269962</v>
      </c>
      <c r="R184" s="6">
        <f t="shared" si="76"/>
        <v>0.613832853025937</v>
      </c>
      <c r="S184" s="6">
        <f t="shared" si="77"/>
        <v>0.571884984025559</v>
      </c>
      <c r="T184" s="6">
        <f t="shared" si="78"/>
        <v>296.5</v>
      </c>
      <c r="U184" s="6">
        <f t="shared" si="79"/>
        <v>0.661045531197302</v>
      </c>
      <c r="V184" s="6">
        <f t="shared" si="80"/>
        <v>0.0740740740740741</v>
      </c>
      <c r="W184" s="6">
        <f t="shared" si="81"/>
        <v>-1.56688759365745</v>
      </c>
      <c r="X184" s="6">
        <f t="shared" si="82"/>
        <v>-1.56796083957693</v>
      </c>
      <c r="Y184" s="6">
        <f t="shared" si="83"/>
        <v>0.239285714285714</v>
      </c>
      <c r="Z184" s="6">
        <f t="shared" si="84"/>
        <v>98.8333333333333</v>
      </c>
      <c r="AA184" s="6">
        <f t="shared" si="85"/>
        <v>122.776</v>
      </c>
      <c r="AB184" s="6">
        <f t="shared" si="86"/>
        <v>3.10185185185185</v>
      </c>
      <c r="AC184" s="6">
        <f t="shared" si="87"/>
        <v>0.727642276422764</v>
      </c>
      <c r="AD184" s="6">
        <f t="shared" si="88"/>
        <v>-0.948356807511737</v>
      </c>
      <c r="AE184" s="6">
        <f t="shared" si="89"/>
        <v>0.000164581610895958</v>
      </c>
      <c r="AF184" s="6">
        <f t="shared" si="90"/>
        <v>89.5</v>
      </c>
      <c r="AG184" s="6">
        <f t="shared" si="91"/>
        <v>156.5</v>
      </c>
      <c r="AH184" s="6">
        <f t="shared" si="92"/>
        <v>263</v>
      </c>
      <c r="AI184" s="6">
        <f t="shared" si="93"/>
        <v>-17</v>
      </c>
      <c r="AJ184" s="6">
        <f t="shared" si="94"/>
        <v>106.5</v>
      </c>
      <c r="AK184" s="6">
        <f t="shared" si="95"/>
        <v>173.5</v>
      </c>
      <c r="AL184" s="6">
        <v>73.96</v>
      </c>
      <c r="AM184" s="6">
        <v>0.713333333333333</v>
      </c>
      <c r="AN184" s="6">
        <v>20.44</v>
      </c>
      <c r="AO184" s="6">
        <v>20.45</v>
      </c>
      <c r="AP184" s="6">
        <v>10.1349291637392</v>
      </c>
    </row>
    <row r="185" customFormat="1" ht="15" spans="1:42">
      <c r="A185" s="6">
        <v>3</v>
      </c>
      <c r="B185" s="6" t="s">
        <v>225</v>
      </c>
      <c r="C185" s="6">
        <v>112.5</v>
      </c>
      <c r="D185" s="6">
        <v>133</v>
      </c>
      <c r="E185" s="6">
        <v>37.5</v>
      </c>
      <c r="F185" s="6">
        <f t="shared" si="64"/>
        <v>0.397526501766784</v>
      </c>
      <c r="G185" s="6">
        <f t="shared" si="65"/>
        <v>0.469964664310954</v>
      </c>
      <c r="H185" s="6">
        <f t="shared" si="66"/>
        <v>0.132508833922261</v>
      </c>
      <c r="I185" s="6">
        <f t="shared" si="67"/>
        <v>3.54666666666667</v>
      </c>
      <c r="J185" s="6">
        <f t="shared" si="68"/>
        <v>3</v>
      </c>
      <c r="K185" s="6">
        <f t="shared" si="69"/>
        <v>1.18222222222222</v>
      </c>
      <c r="L185" s="6">
        <f t="shared" si="70"/>
        <v>102.877759177255</v>
      </c>
      <c r="M185" s="6">
        <f t="shared" si="71"/>
        <v>13.735598518691</v>
      </c>
      <c r="N185" s="6">
        <f t="shared" si="72"/>
        <v>-0.0835030549898167</v>
      </c>
      <c r="O185" s="6">
        <f t="shared" si="73"/>
        <v>0.278846153846154</v>
      </c>
      <c r="P185" s="6">
        <f t="shared" si="74"/>
        <v>0.570680628272251</v>
      </c>
      <c r="Q185" s="6">
        <f t="shared" si="75"/>
        <v>0.0835030549898167</v>
      </c>
      <c r="R185" s="6">
        <f t="shared" si="76"/>
        <v>0.560117302052786</v>
      </c>
      <c r="S185" s="6">
        <f t="shared" si="77"/>
        <v>0.5</v>
      </c>
      <c r="T185" s="6">
        <f t="shared" si="78"/>
        <v>283</v>
      </c>
      <c r="U185" s="6">
        <f t="shared" si="79"/>
        <v>0.602473498233215</v>
      </c>
      <c r="V185" s="6">
        <f t="shared" si="80"/>
        <v>0.0985576923076923</v>
      </c>
      <c r="W185" s="6">
        <f t="shared" si="81"/>
        <v>-1.56721988800984</v>
      </c>
      <c r="X185" s="6">
        <f t="shared" si="82"/>
        <v>-1.56804312920186</v>
      </c>
      <c r="Y185" s="6">
        <f t="shared" si="83"/>
        <v>0.281954887218045</v>
      </c>
      <c r="Z185" s="6">
        <f t="shared" si="84"/>
        <v>94.3333333333333</v>
      </c>
      <c r="AA185" s="6">
        <f t="shared" si="85"/>
        <v>115.9835</v>
      </c>
      <c r="AB185" s="6">
        <f t="shared" si="86"/>
        <v>3.71394230769231</v>
      </c>
      <c r="AC185" s="6">
        <f t="shared" si="87"/>
        <v>0.666666666666667</v>
      </c>
      <c r="AD185" s="6">
        <f t="shared" si="88"/>
        <v>-1.21465968586387</v>
      </c>
      <c r="AE185" s="6">
        <f t="shared" si="89"/>
        <v>0.000143456045280254</v>
      </c>
      <c r="AF185" s="6">
        <f t="shared" si="90"/>
        <v>75</v>
      </c>
      <c r="AG185" s="6">
        <f t="shared" si="91"/>
        <v>150</v>
      </c>
      <c r="AH185" s="6">
        <f t="shared" si="92"/>
        <v>245.5</v>
      </c>
      <c r="AI185" s="6">
        <f t="shared" si="93"/>
        <v>-20.5</v>
      </c>
      <c r="AJ185" s="6">
        <f t="shared" si="94"/>
        <v>95.5</v>
      </c>
      <c r="AK185" s="6">
        <f t="shared" si="95"/>
        <v>170.5</v>
      </c>
      <c r="AL185" s="6">
        <v>72.5733333333333</v>
      </c>
      <c r="AM185" s="6">
        <v>1.51333333333333</v>
      </c>
      <c r="AN185" s="6">
        <v>20.5633333333333</v>
      </c>
      <c r="AO185" s="6">
        <v>20.6266666666667</v>
      </c>
      <c r="AP185" s="6">
        <v>9.04770525624946</v>
      </c>
    </row>
    <row r="186" customFormat="1" ht="15" spans="1:42">
      <c r="A186" s="6">
        <v>3</v>
      </c>
      <c r="B186" s="6" t="s">
        <v>226</v>
      </c>
      <c r="C186" s="6">
        <v>119</v>
      </c>
      <c r="D186" s="6">
        <v>138</v>
      </c>
      <c r="E186" s="6">
        <v>35.5</v>
      </c>
      <c r="F186" s="6">
        <f t="shared" si="64"/>
        <v>0.406837606837607</v>
      </c>
      <c r="G186" s="6">
        <f t="shared" si="65"/>
        <v>0.471794871794872</v>
      </c>
      <c r="H186" s="6">
        <f t="shared" si="66"/>
        <v>0.121367521367521</v>
      </c>
      <c r="I186" s="6">
        <f t="shared" si="67"/>
        <v>3.88732394366197</v>
      </c>
      <c r="J186" s="6">
        <f t="shared" si="68"/>
        <v>3.35211267605634</v>
      </c>
      <c r="K186" s="6">
        <f t="shared" si="69"/>
        <v>1.15966386554622</v>
      </c>
      <c r="L186" s="6">
        <f t="shared" si="70"/>
        <v>107.184031770906</v>
      </c>
      <c r="M186" s="6">
        <f t="shared" si="71"/>
        <v>13.9642400437689</v>
      </c>
      <c r="N186" s="6">
        <f t="shared" si="72"/>
        <v>-0.0739299610894942</v>
      </c>
      <c r="O186" s="6">
        <f t="shared" si="73"/>
        <v>0.282229965156794</v>
      </c>
      <c r="P186" s="6">
        <f t="shared" si="74"/>
        <v>0.629268292682927</v>
      </c>
      <c r="Q186" s="6">
        <f t="shared" si="75"/>
        <v>0.0739299610894942</v>
      </c>
      <c r="R186" s="6">
        <f t="shared" si="76"/>
        <v>0.590778097982709</v>
      </c>
      <c r="S186" s="6">
        <f t="shared" si="77"/>
        <v>0.540453074433657</v>
      </c>
      <c r="T186" s="6">
        <f t="shared" si="78"/>
        <v>292.5</v>
      </c>
      <c r="U186" s="6">
        <f t="shared" si="79"/>
        <v>0.635897435897436</v>
      </c>
      <c r="V186" s="6">
        <f t="shared" si="80"/>
        <v>0.0857787810383747</v>
      </c>
      <c r="W186" s="6">
        <f t="shared" si="81"/>
        <v>-1.56717272378831</v>
      </c>
      <c r="X186" s="6">
        <f t="shared" si="82"/>
        <v>-1.56806641636896</v>
      </c>
      <c r="Y186" s="6">
        <f t="shared" si="83"/>
        <v>0.257246376811594</v>
      </c>
      <c r="Z186" s="6">
        <f t="shared" si="84"/>
        <v>97.5</v>
      </c>
      <c r="AA186" s="6">
        <f t="shared" si="85"/>
        <v>120.634</v>
      </c>
      <c r="AB186" s="6">
        <f t="shared" si="86"/>
        <v>3.39446952595937</v>
      </c>
      <c r="AC186" s="6">
        <f t="shared" si="87"/>
        <v>0.701680672268908</v>
      </c>
      <c r="AD186" s="6">
        <f t="shared" si="88"/>
        <v>-1.06341463414634</v>
      </c>
      <c r="AE186" s="6">
        <f t="shared" si="89"/>
        <v>0.000151784809720093</v>
      </c>
      <c r="AF186" s="6">
        <f t="shared" si="90"/>
        <v>83.5</v>
      </c>
      <c r="AG186" s="6">
        <f t="shared" si="91"/>
        <v>154.5</v>
      </c>
      <c r="AH186" s="6">
        <f t="shared" si="92"/>
        <v>257</v>
      </c>
      <c r="AI186" s="6">
        <f t="shared" si="93"/>
        <v>-19</v>
      </c>
      <c r="AJ186" s="6">
        <f t="shared" si="94"/>
        <v>102.5</v>
      </c>
      <c r="AK186" s="6">
        <f t="shared" si="95"/>
        <v>173.5</v>
      </c>
      <c r="AL186" s="6">
        <v>73.6</v>
      </c>
      <c r="AM186" s="6">
        <v>1.06</v>
      </c>
      <c r="AN186" s="6">
        <v>19.9366666666667</v>
      </c>
      <c r="AO186" s="6">
        <v>19.97</v>
      </c>
      <c r="AP186" s="6">
        <v>10.0082576751427</v>
      </c>
    </row>
    <row r="187" customFormat="1" ht="15" spans="1:42">
      <c r="A187" s="6">
        <v>3</v>
      </c>
      <c r="B187" s="6" t="s">
        <v>227</v>
      </c>
      <c r="C187" s="6">
        <v>126.5</v>
      </c>
      <c r="D187" s="6">
        <v>142.5</v>
      </c>
      <c r="E187" s="6">
        <v>35</v>
      </c>
      <c r="F187" s="6">
        <f t="shared" si="64"/>
        <v>0.416118421052632</v>
      </c>
      <c r="G187" s="6">
        <f t="shared" si="65"/>
        <v>0.46875</v>
      </c>
      <c r="H187" s="6">
        <f t="shared" si="66"/>
        <v>0.115131578947368</v>
      </c>
      <c r="I187" s="6">
        <f t="shared" si="67"/>
        <v>4.07142857142857</v>
      </c>
      <c r="J187" s="6">
        <f t="shared" si="68"/>
        <v>3.61428571428571</v>
      </c>
      <c r="K187" s="6">
        <f t="shared" si="69"/>
        <v>1.12648221343874</v>
      </c>
      <c r="L187" s="6">
        <f t="shared" si="70"/>
        <v>111.853326578456</v>
      </c>
      <c r="M187" s="6">
        <f t="shared" si="71"/>
        <v>14.2361043360417</v>
      </c>
      <c r="N187" s="6">
        <f t="shared" si="72"/>
        <v>-0.0594795539033457</v>
      </c>
      <c r="O187" s="6">
        <f t="shared" si="73"/>
        <v>0.276595744680851</v>
      </c>
      <c r="P187" s="6">
        <f t="shared" si="74"/>
        <v>0.702325581395349</v>
      </c>
      <c r="Q187" s="6">
        <f t="shared" si="75"/>
        <v>0.0594795539033457</v>
      </c>
      <c r="R187" s="6">
        <f t="shared" si="76"/>
        <v>0.605633802816901</v>
      </c>
      <c r="S187" s="6">
        <f t="shared" si="77"/>
        <v>0.56656346749226</v>
      </c>
      <c r="T187" s="6">
        <f t="shared" si="78"/>
        <v>304</v>
      </c>
      <c r="U187" s="6">
        <f t="shared" si="79"/>
        <v>0.654605263157895</v>
      </c>
      <c r="V187" s="6">
        <f t="shared" si="80"/>
        <v>0.0683760683760684</v>
      </c>
      <c r="W187" s="6">
        <f t="shared" si="81"/>
        <v>-1.56672316555982</v>
      </c>
      <c r="X187" s="6">
        <f t="shared" si="82"/>
        <v>-1.56801475622134</v>
      </c>
      <c r="Y187" s="6">
        <f t="shared" si="83"/>
        <v>0.245614035087719</v>
      </c>
      <c r="Z187" s="6">
        <f t="shared" si="84"/>
        <v>101.333333333333</v>
      </c>
      <c r="AA187" s="6">
        <f t="shared" si="85"/>
        <v>125.461</v>
      </c>
      <c r="AB187" s="6">
        <f t="shared" si="86"/>
        <v>2.95940170940171</v>
      </c>
      <c r="AC187" s="6">
        <f t="shared" si="87"/>
        <v>0.723320158102767</v>
      </c>
      <c r="AD187" s="6">
        <f t="shared" si="88"/>
        <v>-0.948837209302326</v>
      </c>
      <c r="AE187" s="6">
        <f t="shared" si="89"/>
        <v>0.000158004120797531</v>
      </c>
      <c r="AF187" s="6">
        <f t="shared" si="90"/>
        <v>91.5</v>
      </c>
      <c r="AG187" s="6">
        <f t="shared" si="91"/>
        <v>161.5</v>
      </c>
      <c r="AH187" s="6">
        <f t="shared" si="92"/>
        <v>269</v>
      </c>
      <c r="AI187" s="6">
        <f t="shared" si="93"/>
        <v>-16</v>
      </c>
      <c r="AJ187" s="6">
        <f t="shared" si="94"/>
        <v>107.5</v>
      </c>
      <c r="AK187" s="6">
        <f t="shared" si="95"/>
        <v>177.5</v>
      </c>
      <c r="AL187" s="6">
        <v>71.78</v>
      </c>
      <c r="AM187" s="6">
        <v>1.30666666666667</v>
      </c>
      <c r="AN187" s="6">
        <v>20.22</v>
      </c>
      <c r="AO187" s="6">
        <v>20.2666666666667</v>
      </c>
      <c r="AP187" s="6">
        <v>10.0082576751427</v>
      </c>
    </row>
    <row r="188" customFormat="1" ht="15" spans="1:42">
      <c r="A188" s="6">
        <v>3</v>
      </c>
      <c r="B188" s="6" t="s">
        <v>228</v>
      </c>
      <c r="C188" s="6">
        <v>121</v>
      </c>
      <c r="D188" s="6">
        <v>140.5</v>
      </c>
      <c r="E188" s="6">
        <v>36.5</v>
      </c>
      <c r="F188" s="6">
        <f t="shared" si="64"/>
        <v>0.406040268456376</v>
      </c>
      <c r="G188" s="6">
        <f t="shared" si="65"/>
        <v>0.471476510067114</v>
      </c>
      <c r="H188" s="6">
        <f t="shared" si="66"/>
        <v>0.12248322147651</v>
      </c>
      <c r="I188" s="6">
        <f t="shared" si="67"/>
        <v>3.84931506849315</v>
      </c>
      <c r="J188" s="6">
        <f t="shared" si="68"/>
        <v>3.31506849315068</v>
      </c>
      <c r="K188" s="6">
        <f t="shared" si="69"/>
        <v>1.16115702479339</v>
      </c>
      <c r="L188" s="6">
        <f t="shared" si="70"/>
        <v>109.107744912999</v>
      </c>
      <c r="M188" s="6">
        <f t="shared" si="71"/>
        <v>14.094916341244</v>
      </c>
      <c r="N188" s="6">
        <f t="shared" si="72"/>
        <v>-0.0745697896749522</v>
      </c>
      <c r="O188" s="6">
        <f t="shared" si="73"/>
        <v>0.281641961231471</v>
      </c>
      <c r="P188" s="6">
        <f t="shared" si="74"/>
        <v>0.625</v>
      </c>
      <c r="Q188" s="6">
        <f t="shared" si="75"/>
        <v>0.0745697896749522</v>
      </c>
      <c r="R188" s="6">
        <f t="shared" si="76"/>
        <v>0.587570621468927</v>
      </c>
      <c r="S188" s="6">
        <f t="shared" si="77"/>
        <v>0.536507936507936</v>
      </c>
      <c r="T188" s="6">
        <f t="shared" si="78"/>
        <v>298</v>
      </c>
      <c r="U188" s="6">
        <f t="shared" si="79"/>
        <v>0.63255033557047</v>
      </c>
      <c r="V188" s="6">
        <f t="shared" si="80"/>
        <v>0.0866666666666667</v>
      </c>
      <c r="W188" s="6">
        <f t="shared" si="81"/>
        <v>-1.56732055731607</v>
      </c>
      <c r="X188" s="6">
        <f t="shared" si="82"/>
        <v>-1.5681778575046</v>
      </c>
      <c r="Y188" s="6">
        <f t="shared" si="83"/>
        <v>0.259786476868327</v>
      </c>
      <c r="Z188" s="6">
        <f t="shared" si="84"/>
        <v>99.3333333333333</v>
      </c>
      <c r="AA188" s="6">
        <f t="shared" si="85"/>
        <v>122.8135</v>
      </c>
      <c r="AB188" s="6">
        <f t="shared" si="86"/>
        <v>3.41666666666667</v>
      </c>
      <c r="AC188" s="6">
        <f t="shared" si="87"/>
        <v>0.698347107438017</v>
      </c>
      <c r="AD188" s="6">
        <f t="shared" si="88"/>
        <v>-1.07692307692308</v>
      </c>
      <c r="AE188" s="6">
        <f t="shared" si="89"/>
        <v>0.000144626842061896</v>
      </c>
      <c r="AF188" s="6">
        <f t="shared" si="90"/>
        <v>84.5</v>
      </c>
      <c r="AG188" s="6">
        <f t="shared" si="91"/>
        <v>157.5</v>
      </c>
      <c r="AH188" s="6">
        <f t="shared" si="92"/>
        <v>261.5</v>
      </c>
      <c r="AI188" s="6">
        <f t="shared" si="93"/>
        <v>-19.5</v>
      </c>
      <c r="AJ188" s="6">
        <f t="shared" si="94"/>
        <v>104</v>
      </c>
      <c r="AK188" s="6">
        <f t="shared" si="95"/>
        <v>177</v>
      </c>
      <c r="AL188" s="6">
        <v>73.55</v>
      </c>
      <c r="AM188" s="6">
        <v>1.02666666666667</v>
      </c>
      <c r="AN188" s="6">
        <v>19.3333333333333</v>
      </c>
      <c r="AO188" s="6">
        <v>19.36</v>
      </c>
      <c r="AP188" s="6">
        <v>9.8662877182485</v>
      </c>
    </row>
    <row r="189" customFormat="1" ht="15" spans="1:42">
      <c r="A189" s="6">
        <v>3</v>
      </c>
      <c r="B189" s="6" t="s">
        <v>229</v>
      </c>
      <c r="C189" s="6">
        <v>118.5</v>
      </c>
      <c r="D189" s="6">
        <v>137.5</v>
      </c>
      <c r="E189" s="6">
        <v>36</v>
      </c>
      <c r="F189" s="6">
        <f t="shared" si="64"/>
        <v>0.405821917808219</v>
      </c>
      <c r="G189" s="6">
        <f t="shared" si="65"/>
        <v>0.470890410958904</v>
      </c>
      <c r="H189" s="6">
        <f t="shared" si="66"/>
        <v>0.123287671232877</v>
      </c>
      <c r="I189" s="6">
        <f t="shared" si="67"/>
        <v>3.81944444444444</v>
      </c>
      <c r="J189" s="6">
        <f t="shared" si="68"/>
        <v>3.29166666666667</v>
      </c>
      <c r="K189" s="6">
        <f t="shared" si="69"/>
        <v>1.16033755274262</v>
      </c>
      <c r="L189" s="6">
        <f t="shared" si="70"/>
        <v>106.840223386763</v>
      </c>
      <c r="M189" s="6">
        <f t="shared" si="71"/>
        <v>13.9522996909709</v>
      </c>
      <c r="N189" s="6">
        <f t="shared" si="72"/>
        <v>-0.07421875</v>
      </c>
      <c r="O189" s="6">
        <f t="shared" si="73"/>
        <v>0.280558789289872</v>
      </c>
      <c r="P189" s="6">
        <f t="shared" si="74"/>
        <v>0.625615763546798</v>
      </c>
      <c r="Q189" s="6">
        <f t="shared" si="75"/>
        <v>0.07421875</v>
      </c>
      <c r="R189" s="6">
        <f t="shared" si="76"/>
        <v>0.585014409221902</v>
      </c>
      <c r="S189" s="6">
        <f t="shared" si="77"/>
        <v>0.533980582524272</v>
      </c>
      <c r="T189" s="6">
        <f t="shared" si="78"/>
        <v>292</v>
      </c>
      <c r="U189" s="6">
        <f t="shared" si="79"/>
        <v>0.63013698630137</v>
      </c>
      <c r="V189" s="6">
        <f t="shared" si="80"/>
        <v>0.0863636363636364</v>
      </c>
      <c r="W189" s="6">
        <f t="shared" si="81"/>
        <v>-1.56714801762266</v>
      </c>
      <c r="X189" s="6">
        <f t="shared" si="82"/>
        <v>-1.56806458258245</v>
      </c>
      <c r="Y189" s="6">
        <f t="shared" si="83"/>
        <v>0.261818181818182</v>
      </c>
      <c r="Z189" s="6">
        <f t="shared" si="84"/>
        <v>97.3333333333333</v>
      </c>
      <c r="AA189" s="6">
        <f t="shared" si="85"/>
        <v>120.248</v>
      </c>
      <c r="AB189" s="6">
        <f t="shared" si="86"/>
        <v>3.40909090909091</v>
      </c>
      <c r="AC189" s="6">
        <f t="shared" si="87"/>
        <v>0.69620253164557</v>
      </c>
      <c r="AD189" s="6">
        <f t="shared" si="88"/>
        <v>-1.08374384236453</v>
      </c>
      <c r="AE189" s="6">
        <f t="shared" si="89"/>
        <v>0.000150046581517656</v>
      </c>
      <c r="AF189" s="6">
        <f t="shared" si="90"/>
        <v>82.5</v>
      </c>
      <c r="AG189" s="6">
        <f t="shared" si="91"/>
        <v>154.5</v>
      </c>
      <c r="AH189" s="6">
        <f t="shared" si="92"/>
        <v>256</v>
      </c>
      <c r="AI189" s="6">
        <f t="shared" si="93"/>
        <v>-19</v>
      </c>
      <c r="AJ189" s="6">
        <f t="shared" si="94"/>
        <v>101.5</v>
      </c>
      <c r="AK189" s="6">
        <f t="shared" si="95"/>
        <v>173.5</v>
      </c>
      <c r="AL189" s="6">
        <v>71.1566666666667</v>
      </c>
      <c r="AM189" s="6">
        <v>1.72333333333333</v>
      </c>
      <c r="AN189" s="6">
        <v>20.1066666666667</v>
      </c>
      <c r="AO189" s="6">
        <v>20.1833333333333</v>
      </c>
      <c r="AP189" s="6">
        <v>9.32996847833178</v>
      </c>
    </row>
    <row r="190" customFormat="1" ht="15" spans="1:42">
      <c r="A190" s="6">
        <v>3</v>
      </c>
      <c r="B190" s="6" t="s">
        <v>230</v>
      </c>
      <c r="C190" s="6">
        <v>120</v>
      </c>
      <c r="D190" s="6">
        <v>139</v>
      </c>
      <c r="E190" s="6">
        <v>34</v>
      </c>
      <c r="F190" s="6">
        <f t="shared" si="64"/>
        <v>0.409556313993174</v>
      </c>
      <c r="G190" s="6">
        <f t="shared" si="65"/>
        <v>0.474402730375427</v>
      </c>
      <c r="H190" s="6">
        <f t="shared" si="66"/>
        <v>0.116040955631399</v>
      </c>
      <c r="I190" s="6">
        <f t="shared" si="67"/>
        <v>4.08823529411765</v>
      </c>
      <c r="J190" s="6">
        <f t="shared" si="68"/>
        <v>3.52941176470588</v>
      </c>
      <c r="K190" s="6">
        <f t="shared" si="69"/>
        <v>1.15833333333333</v>
      </c>
      <c r="L190" s="6">
        <f t="shared" si="70"/>
        <v>107.822384812555</v>
      </c>
      <c r="M190" s="6">
        <f t="shared" si="71"/>
        <v>13.9761701954911</v>
      </c>
      <c r="N190" s="6">
        <f t="shared" si="72"/>
        <v>-0.0733590733590734</v>
      </c>
      <c r="O190" s="6">
        <f t="shared" si="73"/>
        <v>0.287037037037037</v>
      </c>
      <c r="P190" s="6">
        <f t="shared" si="74"/>
        <v>0.638095238095238</v>
      </c>
      <c r="Q190" s="6">
        <f t="shared" si="75"/>
        <v>0.0733590733590734</v>
      </c>
      <c r="R190" s="6">
        <f t="shared" si="76"/>
        <v>0.606936416184971</v>
      </c>
      <c r="S190" s="6">
        <f t="shared" si="77"/>
        <v>0.558441558441558</v>
      </c>
      <c r="T190" s="6">
        <f t="shared" si="78"/>
        <v>293</v>
      </c>
      <c r="U190" s="6">
        <f t="shared" si="79"/>
        <v>0.651877133105802</v>
      </c>
      <c r="V190" s="6">
        <f t="shared" si="80"/>
        <v>0.0844444444444444</v>
      </c>
      <c r="W190" s="6">
        <f t="shared" si="81"/>
        <v>-1.56722909046422</v>
      </c>
      <c r="X190" s="6">
        <f t="shared" si="82"/>
        <v>-1.56805599223478</v>
      </c>
      <c r="Y190" s="6">
        <f t="shared" si="83"/>
        <v>0.244604316546763</v>
      </c>
      <c r="Z190" s="6">
        <f t="shared" si="84"/>
        <v>97.6666666666667</v>
      </c>
      <c r="AA190" s="6">
        <f t="shared" si="85"/>
        <v>121.349</v>
      </c>
      <c r="AB190" s="6">
        <f t="shared" si="86"/>
        <v>3.36111111111111</v>
      </c>
      <c r="AC190" s="6">
        <f t="shared" si="87"/>
        <v>0.716666666666667</v>
      </c>
      <c r="AD190" s="6">
        <f t="shared" si="88"/>
        <v>-1.00952380952381</v>
      </c>
      <c r="AE190" s="6">
        <f t="shared" si="89"/>
        <v>0.000157702716492811</v>
      </c>
      <c r="AF190" s="6">
        <f t="shared" si="90"/>
        <v>86</v>
      </c>
      <c r="AG190" s="6">
        <f t="shared" si="91"/>
        <v>154</v>
      </c>
      <c r="AH190" s="6">
        <f t="shared" si="92"/>
        <v>259</v>
      </c>
      <c r="AI190" s="6">
        <f t="shared" si="93"/>
        <v>-19</v>
      </c>
      <c r="AJ190" s="6">
        <f t="shared" si="94"/>
        <v>105</v>
      </c>
      <c r="AK190" s="6">
        <f t="shared" si="95"/>
        <v>173</v>
      </c>
      <c r="AL190" s="6">
        <v>71.1666666666667</v>
      </c>
      <c r="AM190" s="6">
        <v>1.44</v>
      </c>
      <c r="AN190" s="6">
        <v>19.4966666666667</v>
      </c>
      <c r="AO190" s="6">
        <v>19.5466666666667</v>
      </c>
      <c r="AP190" s="6">
        <v>9.0982143213056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0"/>
  <sheetViews>
    <sheetView topLeftCell="X1" workbookViewId="0">
      <selection activeCell="AP1" sqref="AP1"/>
    </sheetView>
  </sheetViews>
  <sheetFormatPr defaultColWidth="9" defaultRowHeight="13.5"/>
  <cols>
    <col min="2" max="2" width="10.6333333333333" customWidth="1"/>
    <col min="6" max="13" width="12.8166666666667"/>
    <col min="14" max="14" width="14"/>
    <col min="15" max="19" width="12.8166666666667"/>
    <col min="21" max="22" width="12.8166666666667"/>
    <col min="23" max="24" width="14"/>
    <col min="25" max="26" width="12.8166666666667"/>
    <col min="27" max="27" width="9.54166666666667"/>
    <col min="28" max="29" width="12.8166666666667"/>
    <col min="30" max="30" width="14"/>
    <col min="31" max="31" width="12.8166666666667"/>
    <col min="38" max="41" width="12.8166666666667"/>
    <col min="42" max="42" width="18.5416666666667" customWidth="1"/>
    <col min="43" max="43" width="9.5" customWidth="1"/>
  </cols>
  <sheetData>
    <row r="1" customFormat="1" ht="15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231</v>
      </c>
      <c r="AN1" s="1" t="s">
        <v>39</v>
      </c>
      <c r="AO1" s="3" t="s">
        <v>232</v>
      </c>
      <c r="AP1" s="4" t="s">
        <v>234</v>
      </c>
    </row>
    <row r="2" customFormat="1" ht="15" spans="1:42">
      <c r="A2" s="2">
        <v>1</v>
      </c>
      <c r="B2" s="2" t="s">
        <v>42</v>
      </c>
      <c r="C2" s="2">
        <v>94.5</v>
      </c>
      <c r="D2" s="2">
        <v>116.5</v>
      </c>
      <c r="E2" s="2">
        <v>48</v>
      </c>
      <c r="F2" s="2">
        <f t="shared" ref="F2:F65" si="0">C2/(C2+D2+E2)</f>
        <v>0.364864864864865</v>
      </c>
      <c r="G2" s="2">
        <f t="shared" ref="G2:G65" si="1">D2/(C2+D2+E2)</f>
        <v>0.44980694980695</v>
      </c>
      <c r="H2" s="2">
        <f t="shared" ref="H2:H65" si="2">E2/(C2+D2+E2)</f>
        <v>0.185328185328185</v>
      </c>
      <c r="I2" s="2">
        <f t="shared" ref="I2:I65" si="3">D2/E2</f>
        <v>2.42708333333333</v>
      </c>
      <c r="J2" s="2">
        <f t="shared" ref="J2:J65" si="4">C2/E2</f>
        <v>1.96875</v>
      </c>
      <c r="K2" s="2">
        <f t="shared" ref="K2:K65" si="5">D2/C2</f>
        <v>1.23280423280423</v>
      </c>
      <c r="L2" s="2">
        <f t="shared" ref="L2:L65" si="6">SQRT((C2*C2+D2*D2+E2*E2)/3)</f>
        <v>90.9331256107109</v>
      </c>
      <c r="M2" s="2">
        <f t="shared" ref="M2:M65" si="7">SQRT((C2*2+D2*2+E2*2)/3)</f>
        <v>13.1402688962847</v>
      </c>
      <c r="N2" s="2">
        <f t="shared" ref="N2:N65" si="8">(C2-D2)/(C2+D2)</f>
        <v>-0.104265402843602</v>
      </c>
      <c r="O2" s="2">
        <f t="shared" ref="O2:O65" si="9">(2*D2-C2-E2)/(2*D2+C2+E2)</f>
        <v>0.241011984021305</v>
      </c>
      <c r="P2" s="2">
        <f t="shared" ref="P2:P65" si="10">(2*C2-D2-E2)/(D2-E2)</f>
        <v>0.357664233576642</v>
      </c>
      <c r="Q2" s="2">
        <f t="shared" ref="Q2:Q65" si="11">(D2-C2)/(D2+C2)</f>
        <v>0.104265402843602</v>
      </c>
      <c r="R2" s="2">
        <f t="shared" ref="R2:R65" si="12">(D2-E2)/(D2+E2)</f>
        <v>0.416413373860182</v>
      </c>
      <c r="S2" s="2">
        <f t="shared" ref="S2:S65" si="13">(C2-E2)/(C2+E2)</f>
        <v>0.326315789473684</v>
      </c>
      <c r="T2" s="2">
        <f t="shared" ref="T2:T65" si="14">C2+E2+D2</f>
        <v>259</v>
      </c>
      <c r="U2" s="2">
        <f t="shared" ref="U2:U65" si="15">((C2+D2+E2)-3*E2)/(C2+D2+E2)</f>
        <v>0.444015444015444</v>
      </c>
      <c r="V2" s="2">
        <f t="shared" ref="V2:V65" si="16">(D2-C2)/(D2+C2-E2)</f>
        <v>0.134969325153374</v>
      </c>
      <c r="W2" s="2">
        <f t="shared" ref="W2:W65" si="17">ATAN(2*(E2-D2-C2)/30.5*(D2-C2))</f>
        <v>-1.56654370323974</v>
      </c>
      <c r="X2" s="2">
        <f t="shared" ref="X2:X65" si="18">ATAN(2*(C2-D2-E2)/30.5*(D2-E2))</f>
        <v>-1.56761594127189</v>
      </c>
      <c r="Y2" s="2">
        <f t="shared" ref="Y2:Y65" si="19">E2/D2</f>
        <v>0.412017167381974</v>
      </c>
      <c r="Z2" s="2">
        <f t="shared" ref="Z2:Z65" si="20">(C2+D2+E2)/3</f>
        <v>86.3333333333333</v>
      </c>
      <c r="AA2" s="2">
        <f t="shared" ref="AA2:AA65" si="21">0.299*C2+0.587*D2+0.114*E2</f>
        <v>102.113</v>
      </c>
      <c r="AB2" s="2">
        <f t="shared" ref="AB2:AB65" si="22">(25*(D2-C2)/(D2+C2-E2)+1.25)</f>
        <v>4.62423312883436</v>
      </c>
      <c r="AC2" s="2">
        <f t="shared" ref="AC2:AC65" si="23">(C2-E2)/C2</f>
        <v>0.492063492063492</v>
      </c>
      <c r="AD2" s="2">
        <f t="shared" ref="AD2:AD65" si="24">2*(C2-D2-E2)/(D2-E2)</f>
        <v>-2.04379562043796</v>
      </c>
      <c r="AE2" s="2">
        <f t="shared" ref="AE2:AE65" si="25">C2*C2/(E2*D2*D2*D2)</f>
        <v>0.000117664269676743</v>
      </c>
      <c r="AF2" s="2">
        <f t="shared" ref="AF2:AF65" si="26">C2-E2</f>
        <v>46.5</v>
      </c>
      <c r="AG2" s="2">
        <f t="shared" ref="AG2:AG65" si="27">C2+E2</f>
        <v>142.5</v>
      </c>
      <c r="AH2" s="2">
        <f t="shared" ref="AH2:AH65" si="28">C2+D2</f>
        <v>211</v>
      </c>
      <c r="AI2" s="2">
        <f t="shared" ref="AI2:AI65" si="29">C2-D2</f>
        <v>-22</v>
      </c>
      <c r="AJ2" s="2">
        <f t="shared" ref="AJ2:AJ65" si="30">D2-E2</f>
        <v>68.5</v>
      </c>
      <c r="AK2" s="2">
        <f t="shared" ref="AK2:AK65" si="31">E2+D2</f>
        <v>164.5</v>
      </c>
      <c r="AL2" s="2">
        <v>63.78</v>
      </c>
      <c r="AM2" s="2">
        <v>2.17</v>
      </c>
      <c r="AN2" s="2">
        <v>21.8566666666667</v>
      </c>
      <c r="AO2" s="2">
        <v>21.96</v>
      </c>
      <c r="AP2" s="2">
        <v>5.26822746</v>
      </c>
    </row>
    <row r="3" customFormat="1" ht="15" spans="1:42">
      <c r="A3" s="2">
        <v>1</v>
      </c>
      <c r="B3" s="2" t="s">
        <v>43</v>
      </c>
      <c r="C3" s="2">
        <v>96</v>
      </c>
      <c r="D3" s="2">
        <v>121</v>
      </c>
      <c r="E3" s="2">
        <v>57</v>
      </c>
      <c r="F3" s="2">
        <f t="shared" si="0"/>
        <v>0.35036496350365</v>
      </c>
      <c r="G3" s="2">
        <f t="shared" si="1"/>
        <v>0.441605839416058</v>
      </c>
      <c r="H3" s="2">
        <f t="shared" si="2"/>
        <v>0.208029197080292</v>
      </c>
      <c r="I3" s="2">
        <f t="shared" si="3"/>
        <v>2.12280701754386</v>
      </c>
      <c r="J3" s="2">
        <f t="shared" si="4"/>
        <v>1.68421052631579</v>
      </c>
      <c r="K3" s="2">
        <f t="shared" si="5"/>
        <v>1.26041666666667</v>
      </c>
      <c r="L3" s="2">
        <f t="shared" si="6"/>
        <v>95.054370406275</v>
      </c>
      <c r="M3" s="2">
        <f t="shared" si="7"/>
        <v>13.5154232884755</v>
      </c>
      <c r="N3" s="2">
        <f t="shared" si="8"/>
        <v>-0.115207373271889</v>
      </c>
      <c r="O3" s="2">
        <f t="shared" si="9"/>
        <v>0.225316455696203</v>
      </c>
      <c r="P3" s="2">
        <f t="shared" si="10"/>
        <v>0.21875</v>
      </c>
      <c r="Q3" s="2">
        <f t="shared" si="11"/>
        <v>0.115207373271889</v>
      </c>
      <c r="R3" s="2">
        <f t="shared" si="12"/>
        <v>0.359550561797753</v>
      </c>
      <c r="S3" s="2">
        <f t="shared" si="13"/>
        <v>0.254901960784314</v>
      </c>
      <c r="T3" s="2">
        <f t="shared" si="14"/>
        <v>274</v>
      </c>
      <c r="U3" s="2">
        <f t="shared" si="15"/>
        <v>0.375912408759124</v>
      </c>
      <c r="V3" s="2">
        <f t="shared" si="16"/>
        <v>0.15625</v>
      </c>
      <c r="W3" s="2">
        <f t="shared" si="17"/>
        <v>-1.5669838452665</v>
      </c>
      <c r="X3" s="2">
        <f t="shared" si="18"/>
        <v>-1.56789046607154</v>
      </c>
      <c r="Y3" s="2">
        <f t="shared" si="19"/>
        <v>0.471074380165289</v>
      </c>
      <c r="Z3" s="2">
        <f t="shared" si="20"/>
        <v>91.3333333333333</v>
      </c>
      <c r="AA3" s="2">
        <f t="shared" si="21"/>
        <v>106.229</v>
      </c>
      <c r="AB3" s="2">
        <f t="shared" si="22"/>
        <v>5.15625</v>
      </c>
      <c r="AC3" s="2">
        <f t="shared" si="23"/>
        <v>0.40625</v>
      </c>
      <c r="AD3" s="2">
        <f t="shared" si="24"/>
        <v>-2.5625</v>
      </c>
      <c r="AE3" s="2">
        <f t="shared" si="25"/>
        <v>9.12665217434318e-5</v>
      </c>
      <c r="AF3" s="2">
        <f t="shared" si="26"/>
        <v>39</v>
      </c>
      <c r="AG3" s="2">
        <f t="shared" si="27"/>
        <v>153</v>
      </c>
      <c r="AH3" s="2">
        <f t="shared" si="28"/>
        <v>217</v>
      </c>
      <c r="AI3" s="2">
        <f t="shared" si="29"/>
        <v>-25</v>
      </c>
      <c r="AJ3" s="2">
        <f t="shared" si="30"/>
        <v>64</v>
      </c>
      <c r="AK3" s="2">
        <f t="shared" si="31"/>
        <v>178</v>
      </c>
      <c r="AL3" s="2">
        <v>65.9666666666667</v>
      </c>
      <c r="AM3" s="2">
        <v>1.71333333333333</v>
      </c>
      <c r="AN3" s="2">
        <v>22.29</v>
      </c>
      <c r="AO3" s="2">
        <v>22.36</v>
      </c>
      <c r="AP3" s="2">
        <v>5.36215275</v>
      </c>
    </row>
    <row r="4" customFormat="1" ht="15" spans="1:42">
      <c r="A4" s="2">
        <v>1</v>
      </c>
      <c r="B4" s="2" t="s">
        <v>44</v>
      </c>
      <c r="C4" s="2">
        <v>94.5</v>
      </c>
      <c r="D4" s="2">
        <v>116</v>
      </c>
      <c r="E4" s="2">
        <v>49.5</v>
      </c>
      <c r="F4" s="2">
        <f t="shared" si="0"/>
        <v>0.363461538461538</v>
      </c>
      <c r="G4" s="2">
        <f t="shared" si="1"/>
        <v>0.446153846153846</v>
      </c>
      <c r="H4" s="2">
        <f t="shared" si="2"/>
        <v>0.190384615384615</v>
      </c>
      <c r="I4" s="2">
        <f t="shared" si="3"/>
        <v>2.34343434343434</v>
      </c>
      <c r="J4" s="2">
        <f t="shared" si="4"/>
        <v>1.90909090909091</v>
      </c>
      <c r="K4" s="2">
        <f t="shared" si="5"/>
        <v>1.22751322751323</v>
      </c>
      <c r="L4" s="2">
        <f t="shared" si="6"/>
        <v>90.9880944592936</v>
      </c>
      <c r="M4" s="2">
        <f t="shared" si="7"/>
        <v>13.1656117720877</v>
      </c>
      <c r="N4" s="2">
        <f t="shared" si="8"/>
        <v>-0.102137767220903</v>
      </c>
      <c r="O4" s="2">
        <f t="shared" si="9"/>
        <v>0.234042553191489</v>
      </c>
      <c r="P4" s="2">
        <f t="shared" si="10"/>
        <v>0.353383458646617</v>
      </c>
      <c r="Q4" s="2">
        <f t="shared" si="11"/>
        <v>0.102137767220903</v>
      </c>
      <c r="R4" s="2">
        <f t="shared" si="12"/>
        <v>0.401812688821752</v>
      </c>
      <c r="S4" s="2">
        <f t="shared" si="13"/>
        <v>0.3125</v>
      </c>
      <c r="T4" s="2">
        <f t="shared" si="14"/>
        <v>260</v>
      </c>
      <c r="U4" s="2">
        <f t="shared" si="15"/>
        <v>0.428846153846154</v>
      </c>
      <c r="V4" s="2">
        <f t="shared" si="16"/>
        <v>0.133540372670807</v>
      </c>
      <c r="W4" s="2">
        <f t="shared" si="17"/>
        <v>-1.56639075079116</v>
      </c>
      <c r="X4" s="2">
        <f t="shared" si="18"/>
        <v>-1.56756643227631</v>
      </c>
      <c r="Y4" s="2">
        <f t="shared" si="19"/>
        <v>0.426724137931034</v>
      </c>
      <c r="Z4" s="2">
        <f t="shared" si="20"/>
        <v>86.6666666666667</v>
      </c>
      <c r="AA4" s="2">
        <f t="shared" si="21"/>
        <v>101.9905</v>
      </c>
      <c r="AB4" s="2">
        <f t="shared" si="22"/>
        <v>4.58850931677019</v>
      </c>
      <c r="AC4" s="2">
        <f t="shared" si="23"/>
        <v>0.476190476190476</v>
      </c>
      <c r="AD4" s="2">
        <f t="shared" si="24"/>
        <v>-2.13533834586466</v>
      </c>
      <c r="AE4" s="2">
        <f t="shared" si="25"/>
        <v>0.000115580468467528</v>
      </c>
      <c r="AF4" s="2">
        <f t="shared" si="26"/>
        <v>45</v>
      </c>
      <c r="AG4" s="2">
        <f t="shared" si="27"/>
        <v>144</v>
      </c>
      <c r="AH4" s="2">
        <f t="shared" si="28"/>
        <v>210.5</v>
      </c>
      <c r="AI4" s="2">
        <f t="shared" si="29"/>
        <v>-21.5</v>
      </c>
      <c r="AJ4" s="2">
        <f t="shared" si="30"/>
        <v>66.5</v>
      </c>
      <c r="AK4" s="2">
        <f t="shared" si="31"/>
        <v>165.5</v>
      </c>
      <c r="AL4" s="2">
        <v>66.9166666666667</v>
      </c>
      <c r="AM4" s="2">
        <v>1.81333333333333</v>
      </c>
      <c r="AN4" s="2">
        <v>21.66</v>
      </c>
      <c r="AO4" s="2">
        <v>21.74</v>
      </c>
      <c r="AP4" s="2">
        <v>5.66692001956947</v>
      </c>
    </row>
    <row r="5" customFormat="1" ht="15" spans="1:42">
      <c r="A5" s="2">
        <v>1</v>
      </c>
      <c r="B5" s="2" t="s">
        <v>45</v>
      </c>
      <c r="C5" s="2">
        <v>101.5</v>
      </c>
      <c r="D5" s="2">
        <v>123.5</v>
      </c>
      <c r="E5" s="2">
        <v>54</v>
      </c>
      <c r="F5" s="2">
        <f t="shared" si="0"/>
        <v>0.363799283154122</v>
      </c>
      <c r="G5" s="2">
        <f t="shared" si="1"/>
        <v>0.442652329749104</v>
      </c>
      <c r="H5" s="2">
        <f t="shared" si="2"/>
        <v>0.193548387096774</v>
      </c>
      <c r="I5" s="2">
        <f t="shared" si="3"/>
        <v>2.28703703703704</v>
      </c>
      <c r="J5" s="2">
        <f t="shared" si="4"/>
        <v>1.87962962962963</v>
      </c>
      <c r="K5" s="2">
        <f t="shared" si="5"/>
        <v>1.21674876847291</v>
      </c>
      <c r="L5" s="2">
        <f t="shared" si="6"/>
        <v>97.4174864522108</v>
      </c>
      <c r="M5" s="2">
        <f t="shared" si="7"/>
        <v>13.6381816969859</v>
      </c>
      <c r="N5" s="2">
        <f t="shared" si="8"/>
        <v>-0.0977777777777778</v>
      </c>
      <c r="O5" s="2">
        <f t="shared" si="9"/>
        <v>0.227329192546584</v>
      </c>
      <c r="P5" s="2">
        <f t="shared" si="10"/>
        <v>0.366906474820144</v>
      </c>
      <c r="Q5" s="2">
        <f t="shared" si="11"/>
        <v>0.0977777777777778</v>
      </c>
      <c r="R5" s="2">
        <f t="shared" si="12"/>
        <v>0.391549295774648</v>
      </c>
      <c r="S5" s="2">
        <f t="shared" si="13"/>
        <v>0.305466237942122</v>
      </c>
      <c r="T5" s="2">
        <f t="shared" si="14"/>
        <v>279</v>
      </c>
      <c r="U5" s="2">
        <f t="shared" si="15"/>
        <v>0.419354838709677</v>
      </c>
      <c r="V5" s="2">
        <f t="shared" si="16"/>
        <v>0.128654970760234</v>
      </c>
      <c r="W5" s="2">
        <f t="shared" si="17"/>
        <v>-1.56674265415554</v>
      </c>
      <c r="X5" s="2">
        <f t="shared" si="18"/>
        <v>-1.567909170864</v>
      </c>
      <c r="Y5" s="2">
        <f t="shared" si="19"/>
        <v>0.437246963562753</v>
      </c>
      <c r="Z5" s="2">
        <f t="shared" si="20"/>
        <v>93</v>
      </c>
      <c r="AA5" s="2">
        <f t="shared" si="21"/>
        <v>108.999</v>
      </c>
      <c r="AB5" s="2">
        <f t="shared" si="22"/>
        <v>4.46637426900585</v>
      </c>
      <c r="AC5" s="2">
        <f t="shared" si="23"/>
        <v>0.467980295566502</v>
      </c>
      <c r="AD5" s="2">
        <f t="shared" si="24"/>
        <v>-2.18705035971223</v>
      </c>
      <c r="AE5" s="2">
        <f t="shared" si="25"/>
        <v>0.000101283208779859</v>
      </c>
      <c r="AF5" s="2">
        <f t="shared" si="26"/>
        <v>47.5</v>
      </c>
      <c r="AG5" s="2">
        <f t="shared" si="27"/>
        <v>155.5</v>
      </c>
      <c r="AH5" s="2">
        <f t="shared" si="28"/>
        <v>225</v>
      </c>
      <c r="AI5" s="2">
        <f t="shared" si="29"/>
        <v>-22</v>
      </c>
      <c r="AJ5" s="2">
        <f t="shared" si="30"/>
        <v>69.5</v>
      </c>
      <c r="AK5" s="2">
        <f t="shared" si="31"/>
        <v>177.5</v>
      </c>
      <c r="AL5" s="2">
        <v>65.69</v>
      </c>
      <c r="AM5" s="2">
        <v>1.45666666666667</v>
      </c>
      <c r="AN5" s="2">
        <v>19.9433333333333</v>
      </c>
      <c r="AO5" s="2">
        <v>19.9933333333333</v>
      </c>
      <c r="AP5" s="2">
        <v>5.94804620383883</v>
      </c>
    </row>
    <row r="6" customFormat="1" ht="15" spans="1:42">
      <c r="A6" s="2">
        <v>1</v>
      </c>
      <c r="B6" s="2" t="s">
        <v>46</v>
      </c>
      <c r="C6" s="2">
        <v>92</v>
      </c>
      <c r="D6" s="2">
        <v>115</v>
      </c>
      <c r="E6" s="2">
        <v>54</v>
      </c>
      <c r="F6" s="2">
        <f t="shared" si="0"/>
        <v>0.352490421455939</v>
      </c>
      <c r="G6" s="2">
        <f t="shared" si="1"/>
        <v>0.440613026819923</v>
      </c>
      <c r="H6" s="2">
        <f t="shared" si="2"/>
        <v>0.206896551724138</v>
      </c>
      <c r="I6" s="2">
        <f t="shared" si="3"/>
        <v>2.12962962962963</v>
      </c>
      <c r="J6" s="2">
        <f t="shared" si="4"/>
        <v>1.7037037037037</v>
      </c>
      <c r="K6" s="2">
        <f t="shared" si="5"/>
        <v>1.25</v>
      </c>
      <c r="L6" s="2">
        <f t="shared" si="6"/>
        <v>90.5630535409814</v>
      </c>
      <c r="M6" s="2">
        <f t="shared" si="7"/>
        <v>13.1909059582729</v>
      </c>
      <c r="N6" s="2">
        <f t="shared" si="8"/>
        <v>-0.111111111111111</v>
      </c>
      <c r="O6" s="2">
        <f t="shared" si="9"/>
        <v>0.223404255319149</v>
      </c>
      <c r="P6" s="2">
        <f t="shared" si="10"/>
        <v>0.245901639344262</v>
      </c>
      <c r="Q6" s="2">
        <f t="shared" si="11"/>
        <v>0.111111111111111</v>
      </c>
      <c r="R6" s="2">
        <f t="shared" si="12"/>
        <v>0.36094674556213</v>
      </c>
      <c r="S6" s="2">
        <f t="shared" si="13"/>
        <v>0.26027397260274</v>
      </c>
      <c r="T6" s="2">
        <f t="shared" si="14"/>
        <v>261</v>
      </c>
      <c r="U6" s="2">
        <f t="shared" si="15"/>
        <v>0.379310344827586</v>
      </c>
      <c r="V6" s="2">
        <f t="shared" si="16"/>
        <v>0.150326797385621</v>
      </c>
      <c r="W6" s="2">
        <f t="shared" si="17"/>
        <v>-1.56646273641841</v>
      </c>
      <c r="X6" s="2">
        <f t="shared" si="18"/>
        <v>-1.56754958495652</v>
      </c>
      <c r="Y6" s="2">
        <f t="shared" si="19"/>
        <v>0.469565217391304</v>
      </c>
      <c r="Z6" s="2">
        <f t="shared" si="20"/>
        <v>87</v>
      </c>
      <c r="AA6" s="2">
        <f t="shared" si="21"/>
        <v>101.169</v>
      </c>
      <c r="AB6" s="2">
        <f t="shared" si="22"/>
        <v>5.00816993464052</v>
      </c>
      <c r="AC6" s="2">
        <f t="shared" si="23"/>
        <v>0.41304347826087</v>
      </c>
      <c r="AD6" s="2">
        <f t="shared" si="24"/>
        <v>-2.52459016393443</v>
      </c>
      <c r="AE6" s="2">
        <f t="shared" si="25"/>
        <v>0.000103059581320451</v>
      </c>
      <c r="AF6" s="2">
        <f t="shared" si="26"/>
        <v>38</v>
      </c>
      <c r="AG6" s="2">
        <f t="shared" si="27"/>
        <v>146</v>
      </c>
      <c r="AH6" s="2">
        <f t="shared" si="28"/>
        <v>207</v>
      </c>
      <c r="AI6" s="2">
        <f t="shared" si="29"/>
        <v>-23</v>
      </c>
      <c r="AJ6" s="2">
        <f t="shared" si="30"/>
        <v>61</v>
      </c>
      <c r="AK6" s="2">
        <f t="shared" si="31"/>
        <v>169</v>
      </c>
      <c r="AL6" s="2">
        <v>67.35</v>
      </c>
      <c r="AM6" s="2">
        <v>1.64</v>
      </c>
      <c r="AN6" s="2">
        <v>21.3166666666667</v>
      </c>
      <c r="AO6" s="2">
        <v>21.38</v>
      </c>
      <c r="AP6" s="2">
        <v>5.16881843873518</v>
      </c>
    </row>
    <row r="7" customFormat="1" ht="15" spans="1:42">
      <c r="A7" s="2">
        <v>1</v>
      </c>
      <c r="B7" s="2" t="s">
        <v>47</v>
      </c>
      <c r="C7" s="2">
        <v>97.5</v>
      </c>
      <c r="D7" s="2">
        <v>119.5</v>
      </c>
      <c r="E7" s="2">
        <v>54.5</v>
      </c>
      <c r="F7" s="2">
        <f t="shared" si="0"/>
        <v>0.359116022099448</v>
      </c>
      <c r="G7" s="2">
        <f t="shared" si="1"/>
        <v>0.440147329650092</v>
      </c>
      <c r="H7" s="2">
        <f t="shared" si="2"/>
        <v>0.20073664825046</v>
      </c>
      <c r="I7" s="2">
        <f t="shared" si="3"/>
        <v>2.19266055045872</v>
      </c>
      <c r="J7" s="2">
        <f t="shared" si="4"/>
        <v>1.78899082568807</v>
      </c>
      <c r="K7" s="2">
        <f t="shared" si="5"/>
        <v>1.22564102564103</v>
      </c>
      <c r="L7" s="2">
        <f t="shared" si="6"/>
        <v>94.4400162360568</v>
      </c>
      <c r="M7" s="2">
        <f t="shared" si="7"/>
        <v>13.4536240470737</v>
      </c>
      <c r="N7" s="2">
        <f t="shared" si="8"/>
        <v>-0.101382488479263</v>
      </c>
      <c r="O7" s="2">
        <f t="shared" si="9"/>
        <v>0.222506393861893</v>
      </c>
      <c r="P7" s="2">
        <f t="shared" si="10"/>
        <v>0.323076923076923</v>
      </c>
      <c r="Q7" s="2">
        <f t="shared" si="11"/>
        <v>0.101382488479263</v>
      </c>
      <c r="R7" s="2">
        <f t="shared" si="12"/>
        <v>0.373563218390805</v>
      </c>
      <c r="S7" s="2">
        <f t="shared" si="13"/>
        <v>0.282894736842105</v>
      </c>
      <c r="T7" s="2">
        <f t="shared" si="14"/>
        <v>271.5</v>
      </c>
      <c r="U7" s="2">
        <f t="shared" si="15"/>
        <v>0.397790055248619</v>
      </c>
      <c r="V7" s="2">
        <f t="shared" si="16"/>
        <v>0.135384615384615</v>
      </c>
      <c r="W7" s="2">
        <f t="shared" si="17"/>
        <v>-1.56653061840268</v>
      </c>
      <c r="X7" s="2">
        <f t="shared" si="18"/>
        <v>-1.56772946863742</v>
      </c>
      <c r="Y7" s="2">
        <f t="shared" si="19"/>
        <v>0.456066945606695</v>
      </c>
      <c r="Z7" s="2">
        <f t="shared" si="20"/>
        <v>90.5</v>
      </c>
      <c r="AA7" s="2">
        <f t="shared" si="21"/>
        <v>105.512</v>
      </c>
      <c r="AB7" s="2">
        <f t="shared" si="22"/>
        <v>4.63461538461539</v>
      </c>
      <c r="AC7" s="2">
        <f t="shared" si="23"/>
        <v>0.441025641025641</v>
      </c>
      <c r="AD7" s="2">
        <f t="shared" si="24"/>
        <v>-2.35384615384615</v>
      </c>
      <c r="AE7" s="2">
        <f t="shared" si="25"/>
        <v>0.000102213677361893</v>
      </c>
      <c r="AF7" s="2">
        <f t="shared" si="26"/>
        <v>43</v>
      </c>
      <c r="AG7" s="2">
        <f t="shared" si="27"/>
        <v>152</v>
      </c>
      <c r="AH7" s="2">
        <f t="shared" si="28"/>
        <v>217</v>
      </c>
      <c r="AI7" s="2">
        <f t="shared" si="29"/>
        <v>-22</v>
      </c>
      <c r="AJ7" s="2">
        <f t="shared" si="30"/>
        <v>65</v>
      </c>
      <c r="AK7" s="2">
        <f t="shared" si="31"/>
        <v>174</v>
      </c>
      <c r="AL7" s="2">
        <v>64.8566666666667</v>
      </c>
      <c r="AM7" s="2">
        <v>1.46</v>
      </c>
      <c r="AN7" s="2">
        <v>21.01</v>
      </c>
      <c r="AO7" s="2">
        <v>21.06</v>
      </c>
      <c r="AP7" s="2">
        <v>5.2290667254902</v>
      </c>
    </row>
    <row r="8" customFormat="1" ht="15" spans="1:42">
      <c r="A8" s="2">
        <v>1</v>
      </c>
      <c r="B8" s="2" t="s">
        <v>48</v>
      </c>
      <c r="C8" s="2">
        <v>96</v>
      </c>
      <c r="D8" s="2">
        <v>117.5</v>
      </c>
      <c r="E8" s="2">
        <v>50</v>
      </c>
      <c r="F8" s="2">
        <f t="shared" si="0"/>
        <v>0.364326375711575</v>
      </c>
      <c r="G8" s="2">
        <f t="shared" si="1"/>
        <v>0.445920303605313</v>
      </c>
      <c r="H8" s="2">
        <f t="shared" si="2"/>
        <v>0.189753320683112</v>
      </c>
      <c r="I8" s="2">
        <f t="shared" si="3"/>
        <v>2.35</v>
      </c>
      <c r="J8" s="2">
        <f t="shared" si="4"/>
        <v>1.92</v>
      </c>
      <c r="K8" s="2">
        <f t="shared" si="5"/>
        <v>1.22395833333333</v>
      </c>
      <c r="L8" s="2">
        <f t="shared" si="6"/>
        <v>92.2356583251113</v>
      </c>
      <c r="M8" s="2">
        <f t="shared" si="7"/>
        <v>13.253930234714</v>
      </c>
      <c r="N8" s="2">
        <f t="shared" si="8"/>
        <v>-0.100702576112412</v>
      </c>
      <c r="O8" s="2">
        <f t="shared" si="9"/>
        <v>0.233595800524934</v>
      </c>
      <c r="P8" s="2">
        <f t="shared" si="10"/>
        <v>0.362962962962963</v>
      </c>
      <c r="Q8" s="2">
        <f t="shared" si="11"/>
        <v>0.100702576112412</v>
      </c>
      <c r="R8" s="2">
        <f t="shared" si="12"/>
        <v>0.402985074626866</v>
      </c>
      <c r="S8" s="2">
        <f t="shared" si="13"/>
        <v>0.315068493150685</v>
      </c>
      <c r="T8" s="2">
        <f t="shared" si="14"/>
        <v>263.5</v>
      </c>
      <c r="U8" s="2">
        <f t="shared" si="15"/>
        <v>0.430740037950664</v>
      </c>
      <c r="V8" s="2">
        <f t="shared" si="16"/>
        <v>0.131498470948012</v>
      </c>
      <c r="W8" s="2">
        <f t="shared" si="17"/>
        <v>-1.56645811348686</v>
      </c>
      <c r="X8" s="2">
        <f t="shared" si="18"/>
        <v>-1.56763653415123</v>
      </c>
      <c r="Y8" s="2">
        <f t="shared" si="19"/>
        <v>0.425531914893617</v>
      </c>
      <c r="Z8" s="2">
        <f t="shared" si="20"/>
        <v>87.8333333333333</v>
      </c>
      <c r="AA8" s="2">
        <f t="shared" si="21"/>
        <v>103.3765</v>
      </c>
      <c r="AB8" s="2">
        <f t="shared" si="22"/>
        <v>4.53746177370031</v>
      </c>
      <c r="AC8" s="2">
        <f t="shared" si="23"/>
        <v>0.479166666666667</v>
      </c>
      <c r="AD8" s="2">
        <f t="shared" si="24"/>
        <v>-2.11851851851852</v>
      </c>
      <c r="AE8" s="2">
        <f t="shared" si="25"/>
        <v>0.000113621066623003</v>
      </c>
      <c r="AF8" s="2">
        <f t="shared" si="26"/>
        <v>46</v>
      </c>
      <c r="AG8" s="2">
        <f t="shared" si="27"/>
        <v>146</v>
      </c>
      <c r="AH8" s="2">
        <f t="shared" si="28"/>
        <v>213.5</v>
      </c>
      <c r="AI8" s="2">
        <f t="shared" si="29"/>
        <v>-21.5</v>
      </c>
      <c r="AJ8" s="2">
        <f t="shared" si="30"/>
        <v>67.5</v>
      </c>
      <c r="AK8" s="2">
        <f t="shared" si="31"/>
        <v>167.5</v>
      </c>
      <c r="AL8" s="2">
        <v>64.1533333333333</v>
      </c>
      <c r="AM8" s="2">
        <v>1.92666666666667</v>
      </c>
      <c r="AN8" s="2">
        <v>20.73</v>
      </c>
      <c r="AO8" s="2">
        <v>20.82</v>
      </c>
      <c r="AP8" s="2">
        <v>5.94804620383883</v>
      </c>
    </row>
    <row r="9" customFormat="1" ht="15" spans="1:42">
      <c r="A9" s="2">
        <v>1</v>
      </c>
      <c r="B9" s="2" t="s">
        <v>49</v>
      </c>
      <c r="C9" s="2">
        <v>98</v>
      </c>
      <c r="D9" s="2">
        <v>118</v>
      </c>
      <c r="E9" s="2">
        <v>56</v>
      </c>
      <c r="F9" s="2">
        <f t="shared" si="0"/>
        <v>0.360294117647059</v>
      </c>
      <c r="G9" s="2">
        <f t="shared" si="1"/>
        <v>0.433823529411765</v>
      </c>
      <c r="H9" s="2">
        <f t="shared" si="2"/>
        <v>0.205882352941176</v>
      </c>
      <c r="I9" s="2">
        <f t="shared" si="3"/>
        <v>2.10714285714286</v>
      </c>
      <c r="J9" s="2">
        <f t="shared" si="4"/>
        <v>1.75</v>
      </c>
      <c r="K9" s="2">
        <f t="shared" si="5"/>
        <v>1.20408163265306</v>
      </c>
      <c r="L9" s="2">
        <f t="shared" si="6"/>
        <v>94.2761899951414</v>
      </c>
      <c r="M9" s="2">
        <f t="shared" si="7"/>
        <v>13.4660065844828</v>
      </c>
      <c r="N9" s="2">
        <f t="shared" si="8"/>
        <v>-0.0925925925925926</v>
      </c>
      <c r="O9" s="2">
        <f t="shared" si="9"/>
        <v>0.21025641025641</v>
      </c>
      <c r="P9" s="2">
        <f t="shared" si="10"/>
        <v>0.354838709677419</v>
      </c>
      <c r="Q9" s="2">
        <f t="shared" si="11"/>
        <v>0.0925925925925926</v>
      </c>
      <c r="R9" s="2">
        <f t="shared" si="12"/>
        <v>0.35632183908046</v>
      </c>
      <c r="S9" s="2">
        <f t="shared" si="13"/>
        <v>0.272727272727273</v>
      </c>
      <c r="T9" s="2">
        <f t="shared" si="14"/>
        <v>272</v>
      </c>
      <c r="U9" s="2">
        <f t="shared" si="15"/>
        <v>0.382352941176471</v>
      </c>
      <c r="V9" s="2">
        <f t="shared" si="16"/>
        <v>0.125</v>
      </c>
      <c r="W9" s="2">
        <f t="shared" si="17"/>
        <v>-1.56603073787206</v>
      </c>
      <c r="X9" s="2">
        <f t="shared" si="18"/>
        <v>-1.56755992043762</v>
      </c>
      <c r="Y9" s="2">
        <f t="shared" si="19"/>
        <v>0.474576271186441</v>
      </c>
      <c r="Z9" s="2">
        <f t="shared" si="20"/>
        <v>90.6666666666667</v>
      </c>
      <c r="AA9" s="2">
        <f t="shared" si="21"/>
        <v>104.952</v>
      </c>
      <c r="AB9" s="2">
        <f t="shared" si="22"/>
        <v>4.375</v>
      </c>
      <c r="AC9" s="2">
        <f t="shared" si="23"/>
        <v>0.428571428571429</v>
      </c>
      <c r="AD9" s="2">
        <f t="shared" si="24"/>
        <v>-2.45161290322581</v>
      </c>
      <c r="AE9" s="2">
        <f t="shared" si="25"/>
        <v>0.000104380194664498</v>
      </c>
      <c r="AF9" s="2">
        <f t="shared" si="26"/>
        <v>42</v>
      </c>
      <c r="AG9" s="2">
        <f t="shared" si="27"/>
        <v>154</v>
      </c>
      <c r="AH9" s="2">
        <f t="shared" si="28"/>
        <v>216</v>
      </c>
      <c r="AI9" s="2">
        <f t="shared" si="29"/>
        <v>-20</v>
      </c>
      <c r="AJ9" s="2">
        <f t="shared" si="30"/>
        <v>62</v>
      </c>
      <c r="AK9" s="2">
        <f t="shared" si="31"/>
        <v>174</v>
      </c>
      <c r="AL9" s="2">
        <v>65.7433333333333</v>
      </c>
      <c r="AM9" s="2">
        <v>1.51</v>
      </c>
      <c r="AN9" s="2">
        <v>20.56</v>
      </c>
      <c r="AO9" s="2">
        <v>20.6166666666667</v>
      </c>
      <c r="AP9" s="2">
        <v>5.30987134980989</v>
      </c>
    </row>
    <row r="10" customFormat="1" ht="15" spans="1:42">
      <c r="A10" s="2">
        <v>1</v>
      </c>
      <c r="B10" s="2" t="s">
        <v>50</v>
      </c>
      <c r="C10" s="2">
        <v>99.5</v>
      </c>
      <c r="D10" s="2">
        <v>120</v>
      </c>
      <c r="E10" s="2">
        <v>55</v>
      </c>
      <c r="F10" s="2">
        <f t="shared" si="0"/>
        <v>0.36247723132969</v>
      </c>
      <c r="G10" s="2">
        <f t="shared" si="1"/>
        <v>0.437158469945355</v>
      </c>
      <c r="H10" s="2">
        <f t="shared" si="2"/>
        <v>0.200364298724954</v>
      </c>
      <c r="I10" s="2">
        <f t="shared" si="3"/>
        <v>2.18181818181818</v>
      </c>
      <c r="J10" s="2">
        <f t="shared" si="4"/>
        <v>1.80909090909091</v>
      </c>
      <c r="K10" s="2">
        <f t="shared" si="5"/>
        <v>1.20603015075377</v>
      </c>
      <c r="L10" s="2">
        <f t="shared" si="6"/>
        <v>95.4380252659634</v>
      </c>
      <c r="M10" s="2">
        <f t="shared" si="7"/>
        <v>13.5277492584687</v>
      </c>
      <c r="N10" s="2">
        <f t="shared" si="8"/>
        <v>-0.0933940774487472</v>
      </c>
      <c r="O10" s="2">
        <f t="shared" si="9"/>
        <v>0.216730038022814</v>
      </c>
      <c r="P10" s="2">
        <f t="shared" si="10"/>
        <v>0.369230769230769</v>
      </c>
      <c r="Q10" s="2">
        <f t="shared" si="11"/>
        <v>0.0933940774487472</v>
      </c>
      <c r="R10" s="2">
        <f t="shared" si="12"/>
        <v>0.371428571428571</v>
      </c>
      <c r="S10" s="2">
        <f t="shared" si="13"/>
        <v>0.288025889967638</v>
      </c>
      <c r="T10" s="2">
        <f t="shared" si="14"/>
        <v>274.5</v>
      </c>
      <c r="U10" s="2">
        <f t="shared" si="15"/>
        <v>0.398907103825137</v>
      </c>
      <c r="V10" s="2">
        <f t="shared" si="16"/>
        <v>0.124620060790274</v>
      </c>
      <c r="W10" s="2">
        <f t="shared" si="17"/>
        <v>-1.56627415434461</v>
      </c>
      <c r="X10" s="2">
        <f t="shared" si="18"/>
        <v>-1.56768884825936</v>
      </c>
      <c r="Y10" s="2">
        <f t="shared" si="19"/>
        <v>0.458333333333333</v>
      </c>
      <c r="Z10" s="2">
        <f t="shared" si="20"/>
        <v>91.5</v>
      </c>
      <c r="AA10" s="2">
        <f t="shared" si="21"/>
        <v>106.4605</v>
      </c>
      <c r="AB10" s="2">
        <f t="shared" si="22"/>
        <v>4.36550151975684</v>
      </c>
      <c r="AC10" s="2">
        <f t="shared" si="23"/>
        <v>0.447236180904523</v>
      </c>
      <c r="AD10" s="2">
        <f t="shared" si="24"/>
        <v>-2.32307692307692</v>
      </c>
      <c r="AE10" s="2">
        <f t="shared" si="25"/>
        <v>0.000104169297138047</v>
      </c>
      <c r="AF10" s="2">
        <f t="shared" si="26"/>
        <v>44.5</v>
      </c>
      <c r="AG10" s="2">
        <f t="shared" si="27"/>
        <v>154.5</v>
      </c>
      <c r="AH10" s="2">
        <f t="shared" si="28"/>
        <v>219.5</v>
      </c>
      <c r="AI10" s="2">
        <f t="shared" si="29"/>
        <v>-20.5</v>
      </c>
      <c r="AJ10" s="2">
        <f t="shared" si="30"/>
        <v>65</v>
      </c>
      <c r="AK10" s="2">
        <f t="shared" si="31"/>
        <v>175</v>
      </c>
      <c r="AL10" s="2">
        <v>66.3333333333333</v>
      </c>
      <c r="AM10" s="2">
        <v>1.54</v>
      </c>
      <c r="AN10" s="2">
        <v>20.5833333333333</v>
      </c>
      <c r="AO10" s="2">
        <v>20.64</v>
      </c>
      <c r="AP10" s="2">
        <v>5.47042053149606</v>
      </c>
    </row>
    <row r="11" customFormat="1" ht="15" spans="1:42">
      <c r="A11" s="2">
        <v>1</v>
      </c>
      <c r="B11" s="2" t="s">
        <v>51</v>
      </c>
      <c r="C11" s="2">
        <v>98.5</v>
      </c>
      <c r="D11" s="2">
        <v>121</v>
      </c>
      <c r="E11" s="2">
        <v>55.5</v>
      </c>
      <c r="F11" s="2">
        <f t="shared" si="0"/>
        <v>0.358181818181818</v>
      </c>
      <c r="G11" s="2">
        <f t="shared" si="1"/>
        <v>0.44</v>
      </c>
      <c r="H11" s="2">
        <f t="shared" si="2"/>
        <v>0.201818181818182</v>
      </c>
      <c r="I11" s="2">
        <f t="shared" si="3"/>
        <v>2.18018018018018</v>
      </c>
      <c r="J11" s="2">
        <f t="shared" si="4"/>
        <v>1.77477477477477</v>
      </c>
      <c r="K11" s="2">
        <f t="shared" si="5"/>
        <v>1.22842639593909</v>
      </c>
      <c r="L11" s="2">
        <f t="shared" si="6"/>
        <v>95.6094486265174</v>
      </c>
      <c r="M11" s="2">
        <f t="shared" si="7"/>
        <v>13.5400640077266</v>
      </c>
      <c r="N11" s="2">
        <f t="shared" si="8"/>
        <v>-0.10250569476082</v>
      </c>
      <c r="O11" s="2">
        <f t="shared" si="9"/>
        <v>0.222222222222222</v>
      </c>
      <c r="P11" s="2">
        <f t="shared" si="10"/>
        <v>0.312977099236641</v>
      </c>
      <c r="Q11" s="2">
        <f t="shared" si="11"/>
        <v>0.10250569476082</v>
      </c>
      <c r="R11" s="2">
        <f t="shared" si="12"/>
        <v>0.371104815864023</v>
      </c>
      <c r="S11" s="2">
        <f t="shared" si="13"/>
        <v>0.279220779220779</v>
      </c>
      <c r="T11" s="2">
        <f t="shared" si="14"/>
        <v>275</v>
      </c>
      <c r="U11" s="2">
        <f t="shared" si="15"/>
        <v>0.394545454545455</v>
      </c>
      <c r="V11" s="2">
        <f t="shared" si="16"/>
        <v>0.13719512195122</v>
      </c>
      <c r="W11" s="2">
        <f t="shared" si="17"/>
        <v>-1.56666355899605</v>
      </c>
      <c r="X11" s="2">
        <f t="shared" si="18"/>
        <v>-1.56781140710244</v>
      </c>
      <c r="Y11" s="2">
        <f t="shared" si="19"/>
        <v>0.458677685950413</v>
      </c>
      <c r="Z11" s="2">
        <f t="shared" si="20"/>
        <v>91.6666666666667</v>
      </c>
      <c r="AA11" s="2">
        <f t="shared" si="21"/>
        <v>106.8055</v>
      </c>
      <c r="AB11" s="2">
        <f t="shared" si="22"/>
        <v>4.67987804878049</v>
      </c>
      <c r="AC11" s="2">
        <f t="shared" si="23"/>
        <v>0.436548223350254</v>
      </c>
      <c r="AD11" s="2">
        <f t="shared" si="24"/>
        <v>-2.38167938931298</v>
      </c>
      <c r="AE11" s="2">
        <f t="shared" si="25"/>
        <v>9.86786880696263e-5</v>
      </c>
      <c r="AF11" s="2">
        <f t="shared" si="26"/>
        <v>43</v>
      </c>
      <c r="AG11" s="2">
        <f t="shared" si="27"/>
        <v>154</v>
      </c>
      <c r="AH11" s="2">
        <f t="shared" si="28"/>
        <v>219.5</v>
      </c>
      <c r="AI11" s="2">
        <f t="shared" si="29"/>
        <v>-22.5</v>
      </c>
      <c r="AJ11" s="2">
        <f t="shared" si="30"/>
        <v>65.5</v>
      </c>
      <c r="AK11" s="2">
        <f t="shared" si="31"/>
        <v>176.5</v>
      </c>
      <c r="AL11" s="2">
        <v>67.9133333333333</v>
      </c>
      <c r="AM11" s="2">
        <v>1.10666666666667</v>
      </c>
      <c r="AN11" s="2">
        <v>19.88</v>
      </c>
      <c r="AO11" s="2">
        <v>19.92</v>
      </c>
      <c r="AP11" s="2">
        <v>5.81996816929134</v>
      </c>
    </row>
    <row r="12" customFormat="1" ht="15" spans="1:42">
      <c r="A12" s="2">
        <v>1</v>
      </c>
      <c r="B12" s="2" t="s">
        <v>52</v>
      </c>
      <c r="C12" s="2">
        <v>96.5</v>
      </c>
      <c r="D12" s="2">
        <v>119.5</v>
      </c>
      <c r="E12" s="2">
        <v>52.5</v>
      </c>
      <c r="F12" s="2">
        <f t="shared" si="0"/>
        <v>0.359404096834264</v>
      </c>
      <c r="G12" s="2">
        <f t="shared" si="1"/>
        <v>0.445065176908752</v>
      </c>
      <c r="H12" s="2">
        <f t="shared" si="2"/>
        <v>0.195530726256983</v>
      </c>
      <c r="I12" s="2">
        <f t="shared" si="3"/>
        <v>2.27619047619048</v>
      </c>
      <c r="J12" s="2">
        <f t="shared" si="4"/>
        <v>1.83809523809524</v>
      </c>
      <c r="K12" s="2">
        <f t="shared" si="5"/>
        <v>1.23834196891192</v>
      </c>
      <c r="L12" s="2">
        <f t="shared" si="6"/>
        <v>93.7172164901768</v>
      </c>
      <c r="M12" s="2">
        <f t="shared" si="7"/>
        <v>13.3790881602597</v>
      </c>
      <c r="N12" s="2">
        <f t="shared" si="8"/>
        <v>-0.106481481481481</v>
      </c>
      <c r="O12" s="2">
        <f t="shared" si="9"/>
        <v>0.231958762886598</v>
      </c>
      <c r="P12" s="2">
        <f t="shared" si="10"/>
        <v>0.313432835820896</v>
      </c>
      <c r="Q12" s="2">
        <f t="shared" si="11"/>
        <v>0.106481481481481</v>
      </c>
      <c r="R12" s="2">
        <f t="shared" si="12"/>
        <v>0.38953488372093</v>
      </c>
      <c r="S12" s="2">
        <f t="shared" si="13"/>
        <v>0.295302013422819</v>
      </c>
      <c r="T12" s="2">
        <f t="shared" si="14"/>
        <v>268.5</v>
      </c>
      <c r="U12" s="2">
        <f t="shared" si="15"/>
        <v>0.41340782122905</v>
      </c>
      <c r="V12" s="2">
        <f t="shared" si="16"/>
        <v>0.140672782874618</v>
      </c>
      <c r="W12" s="2">
        <f t="shared" si="17"/>
        <v>-1.56674103723165</v>
      </c>
      <c r="X12" s="2">
        <f t="shared" si="18"/>
        <v>-1.56778160824197</v>
      </c>
      <c r="Y12" s="2">
        <f t="shared" si="19"/>
        <v>0.439330543933054</v>
      </c>
      <c r="Z12" s="2">
        <f t="shared" si="20"/>
        <v>89.5</v>
      </c>
      <c r="AA12" s="2">
        <f t="shared" si="21"/>
        <v>104.985</v>
      </c>
      <c r="AB12" s="2">
        <f t="shared" si="22"/>
        <v>4.76681957186544</v>
      </c>
      <c r="AC12" s="2">
        <f t="shared" si="23"/>
        <v>0.455958549222798</v>
      </c>
      <c r="AD12" s="2">
        <f t="shared" si="24"/>
        <v>-2.25373134328358</v>
      </c>
      <c r="AE12" s="2">
        <f t="shared" si="25"/>
        <v>0.000103942128854524</v>
      </c>
      <c r="AF12" s="2">
        <f t="shared" si="26"/>
        <v>44</v>
      </c>
      <c r="AG12" s="2">
        <f t="shared" si="27"/>
        <v>149</v>
      </c>
      <c r="AH12" s="2">
        <f t="shared" si="28"/>
        <v>216</v>
      </c>
      <c r="AI12" s="2">
        <f t="shared" si="29"/>
        <v>-23</v>
      </c>
      <c r="AJ12" s="2">
        <f t="shared" si="30"/>
        <v>67</v>
      </c>
      <c r="AK12" s="2">
        <f t="shared" si="31"/>
        <v>172</v>
      </c>
      <c r="AL12" s="2">
        <v>66.4733333333333</v>
      </c>
      <c r="AM12" s="2">
        <v>1.12</v>
      </c>
      <c r="AN12" s="2">
        <v>20.08</v>
      </c>
      <c r="AO12" s="2">
        <v>20.11</v>
      </c>
      <c r="AP12" s="2">
        <v>5.94804620383883</v>
      </c>
    </row>
    <row r="13" customFormat="1" ht="15" spans="1:42">
      <c r="A13" s="2">
        <v>1</v>
      </c>
      <c r="B13" s="2" t="s">
        <v>53</v>
      </c>
      <c r="C13" s="2">
        <v>97.5</v>
      </c>
      <c r="D13" s="2">
        <v>120</v>
      </c>
      <c r="E13" s="2">
        <v>48</v>
      </c>
      <c r="F13" s="2">
        <f t="shared" si="0"/>
        <v>0.367231638418079</v>
      </c>
      <c r="G13" s="2">
        <f t="shared" si="1"/>
        <v>0.451977401129944</v>
      </c>
      <c r="H13" s="2">
        <f t="shared" si="2"/>
        <v>0.180790960451977</v>
      </c>
      <c r="I13" s="2">
        <f t="shared" si="3"/>
        <v>2.5</v>
      </c>
      <c r="J13" s="2">
        <f t="shared" si="4"/>
        <v>2.03125</v>
      </c>
      <c r="K13" s="2">
        <f t="shared" si="5"/>
        <v>1.23076923076923</v>
      </c>
      <c r="L13" s="2">
        <f t="shared" si="6"/>
        <v>93.4705836078924</v>
      </c>
      <c r="M13" s="2">
        <f t="shared" si="7"/>
        <v>13.3041346956501</v>
      </c>
      <c r="N13" s="2">
        <f t="shared" si="8"/>
        <v>-0.103448275862069</v>
      </c>
      <c r="O13" s="2">
        <f t="shared" si="9"/>
        <v>0.245136186770428</v>
      </c>
      <c r="P13" s="2">
        <f t="shared" si="10"/>
        <v>0.375</v>
      </c>
      <c r="Q13" s="2">
        <f t="shared" si="11"/>
        <v>0.103448275862069</v>
      </c>
      <c r="R13" s="2">
        <f t="shared" si="12"/>
        <v>0.428571428571429</v>
      </c>
      <c r="S13" s="2">
        <f t="shared" si="13"/>
        <v>0.34020618556701</v>
      </c>
      <c r="T13" s="2">
        <f t="shared" si="14"/>
        <v>265.5</v>
      </c>
      <c r="U13" s="2">
        <f t="shared" si="15"/>
        <v>0.457627118644068</v>
      </c>
      <c r="V13" s="2">
        <f t="shared" si="16"/>
        <v>0.132743362831858</v>
      </c>
      <c r="W13" s="2">
        <f t="shared" si="17"/>
        <v>-1.56679765915261</v>
      </c>
      <c r="X13" s="2">
        <f t="shared" si="18"/>
        <v>-1.56779200171256</v>
      </c>
      <c r="Y13" s="2">
        <f t="shared" si="19"/>
        <v>0.4</v>
      </c>
      <c r="Z13" s="2">
        <f t="shared" si="20"/>
        <v>88.5</v>
      </c>
      <c r="AA13" s="2">
        <f t="shared" si="21"/>
        <v>105.0645</v>
      </c>
      <c r="AB13" s="2">
        <f t="shared" si="22"/>
        <v>4.56858407079646</v>
      </c>
      <c r="AC13" s="2">
        <f t="shared" si="23"/>
        <v>0.507692307692308</v>
      </c>
      <c r="AD13" s="2">
        <f t="shared" si="24"/>
        <v>-1.95833333333333</v>
      </c>
      <c r="AE13" s="2">
        <f t="shared" si="25"/>
        <v>0.000114610460069444</v>
      </c>
      <c r="AF13" s="2">
        <f t="shared" si="26"/>
        <v>49.5</v>
      </c>
      <c r="AG13" s="2">
        <f t="shared" si="27"/>
        <v>145.5</v>
      </c>
      <c r="AH13" s="2">
        <f t="shared" si="28"/>
        <v>217.5</v>
      </c>
      <c r="AI13" s="2">
        <f t="shared" si="29"/>
        <v>-22.5</v>
      </c>
      <c r="AJ13" s="2">
        <f t="shared" si="30"/>
        <v>72</v>
      </c>
      <c r="AK13" s="2">
        <f t="shared" si="31"/>
        <v>168</v>
      </c>
      <c r="AL13" s="2">
        <v>66.0366666666667</v>
      </c>
      <c r="AM13" s="2">
        <v>1.53333333333333</v>
      </c>
      <c r="AN13" s="2">
        <v>20.0333333333333</v>
      </c>
      <c r="AO13" s="2">
        <v>20.0933333333333</v>
      </c>
      <c r="AP13" s="2">
        <v>5.94804620383883</v>
      </c>
    </row>
    <row r="14" customFormat="1" ht="15" spans="1:42">
      <c r="A14" s="2">
        <v>1</v>
      </c>
      <c r="B14" s="2" t="s">
        <v>54</v>
      </c>
      <c r="C14" s="2">
        <v>99</v>
      </c>
      <c r="D14" s="2">
        <v>121</v>
      </c>
      <c r="E14" s="2">
        <v>53.5</v>
      </c>
      <c r="F14" s="2">
        <f t="shared" si="0"/>
        <v>0.361974405850091</v>
      </c>
      <c r="G14" s="2">
        <f t="shared" si="1"/>
        <v>0.442413162705667</v>
      </c>
      <c r="H14" s="2">
        <f t="shared" si="2"/>
        <v>0.195612431444241</v>
      </c>
      <c r="I14" s="2">
        <f t="shared" si="3"/>
        <v>2.26168224299065</v>
      </c>
      <c r="J14" s="2">
        <f t="shared" si="4"/>
        <v>1.85046728971963</v>
      </c>
      <c r="K14" s="2">
        <f t="shared" si="5"/>
        <v>1.22222222222222</v>
      </c>
      <c r="L14" s="2">
        <f t="shared" si="6"/>
        <v>95.4013452036535</v>
      </c>
      <c r="M14" s="2">
        <f t="shared" si="7"/>
        <v>13.5030860670194</v>
      </c>
      <c r="N14" s="2">
        <f t="shared" si="8"/>
        <v>-0.1</v>
      </c>
      <c r="O14" s="2">
        <f t="shared" si="9"/>
        <v>0.226869455006337</v>
      </c>
      <c r="P14" s="2">
        <f t="shared" si="10"/>
        <v>0.348148148148148</v>
      </c>
      <c r="Q14" s="2">
        <f t="shared" si="11"/>
        <v>0.1</v>
      </c>
      <c r="R14" s="2">
        <f t="shared" si="12"/>
        <v>0.386819484240688</v>
      </c>
      <c r="S14" s="2">
        <f t="shared" si="13"/>
        <v>0.298360655737705</v>
      </c>
      <c r="T14" s="2">
        <f t="shared" si="14"/>
        <v>273.5</v>
      </c>
      <c r="U14" s="2">
        <f t="shared" si="15"/>
        <v>0.413162705667276</v>
      </c>
      <c r="V14" s="2">
        <f t="shared" si="16"/>
        <v>0.132132132132132</v>
      </c>
      <c r="W14" s="2">
        <f t="shared" si="17"/>
        <v>-1.56663309668485</v>
      </c>
      <c r="X14" s="2">
        <f t="shared" si="18"/>
        <v>-1.56780393935671</v>
      </c>
      <c r="Y14" s="2">
        <f t="shared" si="19"/>
        <v>0.442148760330579</v>
      </c>
      <c r="Z14" s="2">
        <f t="shared" si="20"/>
        <v>91.1666666666667</v>
      </c>
      <c r="AA14" s="2">
        <f t="shared" si="21"/>
        <v>106.727</v>
      </c>
      <c r="AB14" s="2">
        <f t="shared" si="22"/>
        <v>4.5533033033033</v>
      </c>
      <c r="AC14" s="2">
        <f t="shared" si="23"/>
        <v>0.45959595959596</v>
      </c>
      <c r="AD14" s="2">
        <f t="shared" si="24"/>
        <v>-2.23703703703704</v>
      </c>
      <c r="AE14" s="2">
        <f t="shared" si="25"/>
        <v>0.000103409513802936</v>
      </c>
      <c r="AF14" s="2">
        <f t="shared" si="26"/>
        <v>45.5</v>
      </c>
      <c r="AG14" s="2">
        <f t="shared" si="27"/>
        <v>152.5</v>
      </c>
      <c r="AH14" s="2">
        <f t="shared" si="28"/>
        <v>220</v>
      </c>
      <c r="AI14" s="2">
        <f t="shared" si="29"/>
        <v>-22</v>
      </c>
      <c r="AJ14" s="2">
        <f t="shared" si="30"/>
        <v>67.5</v>
      </c>
      <c r="AK14" s="2">
        <f t="shared" si="31"/>
        <v>174.5</v>
      </c>
      <c r="AL14" s="2">
        <v>68.2866666666667</v>
      </c>
      <c r="AM14" s="2">
        <v>1.07</v>
      </c>
      <c r="AN14" s="2">
        <v>20.59</v>
      </c>
      <c r="AO14" s="2">
        <v>20.62</v>
      </c>
      <c r="AP14" s="2">
        <v>6.0185828256513</v>
      </c>
    </row>
    <row r="15" customFormat="1" ht="15" spans="1:42">
      <c r="A15" s="2">
        <v>1</v>
      </c>
      <c r="B15" s="2" t="s">
        <v>55</v>
      </c>
      <c r="C15" s="2">
        <v>101</v>
      </c>
      <c r="D15" s="2">
        <v>120</v>
      </c>
      <c r="E15" s="2">
        <v>53.5</v>
      </c>
      <c r="F15" s="2">
        <f t="shared" si="0"/>
        <v>0.367941712204007</v>
      </c>
      <c r="G15" s="2">
        <f t="shared" si="1"/>
        <v>0.437158469945355</v>
      </c>
      <c r="H15" s="2">
        <f t="shared" si="2"/>
        <v>0.194899817850638</v>
      </c>
      <c r="I15" s="2">
        <f t="shared" si="3"/>
        <v>2.24299065420561</v>
      </c>
      <c r="J15" s="2">
        <f t="shared" si="4"/>
        <v>1.88785046728972</v>
      </c>
      <c r="K15" s="2">
        <f t="shared" si="5"/>
        <v>1.18811881188119</v>
      </c>
      <c r="L15" s="2">
        <f t="shared" si="6"/>
        <v>95.6787158497995</v>
      </c>
      <c r="M15" s="2">
        <f t="shared" si="7"/>
        <v>13.5277492584687</v>
      </c>
      <c r="N15" s="2">
        <f t="shared" si="8"/>
        <v>-0.085972850678733</v>
      </c>
      <c r="O15" s="2">
        <f t="shared" si="9"/>
        <v>0.216730038022814</v>
      </c>
      <c r="P15" s="2">
        <f t="shared" si="10"/>
        <v>0.428571428571429</v>
      </c>
      <c r="Q15" s="2">
        <f t="shared" si="11"/>
        <v>0.085972850678733</v>
      </c>
      <c r="R15" s="2">
        <f t="shared" si="12"/>
        <v>0.38328530259366</v>
      </c>
      <c r="S15" s="2">
        <f t="shared" si="13"/>
        <v>0.307443365695793</v>
      </c>
      <c r="T15" s="2">
        <f t="shared" si="14"/>
        <v>274.5</v>
      </c>
      <c r="U15" s="2">
        <f t="shared" si="15"/>
        <v>0.415300546448087</v>
      </c>
      <c r="V15" s="2">
        <f t="shared" si="16"/>
        <v>0.113432835820896</v>
      </c>
      <c r="W15" s="2">
        <f t="shared" si="17"/>
        <v>-1.56600453314841</v>
      </c>
      <c r="X15" s="2">
        <f t="shared" si="18"/>
        <v>-1.56763325722971</v>
      </c>
      <c r="Y15" s="2">
        <f t="shared" si="19"/>
        <v>0.445833333333333</v>
      </c>
      <c r="Z15" s="2">
        <f t="shared" si="20"/>
        <v>91.5</v>
      </c>
      <c r="AA15" s="2">
        <f t="shared" si="21"/>
        <v>106.738</v>
      </c>
      <c r="AB15" s="2">
        <f t="shared" si="22"/>
        <v>4.08582089552239</v>
      </c>
      <c r="AC15" s="2">
        <f t="shared" si="23"/>
        <v>0.47029702970297</v>
      </c>
      <c r="AD15" s="2">
        <f t="shared" si="24"/>
        <v>-2.18045112781955</v>
      </c>
      <c r="AE15" s="2">
        <f t="shared" si="25"/>
        <v>0.000110343111803392</v>
      </c>
      <c r="AF15" s="2">
        <f t="shared" si="26"/>
        <v>47.5</v>
      </c>
      <c r="AG15" s="2">
        <f t="shared" si="27"/>
        <v>154.5</v>
      </c>
      <c r="AH15" s="2">
        <f t="shared" si="28"/>
        <v>221</v>
      </c>
      <c r="AI15" s="2">
        <f t="shared" si="29"/>
        <v>-19</v>
      </c>
      <c r="AJ15" s="2">
        <f t="shared" si="30"/>
        <v>66.5</v>
      </c>
      <c r="AK15" s="2">
        <f t="shared" si="31"/>
        <v>173.5</v>
      </c>
      <c r="AL15" s="2">
        <v>66.9</v>
      </c>
      <c r="AM15" s="2">
        <v>1.79</v>
      </c>
      <c r="AN15" s="2">
        <v>20.6533333333333</v>
      </c>
      <c r="AO15" s="2">
        <v>20.73</v>
      </c>
      <c r="AP15" s="2">
        <v>6.775705</v>
      </c>
    </row>
    <row r="16" customFormat="1" ht="15" spans="1:42">
      <c r="A16" s="2">
        <v>1</v>
      </c>
      <c r="B16" s="2" t="s">
        <v>56</v>
      </c>
      <c r="C16" s="2">
        <v>104</v>
      </c>
      <c r="D16" s="2">
        <v>126</v>
      </c>
      <c r="E16" s="2">
        <v>58</v>
      </c>
      <c r="F16" s="2">
        <f t="shared" si="0"/>
        <v>0.361111111111111</v>
      </c>
      <c r="G16" s="2">
        <f t="shared" si="1"/>
        <v>0.4375</v>
      </c>
      <c r="H16" s="2">
        <f t="shared" si="2"/>
        <v>0.201388888888889</v>
      </c>
      <c r="I16" s="2">
        <f t="shared" si="3"/>
        <v>2.17241379310345</v>
      </c>
      <c r="J16" s="2">
        <f t="shared" si="4"/>
        <v>1.79310344827586</v>
      </c>
      <c r="K16" s="2">
        <f t="shared" si="5"/>
        <v>1.21153846153846</v>
      </c>
      <c r="L16" s="2">
        <f t="shared" si="6"/>
        <v>100.093289818382</v>
      </c>
      <c r="M16" s="2">
        <f t="shared" si="7"/>
        <v>13.856406460551</v>
      </c>
      <c r="N16" s="2">
        <f t="shared" si="8"/>
        <v>-0.0956521739130435</v>
      </c>
      <c r="O16" s="2">
        <f t="shared" si="9"/>
        <v>0.217391304347826</v>
      </c>
      <c r="P16" s="2">
        <f t="shared" si="10"/>
        <v>0.352941176470588</v>
      </c>
      <c r="Q16" s="2">
        <f t="shared" si="11"/>
        <v>0.0956521739130435</v>
      </c>
      <c r="R16" s="2">
        <f t="shared" si="12"/>
        <v>0.369565217391304</v>
      </c>
      <c r="S16" s="2">
        <f t="shared" si="13"/>
        <v>0.283950617283951</v>
      </c>
      <c r="T16" s="2">
        <f t="shared" si="14"/>
        <v>288</v>
      </c>
      <c r="U16" s="2">
        <f t="shared" si="15"/>
        <v>0.395833333333333</v>
      </c>
      <c r="V16" s="2">
        <f t="shared" si="16"/>
        <v>0.127906976744186</v>
      </c>
      <c r="W16" s="2">
        <f t="shared" si="17"/>
        <v>-1.56676622176379</v>
      </c>
      <c r="X16" s="2">
        <f t="shared" si="18"/>
        <v>-1.56799302531464</v>
      </c>
      <c r="Y16" s="2">
        <f t="shared" si="19"/>
        <v>0.46031746031746</v>
      </c>
      <c r="Z16" s="2">
        <f t="shared" si="20"/>
        <v>96</v>
      </c>
      <c r="AA16" s="2">
        <f t="shared" si="21"/>
        <v>111.67</v>
      </c>
      <c r="AB16" s="2">
        <f t="shared" si="22"/>
        <v>4.44767441860465</v>
      </c>
      <c r="AC16" s="2">
        <f t="shared" si="23"/>
        <v>0.442307692307692</v>
      </c>
      <c r="AD16" s="2">
        <f t="shared" si="24"/>
        <v>-2.35294117647059</v>
      </c>
      <c r="AE16" s="2">
        <f t="shared" si="25"/>
        <v>9.32238532259383e-5</v>
      </c>
      <c r="AF16" s="2">
        <f t="shared" si="26"/>
        <v>46</v>
      </c>
      <c r="AG16" s="2">
        <f t="shared" si="27"/>
        <v>162</v>
      </c>
      <c r="AH16" s="2">
        <f t="shared" si="28"/>
        <v>230</v>
      </c>
      <c r="AI16" s="2">
        <f t="shared" si="29"/>
        <v>-22</v>
      </c>
      <c r="AJ16" s="2">
        <f t="shared" si="30"/>
        <v>68</v>
      </c>
      <c r="AK16" s="2">
        <f t="shared" si="31"/>
        <v>184</v>
      </c>
      <c r="AL16" s="2">
        <v>70.2633333333333</v>
      </c>
      <c r="AM16" s="2">
        <v>0.733333333333333</v>
      </c>
      <c r="AN16" s="2">
        <v>20.89</v>
      </c>
      <c r="AO16" s="2">
        <v>20.91</v>
      </c>
      <c r="AP16" s="2">
        <v>5.36686745526839</v>
      </c>
    </row>
    <row r="17" customFormat="1" ht="15" spans="1:42">
      <c r="A17" s="2">
        <v>1</v>
      </c>
      <c r="B17" s="2" t="s">
        <v>57</v>
      </c>
      <c r="C17" s="2">
        <v>97</v>
      </c>
      <c r="D17" s="2">
        <v>121.5</v>
      </c>
      <c r="E17" s="2">
        <v>60.5</v>
      </c>
      <c r="F17" s="2">
        <f t="shared" si="0"/>
        <v>0.347670250896057</v>
      </c>
      <c r="G17" s="2">
        <f t="shared" si="1"/>
        <v>0.435483870967742</v>
      </c>
      <c r="H17" s="2">
        <f t="shared" si="2"/>
        <v>0.216845878136201</v>
      </c>
      <c r="I17" s="2">
        <f t="shared" si="3"/>
        <v>2.00826446280992</v>
      </c>
      <c r="J17" s="2">
        <f t="shared" si="4"/>
        <v>1.60330578512397</v>
      </c>
      <c r="K17" s="2">
        <f t="shared" si="5"/>
        <v>1.25257731958763</v>
      </c>
      <c r="L17" s="2">
        <f t="shared" si="6"/>
        <v>96.3180495372839</v>
      </c>
      <c r="M17" s="2">
        <f t="shared" si="7"/>
        <v>13.6381816969859</v>
      </c>
      <c r="N17" s="2">
        <f t="shared" si="8"/>
        <v>-0.112128146453089</v>
      </c>
      <c r="O17" s="2">
        <f t="shared" si="9"/>
        <v>0.213483146067416</v>
      </c>
      <c r="P17" s="2">
        <f t="shared" si="10"/>
        <v>0.19672131147541</v>
      </c>
      <c r="Q17" s="2">
        <f t="shared" si="11"/>
        <v>0.112128146453089</v>
      </c>
      <c r="R17" s="2">
        <f t="shared" si="12"/>
        <v>0.335164835164835</v>
      </c>
      <c r="S17" s="2">
        <f t="shared" si="13"/>
        <v>0.231746031746032</v>
      </c>
      <c r="T17" s="2">
        <f t="shared" si="14"/>
        <v>279</v>
      </c>
      <c r="U17" s="2">
        <f t="shared" si="15"/>
        <v>0.349462365591398</v>
      </c>
      <c r="V17" s="2">
        <f t="shared" si="16"/>
        <v>0.15506329113924</v>
      </c>
      <c r="W17" s="2">
        <f t="shared" si="17"/>
        <v>-1.56685679667165</v>
      </c>
      <c r="X17" s="2">
        <f t="shared" si="18"/>
        <v>-1.56785515880517</v>
      </c>
      <c r="Y17" s="2">
        <f t="shared" si="19"/>
        <v>0.497942386831276</v>
      </c>
      <c r="Z17" s="2">
        <f t="shared" si="20"/>
        <v>93</v>
      </c>
      <c r="AA17" s="2">
        <f t="shared" si="21"/>
        <v>107.2205</v>
      </c>
      <c r="AB17" s="2">
        <f t="shared" si="22"/>
        <v>5.12658227848101</v>
      </c>
      <c r="AC17" s="2">
        <f t="shared" si="23"/>
        <v>0.376288659793814</v>
      </c>
      <c r="AD17" s="2">
        <f t="shared" si="24"/>
        <v>-2.78688524590164</v>
      </c>
      <c r="AE17" s="2">
        <f t="shared" si="25"/>
        <v>8.67080181965217e-5</v>
      </c>
      <c r="AF17" s="2">
        <f t="shared" si="26"/>
        <v>36.5</v>
      </c>
      <c r="AG17" s="2">
        <f t="shared" si="27"/>
        <v>157.5</v>
      </c>
      <c r="AH17" s="2">
        <f t="shared" si="28"/>
        <v>218.5</v>
      </c>
      <c r="AI17" s="2">
        <f t="shared" si="29"/>
        <v>-24.5</v>
      </c>
      <c r="AJ17" s="2">
        <f t="shared" si="30"/>
        <v>61</v>
      </c>
      <c r="AK17" s="2">
        <f t="shared" si="31"/>
        <v>182</v>
      </c>
      <c r="AL17" s="2">
        <v>65.87</v>
      </c>
      <c r="AM17" s="2">
        <v>1.26333333333333</v>
      </c>
      <c r="AN17" s="2">
        <v>19.38</v>
      </c>
      <c r="AO17" s="2">
        <v>19.4266666666667</v>
      </c>
      <c r="AP17" s="2">
        <v>5.57483499001996</v>
      </c>
    </row>
    <row r="18" customFormat="1" ht="15" spans="1:42">
      <c r="A18" s="2">
        <v>1</v>
      </c>
      <c r="B18" s="2" t="s">
        <v>58</v>
      </c>
      <c r="C18" s="2">
        <v>99</v>
      </c>
      <c r="D18" s="2">
        <v>122.5</v>
      </c>
      <c r="E18" s="2">
        <v>62.5</v>
      </c>
      <c r="F18" s="2">
        <f t="shared" si="0"/>
        <v>0.348591549295775</v>
      </c>
      <c r="G18" s="2">
        <f t="shared" si="1"/>
        <v>0.431338028169014</v>
      </c>
      <c r="H18" s="2">
        <f t="shared" si="2"/>
        <v>0.220070422535211</v>
      </c>
      <c r="I18" s="2">
        <f t="shared" si="3"/>
        <v>1.96</v>
      </c>
      <c r="J18" s="2">
        <f t="shared" si="4"/>
        <v>1.584</v>
      </c>
      <c r="K18" s="2">
        <f t="shared" si="5"/>
        <v>1.23737373737374</v>
      </c>
      <c r="L18" s="2">
        <f t="shared" si="6"/>
        <v>97.8323395747371</v>
      </c>
      <c r="M18" s="2">
        <f t="shared" si="7"/>
        <v>13.7598449603669</v>
      </c>
      <c r="N18" s="2">
        <f t="shared" si="8"/>
        <v>-0.106094808126411</v>
      </c>
      <c r="O18" s="2">
        <f t="shared" si="9"/>
        <v>0.205412054120541</v>
      </c>
      <c r="P18" s="2">
        <f t="shared" si="10"/>
        <v>0.216666666666667</v>
      </c>
      <c r="Q18" s="2">
        <f t="shared" si="11"/>
        <v>0.106094808126411</v>
      </c>
      <c r="R18" s="2">
        <f t="shared" si="12"/>
        <v>0.324324324324324</v>
      </c>
      <c r="S18" s="2">
        <f t="shared" si="13"/>
        <v>0.226006191950464</v>
      </c>
      <c r="T18" s="2">
        <f t="shared" si="14"/>
        <v>284</v>
      </c>
      <c r="U18" s="2">
        <f t="shared" si="15"/>
        <v>0.339788732394366</v>
      </c>
      <c r="V18" s="2">
        <f t="shared" si="16"/>
        <v>0.147798742138365</v>
      </c>
      <c r="W18" s="2">
        <f t="shared" si="17"/>
        <v>-1.56671498989533</v>
      </c>
      <c r="X18" s="2">
        <f t="shared" si="18"/>
        <v>-1.56784090904303</v>
      </c>
      <c r="Y18" s="2">
        <f t="shared" si="19"/>
        <v>0.510204081632653</v>
      </c>
      <c r="Z18" s="2">
        <f t="shared" si="20"/>
        <v>94.6666666666667</v>
      </c>
      <c r="AA18" s="2">
        <f t="shared" si="21"/>
        <v>108.6335</v>
      </c>
      <c r="AB18" s="2">
        <f t="shared" si="22"/>
        <v>4.94496855345912</v>
      </c>
      <c r="AC18" s="2">
        <f t="shared" si="23"/>
        <v>0.368686868686869</v>
      </c>
      <c r="AD18" s="2">
        <f t="shared" si="24"/>
        <v>-2.86666666666667</v>
      </c>
      <c r="AE18" s="2">
        <f t="shared" si="25"/>
        <v>8.53064964428087e-5</v>
      </c>
      <c r="AF18" s="2">
        <f t="shared" si="26"/>
        <v>36.5</v>
      </c>
      <c r="AG18" s="2">
        <f t="shared" si="27"/>
        <v>161.5</v>
      </c>
      <c r="AH18" s="2">
        <f t="shared" si="28"/>
        <v>221.5</v>
      </c>
      <c r="AI18" s="2">
        <f t="shared" si="29"/>
        <v>-23.5</v>
      </c>
      <c r="AJ18" s="2">
        <f t="shared" si="30"/>
        <v>60</v>
      </c>
      <c r="AK18" s="2">
        <f t="shared" si="31"/>
        <v>185</v>
      </c>
      <c r="AL18" s="2">
        <v>66.9433333333333</v>
      </c>
      <c r="AM18" s="2">
        <v>1.68333333333333</v>
      </c>
      <c r="AN18" s="2">
        <v>20.5066666666667</v>
      </c>
      <c r="AO18" s="2">
        <v>20.5733333333333</v>
      </c>
      <c r="AP18" s="2">
        <v>5.25427447265625</v>
      </c>
    </row>
    <row r="19" customFormat="1" ht="15" spans="1:42">
      <c r="A19" s="2">
        <v>1</v>
      </c>
      <c r="B19" s="2" t="s">
        <v>59</v>
      </c>
      <c r="C19" s="2">
        <v>97.5</v>
      </c>
      <c r="D19" s="2">
        <v>121</v>
      </c>
      <c r="E19" s="2">
        <v>59</v>
      </c>
      <c r="F19" s="2">
        <f t="shared" si="0"/>
        <v>0.351351351351351</v>
      </c>
      <c r="G19" s="2">
        <f t="shared" si="1"/>
        <v>0.436036036036036</v>
      </c>
      <c r="H19" s="2">
        <f t="shared" si="2"/>
        <v>0.212612612612613</v>
      </c>
      <c r="I19" s="2">
        <f t="shared" si="3"/>
        <v>2.05084745762712</v>
      </c>
      <c r="J19" s="2">
        <f t="shared" si="4"/>
        <v>1.65254237288136</v>
      </c>
      <c r="K19" s="2">
        <f t="shared" si="5"/>
        <v>1.24102564102564</v>
      </c>
      <c r="L19" s="2">
        <f t="shared" si="6"/>
        <v>95.9657056800327</v>
      </c>
      <c r="M19" s="2">
        <f t="shared" si="7"/>
        <v>13.6014705087354</v>
      </c>
      <c r="N19" s="2">
        <f t="shared" si="8"/>
        <v>-0.107551487414188</v>
      </c>
      <c r="O19" s="2">
        <f t="shared" si="9"/>
        <v>0.214554579673777</v>
      </c>
      <c r="P19" s="2">
        <f t="shared" si="10"/>
        <v>0.241935483870968</v>
      </c>
      <c r="Q19" s="2">
        <f t="shared" si="11"/>
        <v>0.107551487414188</v>
      </c>
      <c r="R19" s="2">
        <f t="shared" si="12"/>
        <v>0.344444444444444</v>
      </c>
      <c r="S19" s="2">
        <f t="shared" si="13"/>
        <v>0.246006389776358</v>
      </c>
      <c r="T19" s="2">
        <f t="shared" si="14"/>
        <v>277.5</v>
      </c>
      <c r="U19" s="2">
        <f t="shared" si="15"/>
        <v>0.362162162162162</v>
      </c>
      <c r="V19" s="2">
        <f t="shared" si="16"/>
        <v>0.147335423197492</v>
      </c>
      <c r="W19" s="2">
        <f t="shared" si="17"/>
        <v>-1.56672778391348</v>
      </c>
      <c r="X19" s="2">
        <f t="shared" si="18"/>
        <v>-1.56781490845375</v>
      </c>
      <c r="Y19" s="2">
        <f t="shared" si="19"/>
        <v>0.487603305785124</v>
      </c>
      <c r="Z19" s="2">
        <f t="shared" si="20"/>
        <v>92.5</v>
      </c>
      <c r="AA19" s="2">
        <f t="shared" si="21"/>
        <v>106.9055</v>
      </c>
      <c r="AB19" s="2">
        <f t="shared" si="22"/>
        <v>4.9333855799373</v>
      </c>
      <c r="AC19" s="2">
        <f t="shared" si="23"/>
        <v>0.394871794871795</v>
      </c>
      <c r="AD19" s="2">
        <f t="shared" si="24"/>
        <v>-2.66129032258064</v>
      </c>
      <c r="AE19" s="2">
        <f t="shared" si="25"/>
        <v>9.09496660605716e-5</v>
      </c>
      <c r="AF19" s="2">
        <f t="shared" si="26"/>
        <v>38.5</v>
      </c>
      <c r="AG19" s="2">
        <f t="shared" si="27"/>
        <v>156.5</v>
      </c>
      <c r="AH19" s="2">
        <f t="shared" si="28"/>
        <v>218.5</v>
      </c>
      <c r="AI19" s="2">
        <f t="shared" si="29"/>
        <v>-23.5</v>
      </c>
      <c r="AJ19" s="2">
        <f t="shared" si="30"/>
        <v>62</v>
      </c>
      <c r="AK19" s="2">
        <f t="shared" si="31"/>
        <v>180</v>
      </c>
      <c r="AL19" s="2">
        <v>68.1266666666667</v>
      </c>
      <c r="AM19" s="2">
        <v>1.08333333333333</v>
      </c>
      <c r="AN19" s="2">
        <v>20.6</v>
      </c>
      <c r="AO19" s="2">
        <v>20.63</v>
      </c>
      <c r="AP19" s="2">
        <v>5.94804620383883</v>
      </c>
    </row>
    <row r="20" customFormat="1" ht="15" spans="1:42">
      <c r="A20" s="2">
        <v>1</v>
      </c>
      <c r="B20" s="2" t="s">
        <v>60</v>
      </c>
      <c r="C20" s="2">
        <v>94.5</v>
      </c>
      <c r="D20" s="2">
        <v>117</v>
      </c>
      <c r="E20" s="2">
        <v>56.5</v>
      </c>
      <c r="F20" s="2">
        <f t="shared" si="0"/>
        <v>0.352611940298507</v>
      </c>
      <c r="G20" s="2">
        <f t="shared" si="1"/>
        <v>0.436567164179104</v>
      </c>
      <c r="H20" s="2">
        <f t="shared" si="2"/>
        <v>0.210820895522388</v>
      </c>
      <c r="I20" s="2">
        <f t="shared" si="3"/>
        <v>2.07079646017699</v>
      </c>
      <c r="J20" s="2">
        <f t="shared" si="4"/>
        <v>1.67256637168142</v>
      </c>
      <c r="K20" s="2">
        <f t="shared" si="5"/>
        <v>1.23809523809524</v>
      </c>
      <c r="L20" s="2">
        <f t="shared" si="6"/>
        <v>92.7568506005531</v>
      </c>
      <c r="M20" s="2">
        <f t="shared" si="7"/>
        <v>13.3666251038423</v>
      </c>
      <c r="N20" s="2">
        <f t="shared" si="8"/>
        <v>-0.106382978723404</v>
      </c>
      <c r="O20" s="2">
        <f t="shared" si="9"/>
        <v>0.215584415584416</v>
      </c>
      <c r="P20" s="2">
        <f t="shared" si="10"/>
        <v>0.256198347107438</v>
      </c>
      <c r="Q20" s="2">
        <f t="shared" si="11"/>
        <v>0.106382978723404</v>
      </c>
      <c r="R20" s="2">
        <f t="shared" si="12"/>
        <v>0.348703170028818</v>
      </c>
      <c r="S20" s="2">
        <f t="shared" si="13"/>
        <v>0.251655629139073</v>
      </c>
      <c r="T20" s="2">
        <f t="shared" si="14"/>
        <v>268</v>
      </c>
      <c r="U20" s="2">
        <f t="shared" si="15"/>
        <v>0.367537313432836</v>
      </c>
      <c r="V20" s="2">
        <f t="shared" si="16"/>
        <v>0.145161290322581</v>
      </c>
      <c r="W20" s="2">
        <f t="shared" si="17"/>
        <v>-1.5664235948085</v>
      </c>
      <c r="X20" s="2">
        <f t="shared" si="18"/>
        <v>-1.5676056272973</v>
      </c>
      <c r="Y20" s="2">
        <f t="shared" si="19"/>
        <v>0.482905982905983</v>
      </c>
      <c r="Z20" s="2">
        <f t="shared" si="20"/>
        <v>89.3333333333333</v>
      </c>
      <c r="AA20" s="2">
        <f t="shared" si="21"/>
        <v>103.3755</v>
      </c>
      <c r="AB20" s="2">
        <f t="shared" si="22"/>
        <v>4.87903225806452</v>
      </c>
      <c r="AC20" s="2">
        <f t="shared" si="23"/>
        <v>0.402116402116402</v>
      </c>
      <c r="AD20" s="2">
        <f t="shared" si="24"/>
        <v>-2.61157024793388</v>
      </c>
      <c r="AE20" s="2">
        <f t="shared" si="25"/>
        <v>9.86864630368846e-5</v>
      </c>
      <c r="AF20" s="2">
        <f t="shared" si="26"/>
        <v>38</v>
      </c>
      <c r="AG20" s="2">
        <f t="shared" si="27"/>
        <v>151</v>
      </c>
      <c r="AH20" s="2">
        <f t="shared" si="28"/>
        <v>211.5</v>
      </c>
      <c r="AI20" s="2">
        <f t="shared" si="29"/>
        <v>-22.5</v>
      </c>
      <c r="AJ20" s="2">
        <f t="shared" si="30"/>
        <v>60.5</v>
      </c>
      <c r="AK20" s="2">
        <f t="shared" si="31"/>
        <v>173.5</v>
      </c>
      <c r="AL20" s="2">
        <v>67.1866666666667</v>
      </c>
      <c r="AM20" s="2">
        <v>1.00666666666667</v>
      </c>
      <c r="AN20" s="2">
        <v>20.1366666666667</v>
      </c>
      <c r="AO20" s="2">
        <v>20.1633333333333</v>
      </c>
      <c r="AP20" s="2">
        <v>5.94804620383883</v>
      </c>
    </row>
    <row r="21" customFormat="1" ht="15" spans="1:42">
      <c r="A21" s="2">
        <v>1</v>
      </c>
      <c r="B21" s="2" t="s">
        <v>61</v>
      </c>
      <c r="C21" s="2">
        <v>99.5</v>
      </c>
      <c r="D21" s="2">
        <v>123</v>
      </c>
      <c r="E21" s="2">
        <v>60.5</v>
      </c>
      <c r="F21" s="2">
        <f t="shared" si="0"/>
        <v>0.351590106007067</v>
      </c>
      <c r="G21" s="2">
        <f t="shared" si="1"/>
        <v>0.434628975265018</v>
      </c>
      <c r="H21" s="2">
        <f t="shared" si="2"/>
        <v>0.213780918727915</v>
      </c>
      <c r="I21" s="2">
        <f t="shared" si="3"/>
        <v>2.03305785123967</v>
      </c>
      <c r="J21" s="2">
        <f t="shared" si="4"/>
        <v>1.64462809917355</v>
      </c>
      <c r="K21" s="2">
        <f t="shared" si="5"/>
        <v>1.23618090452261</v>
      </c>
      <c r="L21" s="2">
        <f t="shared" si="6"/>
        <v>97.7914447519141</v>
      </c>
      <c r="M21" s="2">
        <f t="shared" si="7"/>
        <v>13.735598518691</v>
      </c>
      <c r="N21" s="2">
        <f t="shared" si="8"/>
        <v>-0.10561797752809</v>
      </c>
      <c r="O21" s="2">
        <f t="shared" si="9"/>
        <v>0.211822660098522</v>
      </c>
      <c r="P21" s="2">
        <f t="shared" si="10"/>
        <v>0.248</v>
      </c>
      <c r="Q21" s="2">
        <f t="shared" si="11"/>
        <v>0.10561797752809</v>
      </c>
      <c r="R21" s="2">
        <f t="shared" si="12"/>
        <v>0.340599455040872</v>
      </c>
      <c r="S21" s="2">
        <f t="shared" si="13"/>
        <v>0.24375</v>
      </c>
      <c r="T21" s="2">
        <f t="shared" si="14"/>
        <v>283</v>
      </c>
      <c r="U21" s="2">
        <f t="shared" si="15"/>
        <v>0.358657243816254</v>
      </c>
      <c r="V21" s="2">
        <f t="shared" si="16"/>
        <v>0.145061728395062</v>
      </c>
      <c r="W21" s="2">
        <f t="shared" si="17"/>
        <v>-1.56679056939214</v>
      </c>
      <c r="X21" s="2">
        <f t="shared" si="18"/>
        <v>-1.56789157305987</v>
      </c>
      <c r="Y21" s="2">
        <f t="shared" si="19"/>
        <v>0.491869918699187</v>
      </c>
      <c r="Z21" s="2">
        <f t="shared" si="20"/>
        <v>94.3333333333333</v>
      </c>
      <c r="AA21" s="2">
        <f t="shared" si="21"/>
        <v>108.8485</v>
      </c>
      <c r="AB21" s="2">
        <f t="shared" si="22"/>
        <v>4.87654320987654</v>
      </c>
      <c r="AC21" s="2">
        <f t="shared" si="23"/>
        <v>0.391959798994975</v>
      </c>
      <c r="AD21" s="2">
        <f t="shared" si="24"/>
        <v>-2.688</v>
      </c>
      <c r="AE21" s="2">
        <f t="shared" si="25"/>
        <v>8.79377708711953e-5</v>
      </c>
      <c r="AF21" s="2">
        <f t="shared" si="26"/>
        <v>39</v>
      </c>
      <c r="AG21" s="2">
        <f t="shared" si="27"/>
        <v>160</v>
      </c>
      <c r="AH21" s="2">
        <f t="shared" si="28"/>
        <v>222.5</v>
      </c>
      <c r="AI21" s="2">
        <f t="shared" si="29"/>
        <v>-23.5</v>
      </c>
      <c r="AJ21" s="2">
        <f t="shared" si="30"/>
        <v>62.5</v>
      </c>
      <c r="AK21" s="2">
        <f t="shared" si="31"/>
        <v>183.5</v>
      </c>
      <c r="AL21" s="2">
        <v>64.8066666666667</v>
      </c>
      <c r="AM21" s="2">
        <v>1.43</v>
      </c>
      <c r="AN21" s="2">
        <v>19.3666666666667</v>
      </c>
      <c r="AO21" s="2">
        <v>19.4233333333333</v>
      </c>
      <c r="AP21" s="2">
        <v>5.94804620383883</v>
      </c>
    </row>
    <row r="22" customFormat="1" ht="15" spans="1:42">
      <c r="A22" s="2">
        <v>1</v>
      </c>
      <c r="B22" s="2" t="s">
        <v>62</v>
      </c>
      <c r="C22" s="2">
        <v>95.5</v>
      </c>
      <c r="D22" s="2">
        <v>120.5</v>
      </c>
      <c r="E22" s="2">
        <v>62.5</v>
      </c>
      <c r="F22" s="2">
        <f t="shared" si="0"/>
        <v>0.342908438061041</v>
      </c>
      <c r="G22" s="2">
        <f t="shared" si="1"/>
        <v>0.432675044883303</v>
      </c>
      <c r="H22" s="2">
        <f t="shared" si="2"/>
        <v>0.224416517055655</v>
      </c>
      <c r="I22" s="2">
        <f t="shared" si="3"/>
        <v>1.928</v>
      </c>
      <c r="J22" s="2">
        <f t="shared" si="4"/>
        <v>1.528</v>
      </c>
      <c r="K22" s="2">
        <f t="shared" si="5"/>
        <v>1.26178010471204</v>
      </c>
      <c r="L22" s="2">
        <f t="shared" si="6"/>
        <v>95.8240575221066</v>
      </c>
      <c r="M22" s="2">
        <f t="shared" si="7"/>
        <v>13.6259556239798</v>
      </c>
      <c r="N22" s="2">
        <f t="shared" si="8"/>
        <v>-0.115740740740741</v>
      </c>
      <c r="O22" s="2">
        <f t="shared" si="9"/>
        <v>0.208020050125313</v>
      </c>
      <c r="P22" s="2">
        <f t="shared" si="10"/>
        <v>0.137931034482759</v>
      </c>
      <c r="Q22" s="2">
        <f t="shared" si="11"/>
        <v>0.115740740740741</v>
      </c>
      <c r="R22" s="2">
        <f t="shared" si="12"/>
        <v>0.316939890710383</v>
      </c>
      <c r="S22" s="2">
        <f t="shared" si="13"/>
        <v>0.208860759493671</v>
      </c>
      <c r="T22" s="2">
        <f t="shared" si="14"/>
        <v>278.5</v>
      </c>
      <c r="U22" s="2">
        <f t="shared" si="15"/>
        <v>0.326750448833034</v>
      </c>
      <c r="V22" s="2">
        <f t="shared" si="16"/>
        <v>0.162866449511401</v>
      </c>
      <c r="W22" s="2">
        <f t="shared" si="17"/>
        <v>-1.56682240634573</v>
      </c>
      <c r="X22" s="2">
        <f t="shared" si="18"/>
        <v>-1.56779140973088</v>
      </c>
      <c r="Y22" s="2">
        <f t="shared" si="19"/>
        <v>0.518672199170125</v>
      </c>
      <c r="Z22" s="2">
        <f t="shared" si="20"/>
        <v>92.8333333333333</v>
      </c>
      <c r="AA22" s="2">
        <f t="shared" si="21"/>
        <v>106.413</v>
      </c>
      <c r="AB22" s="2">
        <f t="shared" si="22"/>
        <v>5.32166123778502</v>
      </c>
      <c r="AC22" s="2">
        <f t="shared" si="23"/>
        <v>0.345549738219895</v>
      </c>
      <c r="AD22" s="2">
        <f t="shared" si="24"/>
        <v>-3.01724137931034</v>
      </c>
      <c r="AE22" s="2">
        <f t="shared" si="25"/>
        <v>8.33999105984553e-5</v>
      </c>
      <c r="AF22" s="2">
        <f t="shared" si="26"/>
        <v>33</v>
      </c>
      <c r="AG22" s="2">
        <f t="shared" si="27"/>
        <v>158</v>
      </c>
      <c r="AH22" s="2">
        <f t="shared" si="28"/>
        <v>216</v>
      </c>
      <c r="AI22" s="2">
        <f t="shared" si="29"/>
        <v>-25</v>
      </c>
      <c r="AJ22" s="2">
        <f t="shared" si="30"/>
        <v>58</v>
      </c>
      <c r="AK22" s="2">
        <f t="shared" si="31"/>
        <v>183</v>
      </c>
      <c r="AL22" s="2">
        <v>68.1133333333333</v>
      </c>
      <c r="AM22" s="2">
        <v>1.13333333333333</v>
      </c>
      <c r="AN22" s="2">
        <v>20.3166666666667</v>
      </c>
      <c r="AO22" s="2">
        <v>20.3466666666667</v>
      </c>
      <c r="AP22" s="2">
        <v>5.38917754221388</v>
      </c>
    </row>
    <row r="23" customFormat="1" ht="15" spans="1:42">
      <c r="A23" s="2">
        <v>1</v>
      </c>
      <c r="B23" s="2" t="s">
        <v>63</v>
      </c>
      <c r="C23" s="2">
        <v>97.5</v>
      </c>
      <c r="D23" s="2">
        <v>116.5</v>
      </c>
      <c r="E23" s="2">
        <v>54.5</v>
      </c>
      <c r="F23" s="2">
        <f t="shared" si="0"/>
        <v>0.363128491620112</v>
      </c>
      <c r="G23" s="2">
        <f t="shared" si="1"/>
        <v>0.43389199255121</v>
      </c>
      <c r="H23" s="2">
        <f t="shared" si="2"/>
        <v>0.202979515828678</v>
      </c>
      <c r="I23" s="2">
        <f t="shared" si="3"/>
        <v>2.13761467889908</v>
      </c>
      <c r="J23" s="2">
        <f t="shared" si="4"/>
        <v>1.78899082568807</v>
      </c>
      <c r="K23" s="2">
        <f t="shared" si="5"/>
        <v>1.19487179487179</v>
      </c>
      <c r="L23" s="2">
        <f t="shared" si="6"/>
        <v>93.1821692528494</v>
      </c>
      <c r="M23" s="2">
        <f t="shared" si="7"/>
        <v>13.3790881602597</v>
      </c>
      <c r="N23" s="2">
        <f t="shared" si="8"/>
        <v>-0.088785046728972</v>
      </c>
      <c r="O23" s="2">
        <f t="shared" si="9"/>
        <v>0.21038961038961</v>
      </c>
      <c r="P23" s="2">
        <f t="shared" si="10"/>
        <v>0.387096774193548</v>
      </c>
      <c r="Q23" s="2">
        <f t="shared" si="11"/>
        <v>0.088785046728972</v>
      </c>
      <c r="R23" s="2">
        <f t="shared" si="12"/>
        <v>0.362573099415205</v>
      </c>
      <c r="S23" s="2">
        <f t="shared" si="13"/>
        <v>0.282894736842105</v>
      </c>
      <c r="T23" s="2">
        <f t="shared" si="14"/>
        <v>268.5</v>
      </c>
      <c r="U23" s="2">
        <f t="shared" si="15"/>
        <v>0.391061452513966</v>
      </c>
      <c r="V23" s="2">
        <f t="shared" si="16"/>
        <v>0.119122257053292</v>
      </c>
      <c r="W23" s="2">
        <f t="shared" si="17"/>
        <v>-1.56576419636167</v>
      </c>
      <c r="X23" s="2">
        <f t="shared" si="18"/>
        <v>-1.56744983939709</v>
      </c>
      <c r="Y23" s="2">
        <f t="shared" si="19"/>
        <v>0.467811158798283</v>
      </c>
      <c r="Z23" s="2">
        <f t="shared" si="20"/>
        <v>89.5</v>
      </c>
      <c r="AA23" s="2">
        <f t="shared" si="21"/>
        <v>103.751</v>
      </c>
      <c r="AB23" s="2">
        <f t="shared" si="22"/>
        <v>4.22805642633229</v>
      </c>
      <c r="AC23" s="2">
        <f t="shared" si="23"/>
        <v>0.441025641025641</v>
      </c>
      <c r="AD23" s="2">
        <f t="shared" si="24"/>
        <v>-2.37096774193548</v>
      </c>
      <c r="AE23" s="2">
        <f t="shared" si="25"/>
        <v>0.000110315097466112</v>
      </c>
      <c r="AF23" s="2">
        <f t="shared" si="26"/>
        <v>43</v>
      </c>
      <c r="AG23" s="2">
        <f t="shared" si="27"/>
        <v>152</v>
      </c>
      <c r="AH23" s="2">
        <f t="shared" si="28"/>
        <v>214</v>
      </c>
      <c r="AI23" s="2">
        <f t="shared" si="29"/>
        <v>-19</v>
      </c>
      <c r="AJ23" s="2">
        <f t="shared" si="30"/>
        <v>62</v>
      </c>
      <c r="AK23" s="2">
        <f t="shared" si="31"/>
        <v>171</v>
      </c>
      <c r="AL23" s="2">
        <v>65.08</v>
      </c>
      <c r="AM23" s="2">
        <v>1.17</v>
      </c>
      <c r="AN23" s="2">
        <v>19.2966666666667</v>
      </c>
      <c r="AO23" s="2">
        <v>19.3333333333333</v>
      </c>
      <c r="AP23" s="2">
        <v>5.82308461393597</v>
      </c>
    </row>
    <row r="24" customFormat="1" ht="15" spans="1:42">
      <c r="A24" s="2">
        <v>1</v>
      </c>
      <c r="B24" s="2" t="s">
        <v>64</v>
      </c>
      <c r="C24" s="2">
        <v>101</v>
      </c>
      <c r="D24" s="2">
        <v>124.5</v>
      </c>
      <c r="E24" s="2">
        <v>57.5</v>
      </c>
      <c r="F24" s="2">
        <f t="shared" si="0"/>
        <v>0.356890459363958</v>
      </c>
      <c r="G24" s="2">
        <f t="shared" si="1"/>
        <v>0.439929328621908</v>
      </c>
      <c r="H24" s="2">
        <f t="shared" si="2"/>
        <v>0.203180212014134</v>
      </c>
      <c r="I24" s="2">
        <f t="shared" si="3"/>
        <v>2.16521739130435</v>
      </c>
      <c r="J24" s="2">
        <f t="shared" si="4"/>
        <v>1.75652173913043</v>
      </c>
      <c r="K24" s="2">
        <f t="shared" si="5"/>
        <v>1.23267326732673</v>
      </c>
      <c r="L24" s="2">
        <f t="shared" si="6"/>
        <v>98.3319208938108</v>
      </c>
      <c r="M24" s="2">
        <f t="shared" si="7"/>
        <v>13.735598518691</v>
      </c>
      <c r="N24" s="2">
        <f t="shared" si="8"/>
        <v>-0.104212860310421</v>
      </c>
      <c r="O24" s="2">
        <f t="shared" si="9"/>
        <v>0.222085889570552</v>
      </c>
      <c r="P24" s="2">
        <f t="shared" si="10"/>
        <v>0.298507462686567</v>
      </c>
      <c r="Q24" s="2">
        <f t="shared" si="11"/>
        <v>0.104212860310421</v>
      </c>
      <c r="R24" s="2">
        <f t="shared" si="12"/>
        <v>0.368131868131868</v>
      </c>
      <c r="S24" s="2">
        <f t="shared" si="13"/>
        <v>0.274447949526814</v>
      </c>
      <c r="T24" s="2">
        <f t="shared" si="14"/>
        <v>283</v>
      </c>
      <c r="U24" s="2">
        <f t="shared" si="15"/>
        <v>0.390459363957597</v>
      </c>
      <c r="V24" s="2">
        <f t="shared" si="16"/>
        <v>0.139880952380952</v>
      </c>
      <c r="W24" s="2">
        <f t="shared" si="17"/>
        <v>-1.56693363070714</v>
      </c>
      <c r="X24" s="2">
        <f t="shared" si="18"/>
        <v>-1.56798631023676</v>
      </c>
      <c r="Y24" s="2">
        <f t="shared" si="19"/>
        <v>0.461847389558233</v>
      </c>
      <c r="Z24" s="2">
        <f t="shared" si="20"/>
        <v>94.3333333333333</v>
      </c>
      <c r="AA24" s="2">
        <f t="shared" si="21"/>
        <v>109.8355</v>
      </c>
      <c r="AB24" s="2">
        <f t="shared" si="22"/>
        <v>4.74702380952381</v>
      </c>
      <c r="AC24" s="2">
        <f t="shared" si="23"/>
        <v>0.430693069306931</v>
      </c>
      <c r="AD24" s="2">
        <f t="shared" si="24"/>
        <v>-2.41791044776119</v>
      </c>
      <c r="AE24" s="2">
        <f t="shared" si="25"/>
        <v>9.19320296762535e-5</v>
      </c>
      <c r="AF24" s="2">
        <f t="shared" si="26"/>
        <v>43.5</v>
      </c>
      <c r="AG24" s="2">
        <f t="shared" si="27"/>
        <v>158.5</v>
      </c>
      <c r="AH24" s="2">
        <f t="shared" si="28"/>
        <v>225.5</v>
      </c>
      <c r="AI24" s="2">
        <f t="shared" si="29"/>
        <v>-23.5</v>
      </c>
      <c r="AJ24" s="2">
        <f t="shared" si="30"/>
        <v>67</v>
      </c>
      <c r="AK24" s="2">
        <f t="shared" si="31"/>
        <v>182</v>
      </c>
      <c r="AL24" s="2">
        <v>64.2966666666667</v>
      </c>
      <c r="AM24" s="2">
        <v>1.78666666666667</v>
      </c>
      <c r="AN24" s="2">
        <v>18.4566666666667</v>
      </c>
      <c r="AO24" s="2">
        <v>18.5433333333333</v>
      </c>
      <c r="AP24" s="2">
        <v>5.94804620383883</v>
      </c>
    </row>
    <row r="25" customFormat="1" ht="15" spans="1:42">
      <c r="A25" s="2">
        <v>1</v>
      </c>
      <c r="B25" s="2" t="s">
        <v>65</v>
      </c>
      <c r="C25" s="2">
        <v>91</v>
      </c>
      <c r="D25" s="2">
        <v>115</v>
      </c>
      <c r="E25" s="2">
        <v>54.5</v>
      </c>
      <c r="F25" s="2">
        <f t="shared" si="0"/>
        <v>0.349328214971209</v>
      </c>
      <c r="G25" s="2">
        <f t="shared" si="1"/>
        <v>0.441458733205374</v>
      </c>
      <c r="H25" s="2">
        <f t="shared" si="2"/>
        <v>0.209213051823417</v>
      </c>
      <c r="I25" s="2">
        <f t="shared" si="3"/>
        <v>2.11009174311927</v>
      </c>
      <c r="J25" s="2">
        <f t="shared" si="4"/>
        <v>1.6697247706422</v>
      </c>
      <c r="K25" s="2">
        <f t="shared" si="5"/>
        <v>1.26373626373626</v>
      </c>
      <c r="L25" s="2">
        <f t="shared" si="6"/>
        <v>90.3257991938073</v>
      </c>
      <c r="M25" s="2">
        <f t="shared" si="7"/>
        <v>13.1782649338472</v>
      </c>
      <c r="N25" s="2">
        <f t="shared" si="8"/>
        <v>-0.116504854368932</v>
      </c>
      <c r="O25" s="2">
        <f t="shared" si="9"/>
        <v>0.225033288948069</v>
      </c>
      <c r="P25" s="2">
        <f t="shared" si="10"/>
        <v>0.206611570247934</v>
      </c>
      <c r="Q25" s="2">
        <f t="shared" si="11"/>
        <v>0.116504854368932</v>
      </c>
      <c r="R25" s="2">
        <f t="shared" si="12"/>
        <v>0.35693215339233</v>
      </c>
      <c r="S25" s="2">
        <f t="shared" si="13"/>
        <v>0.25085910652921</v>
      </c>
      <c r="T25" s="2">
        <f t="shared" si="14"/>
        <v>260.5</v>
      </c>
      <c r="U25" s="2">
        <f t="shared" si="15"/>
        <v>0.37236084452975</v>
      </c>
      <c r="V25" s="2">
        <f t="shared" si="16"/>
        <v>0.158415841584158</v>
      </c>
      <c r="W25" s="2">
        <f t="shared" si="17"/>
        <v>-1.56660218197099</v>
      </c>
      <c r="X25" s="2">
        <f t="shared" si="18"/>
        <v>-1.56758530450982</v>
      </c>
      <c r="Y25" s="2">
        <f t="shared" si="19"/>
        <v>0.473913043478261</v>
      </c>
      <c r="Z25" s="2">
        <f t="shared" si="20"/>
        <v>86.8333333333333</v>
      </c>
      <c r="AA25" s="2">
        <f t="shared" si="21"/>
        <v>100.927</v>
      </c>
      <c r="AB25" s="2">
        <f t="shared" si="22"/>
        <v>5.21039603960396</v>
      </c>
      <c r="AC25" s="2">
        <f t="shared" si="23"/>
        <v>0.401098901098901</v>
      </c>
      <c r="AD25" s="2">
        <f t="shared" si="24"/>
        <v>-2.59504132231405</v>
      </c>
      <c r="AE25" s="2">
        <f t="shared" si="25"/>
        <v>9.99062737755834e-5</v>
      </c>
      <c r="AF25" s="2">
        <f t="shared" si="26"/>
        <v>36.5</v>
      </c>
      <c r="AG25" s="2">
        <f t="shared" si="27"/>
        <v>145.5</v>
      </c>
      <c r="AH25" s="2">
        <f t="shared" si="28"/>
        <v>206</v>
      </c>
      <c r="AI25" s="2">
        <f t="shared" si="29"/>
        <v>-24</v>
      </c>
      <c r="AJ25" s="2">
        <f t="shared" si="30"/>
        <v>60.5</v>
      </c>
      <c r="AK25" s="2">
        <f t="shared" si="31"/>
        <v>169.5</v>
      </c>
      <c r="AL25" s="2">
        <v>66.87</v>
      </c>
      <c r="AM25" s="2">
        <v>1.02</v>
      </c>
      <c r="AN25" s="2">
        <v>20.0766666666667</v>
      </c>
      <c r="AO25" s="2">
        <v>20.1033333333333</v>
      </c>
      <c r="AP25" s="2">
        <v>5.3798258974359</v>
      </c>
    </row>
    <row r="26" customFormat="1" ht="15" spans="1:42">
      <c r="A26" s="2">
        <v>1</v>
      </c>
      <c r="B26" s="2" t="s">
        <v>66</v>
      </c>
      <c r="C26" s="2">
        <v>100</v>
      </c>
      <c r="D26" s="2">
        <v>126</v>
      </c>
      <c r="E26" s="2">
        <v>58</v>
      </c>
      <c r="F26" s="2">
        <f t="shared" si="0"/>
        <v>0.352112676056338</v>
      </c>
      <c r="G26" s="2">
        <f t="shared" si="1"/>
        <v>0.443661971830986</v>
      </c>
      <c r="H26" s="2">
        <f t="shared" si="2"/>
        <v>0.204225352112676</v>
      </c>
      <c r="I26" s="2">
        <f t="shared" si="3"/>
        <v>2.17241379310345</v>
      </c>
      <c r="J26" s="2">
        <f t="shared" si="4"/>
        <v>1.72413793103448</v>
      </c>
      <c r="K26" s="2">
        <f t="shared" si="5"/>
        <v>1.26</v>
      </c>
      <c r="L26" s="2">
        <f t="shared" si="6"/>
        <v>98.7252078583108</v>
      </c>
      <c r="M26" s="2">
        <f t="shared" si="7"/>
        <v>13.7598449603669</v>
      </c>
      <c r="N26" s="2">
        <f t="shared" si="8"/>
        <v>-0.115044247787611</v>
      </c>
      <c r="O26" s="2">
        <f t="shared" si="9"/>
        <v>0.229268292682927</v>
      </c>
      <c r="P26" s="2">
        <f t="shared" si="10"/>
        <v>0.235294117647059</v>
      </c>
      <c r="Q26" s="2">
        <f t="shared" si="11"/>
        <v>0.115044247787611</v>
      </c>
      <c r="R26" s="2">
        <f t="shared" si="12"/>
        <v>0.369565217391304</v>
      </c>
      <c r="S26" s="2">
        <f t="shared" si="13"/>
        <v>0.265822784810127</v>
      </c>
      <c r="T26" s="2">
        <f t="shared" si="14"/>
        <v>284</v>
      </c>
      <c r="U26" s="2">
        <f t="shared" si="15"/>
        <v>0.387323943661972</v>
      </c>
      <c r="V26" s="2">
        <f t="shared" si="16"/>
        <v>0.154761904761905</v>
      </c>
      <c r="W26" s="2">
        <f t="shared" si="17"/>
        <v>-1.56730504061385</v>
      </c>
      <c r="X26" s="2">
        <f t="shared" si="18"/>
        <v>-1.56812651521112</v>
      </c>
      <c r="Y26" s="2">
        <f t="shared" si="19"/>
        <v>0.46031746031746</v>
      </c>
      <c r="Z26" s="2">
        <f t="shared" si="20"/>
        <v>94.6666666666667</v>
      </c>
      <c r="AA26" s="2">
        <f t="shared" si="21"/>
        <v>110.474</v>
      </c>
      <c r="AB26" s="2">
        <f t="shared" si="22"/>
        <v>5.11904761904762</v>
      </c>
      <c r="AC26" s="2">
        <f t="shared" si="23"/>
        <v>0.42</v>
      </c>
      <c r="AD26" s="2">
        <f t="shared" si="24"/>
        <v>-2.47058823529412</v>
      </c>
      <c r="AE26" s="2">
        <f t="shared" si="25"/>
        <v>8.61906927014963e-5</v>
      </c>
      <c r="AF26" s="2">
        <f t="shared" si="26"/>
        <v>42</v>
      </c>
      <c r="AG26" s="2">
        <f t="shared" si="27"/>
        <v>158</v>
      </c>
      <c r="AH26" s="2">
        <f t="shared" si="28"/>
        <v>226</v>
      </c>
      <c r="AI26" s="2">
        <f t="shared" si="29"/>
        <v>-26</v>
      </c>
      <c r="AJ26" s="2">
        <f t="shared" si="30"/>
        <v>68</v>
      </c>
      <c r="AK26" s="2">
        <f t="shared" si="31"/>
        <v>184</v>
      </c>
      <c r="AL26" s="2">
        <v>65.9233333333333</v>
      </c>
      <c r="AM26" s="2">
        <v>1.12</v>
      </c>
      <c r="AN26" s="2">
        <v>19.2933333333333</v>
      </c>
      <c r="AO26" s="2">
        <v>19.3266666666667</v>
      </c>
      <c r="AP26" s="2">
        <v>5.56808103921569</v>
      </c>
    </row>
    <row r="27" customFormat="1" ht="15" spans="1:42">
      <c r="A27" s="2">
        <v>1</v>
      </c>
      <c r="B27" s="2" t="s">
        <v>67</v>
      </c>
      <c r="C27" s="2">
        <v>96</v>
      </c>
      <c r="D27" s="2">
        <v>121.5</v>
      </c>
      <c r="E27" s="2">
        <v>61</v>
      </c>
      <c r="F27" s="2">
        <f t="shared" si="0"/>
        <v>0.344703770197487</v>
      </c>
      <c r="G27" s="2">
        <f t="shared" si="1"/>
        <v>0.436265709156194</v>
      </c>
      <c r="H27" s="2">
        <f t="shared" si="2"/>
        <v>0.21903052064632</v>
      </c>
      <c r="I27" s="2">
        <f t="shared" si="3"/>
        <v>1.99180327868852</v>
      </c>
      <c r="J27" s="2">
        <f t="shared" si="4"/>
        <v>1.57377049180328</v>
      </c>
      <c r="K27" s="2">
        <f t="shared" si="5"/>
        <v>1.265625</v>
      </c>
      <c r="L27" s="2">
        <f t="shared" si="6"/>
        <v>96.0889344999378</v>
      </c>
      <c r="M27" s="2">
        <f t="shared" si="7"/>
        <v>13.6259556239798</v>
      </c>
      <c r="N27" s="2">
        <f t="shared" si="8"/>
        <v>-0.117241379310345</v>
      </c>
      <c r="O27" s="2">
        <f t="shared" si="9"/>
        <v>0.215</v>
      </c>
      <c r="P27" s="2">
        <f t="shared" si="10"/>
        <v>0.15702479338843</v>
      </c>
      <c r="Q27" s="2">
        <f t="shared" si="11"/>
        <v>0.117241379310345</v>
      </c>
      <c r="R27" s="2">
        <f t="shared" si="12"/>
        <v>0.331506849315069</v>
      </c>
      <c r="S27" s="2">
        <f t="shared" si="13"/>
        <v>0.222929936305732</v>
      </c>
      <c r="T27" s="2">
        <f t="shared" si="14"/>
        <v>278.5</v>
      </c>
      <c r="U27" s="2">
        <f t="shared" si="15"/>
        <v>0.342908438061041</v>
      </c>
      <c r="V27" s="2">
        <f t="shared" si="16"/>
        <v>0.162939297124601</v>
      </c>
      <c r="W27" s="2">
        <f t="shared" si="17"/>
        <v>-1.56697500855379</v>
      </c>
      <c r="X27" s="2">
        <f t="shared" si="18"/>
        <v>-1.56788227590226</v>
      </c>
      <c r="Y27" s="2">
        <f t="shared" si="19"/>
        <v>0.502057613168724</v>
      </c>
      <c r="Z27" s="2">
        <f t="shared" si="20"/>
        <v>92.8333333333333</v>
      </c>
      <c r="AA27" s="2">
        <f t="shared" si="21"/>
        <v>106.9785</v>
      </c>
      <c r="AB27" s="2">
        <f t="shared" si="22"/>
        <v>5.32348242811502</v>
      </c>
      <c r="AC27" s="2">
        <f t="shared" si="23"/>
        <v>0.364583333333333</v>
      </c>
      <c r="AD27" s="2">
        <f t="shared" si="24"/>
        <v>-2.8595041322314</v>
      </c>
      <c r="AE27" s="2">
        <f t="shared" si="25"/>
        <v>8.42332964946332e-5</v>
      </c>
      <c r="AF27" s="2">
        <f t="shared" si="26"/>
        <v>35</v>
      </c>
      <c r="AG27" s="2">
        <f t="shared" si="27"/>
        <v>157</v>
      </c>
      <c r="AH27" s="2">
        <f t="shared" si="28"/>
        <v>217.5</v>
      </c>
      <c r="AI27" s="2">
        <f t="shared" si="29"/>
        <v>-25.5</v>
      </c>
      <c r="AJ27" s="2">
        <f t="shared" si="30"/>
        <v>60.5</v>
      </c>
      <c r="AK27" s="2">
        <f t="shared" si="31"/>
        <v>182.5</v>
      </c>
      <c r="AL27" s="2">
        <v>65.54</v>
      </c>
      <c r="AM27" s="2">
        <v>1.76333333333333</v>
      </c>
      <c r="AN27" s="2">
        <v>22.2233333333333</v>
      </c>
      <c r="AO27" s="2">
        <v>22.2933333333333</v>
      </c>
      <c r="AP27" s="2">
        <v>6.74273090725807</v>
      </c>
    </row>
    <row r="28" customFormat="1" ht="15" spans="1:42">
      <c r="A28" s="2">
        <v>1</v>
      </c>
      <c r="B28" s="2" t="s">
        <v>68</v>
      </c>
      <c r="C28" s="2">
        <v>97.5</v>
      </c>
      <c r="D28" s="2">
        <v>123.5</v>
      </c>
      <c r="E28" s="2">
        <v>60.5</v>
      </c>
      <c r="F28" s="2">
        <f t="shared" si="0"/>
        <v>0.346358792184725</v>
      </c>
      <c r="G28" s="2">
        <f t="shared" si="1"/>
        <v>0.438721136767318</v>
      </c>
      <c r="H28" s="2">
        <f t="shared" si="2"/>
        <v>0.214920071047957</v>
      </c>
      <c r="I28" s="2">
        <f t="shared" si="3"/>
        <v>2.04132231404959</v>
      </c>
      <c r="J28" s="2">
        <f t="shared" si="4"/>
        <v>1.61157024793388</v>
      </c>
      <c r="K28" s="2">
        <f t="shared" si="5"/>
        <v>1.26666666666667</v>
      </c>
      <c r="L28" s="2">
        <f t="shared" si="6"/>
        <v>97.3289097168291</v>
      </c>
      <c r="M28" s="2">
        <f t="shared" si="7"/>
        <v>13.699148392023</v>
      </c>
      <c r="N28" s="2">
        <f t="shared" si="8"/>
        <v>-0.117647058823529</v>
      </c>
      <c r="O28" s="2">
        <f t="shared" si="9"/>
        <v>0.219753086419753</v>
      </c>
      <c r="P28" s="2">
        <f t="shared" si="10"/>
        <v>0.174603174603175</v>
      </c>
      <c r="Q28" s="2">
        <f t="shared" si="11"/>
        <v>0.117647058823529</v>
      </c>
      <c r="R28" s="2">
        <f t="shared" si="12"/>
        <v>0.342391304347826</v>
      </c>
      <c r="S28" s="2">
        <f t="shared" si="13"/>
        <v>0.234177215189873</v>
      </c>
      <c r="T28" s="2">
        <f t="shared" si="14"/>
        <v>281.5</v>
      </c>
      <c r="U28" s="2">
        <f t="shared" si="15"/>
        <v>0.355239786856128</v>
      </c>
      <c r="V28" s="2">
        <f t="shared" si="16"/>
        <v>0.161993769470405</v>
      </c>
      <c r="W28" s="2">
        <f t="shared" si="17"/>
        <v>-1.56714189781987</v>
      </c>
      <c r="X28" s="2">
        <f t="shared" si="18"/>
        <v>-1.56799791222626</v>
      </c>
      <c r="Y28" s="2">
        <f t="shared" si="19"/>
        <v>0.489878542510121</v>
      </c>
      <c r="Z28" s="2">
        <f t="shared" si="20"/>
        <v>93.8333333333333</v>
      </c>
      <c r="AA28" s="2">
        <f t="shared" si="21"/>
        <v>108.544</v>
      </c>
      <c r="AB28" s="2">
        <f t="shared" si="22"/>
        <v>5.29984423676012</v>
      </c>
      <c r="AC28" s="2">
        <f t="shared" si="23"/>
        <v>0.379487179487179</v>
      </c>
      <c r="AD28" s="2">
        <f t="shared" si="24"/>
        <v>-2.74603174603175</v>
      </c>
      <c r="AE28" s="2">
        <f t="shared" si="25"/>
        <v>8.34166959629192e-5</v>
      </c>
      <c r="AF28" s="2">
        <f t="shared" si="26"/>
        <v>37</v>
      </c>
      <c r="AG28" s="2">
        <f t="shared" si="27"/>
        <v>158</v>
      </c>
      <c r="AH28" s="2">
        <f t="shared" si="28"/>
        <v>221</v>
      </c>
      <c r="AI28" s="2">
        <f t="shared" si="29"/>
        <v>-26</v>
      </c>
      <c r="AJ28" s="2">
        <f t="shared" si="30"/>
        <v>63</v>
      </c>
      <c r="AK28" s="2">
        <f t="shared" si="31"/>
        <v>184</v>
      </c>
      <c r="AL28" s="2">
        <v>69.91</v>
      </c>
      <c r="AM28" s="2">
        <v>0.783333333333333</v>
      </c>
      <c r="AN28" s="2">
        <v>20.5133333333333</v>
      </c>
      <c r="AO28" s="2">
        <v>20.53</v>
      </c>
      <c r="AP28" s="2">
        <v>5.91809576998051</v>
      </c>
    </row>
    <row r="29" customFormat="1" ht="15" spans="1:42">
      <c r="A29" s="2">
        <v>1</v>
      </c>
      <c r="B29" s="2" t="s">
        <v>69</v>
      </c>
      <c r="C29" s="2">
        <v>98</v>
      </c>
      <c r="D29" s="2">
        <v>123</v>
      </c>
      <c r="E29" s="2">
        <v>59</v>
      </c>
      <c r="F29" s="2">
        <f t="shared" si="0"/>
        <v>0.35</v>
      </c>
      <c r="G29" s="2">
        <f t="shared" si="1"/>
        <v>0.439285714285714</v>
      </c>
      <c r="H29" s="2">
        <f t="shared" si="2"/>
        <v>0.210714285714286</v>
      </c>
      <c r="I29" s="2">
        <f t="shared" si="3"/>
        <v>2.08474576271186</v>
      </c>
      <c r="J29" s="2">
        <f t="shared" si="4"/>
        <v>1.66101694915254</v>
      </c>
      <c r="K29" s="2">
        <f t="shared" si="5"/>
        <v>1.25510204081633</v>
      </c>
      <c r="L29" s="2">
        <f t="shared" si="6"/>
        <v>96.9776606578374</v>
      </c>
      <c r="M29" s="2">
        <f t="shared" si="7"/>
        <v>13.6626010212795</v>
      </c>
      <c r="N29" s="2">
        <f t="shared" si="8"/>
        <v>-0.113122171945701</v>
      </c>
      <c r="O29" s="2">
        <f t="shared" si="9"/>
        <v>0.220843672456576</v>
      </c>
      <c r="P29" s="2">
        <f t="shared" si="10"/>
        <v>0.21875</v>
      </c>
      <c r="Q29" s="2">
        <f t="shared" si="11"/>
        <v>0.113122171945701</v>
      </c>
      <c r="R29" s="2">
        <f t="shared" si="12"/>
        <v>0.351648351648352</v>
      </c>
      <c r="S29" s="2">
        <f t="shared" si="13"/>
        <v>0.248407643312102</v>
      </c>
      <c r="T29" s="2">
        <f t="shared" si="14"/>
        <v>280</v>
      </c>
      <c r="U29" s="2">
        <f t="shared" si="15"/>
        <v>0.367857142857143</v>
      </c>
      <c r="V29" s="2">
        <f t="shared" si="16"/>
        <v>0.154320987654321</v>
      </c>
      <c r="W29" s="2">
        <f t="shared" si="17"/>
        <v>-1.56703091249201</v>
      </c>
      <c r="X29" s="2">
        <f t="shared" si="18"/>
        <v>-1.56795965285594</v>
      </c>
      <c r="Y29" s="2">
        <f t="shared" si="19"/>
        <v>0.479674796747967</v>
      </c>
      <c r="Z29" s="2">
        <f t="shared" si="20"/>
        <v>93.3333333333333</v>
      </c>
      <c r="AA29" s="2">
        <f t="shared" si="21"/>
        <v>108.229</v>
      </c>
      <c r="AB29" s="2">
        <f t="shared" si="22"/>
        <v>5.10802469135802</v>
      </c>
      <c r="AC29" s="2">
        <f t="shared" si="23"/>
        <v>0.397959183673469</v>
      </c>
      <c r="AD29" s="2">
        <f t="shared" si="24"/>
        <v>-2.625</v>
      </c>
      <c r="AE29" s="2">
        <f t="shared" si="25"/>
        <v>8.74751720660043e-5</v>
      </c>
      <c r="AF29" s="2">
        <f t="shared" si="26"/>
        <v>39</v>
      </c>
      <c r="AG29" s="2">
        <f t="shared" si="27"/>
        <v>157</v>
      </c>
      <c r="AH29" s="2">
        <f t="shared" si="28"/>
        <v>221</v>
      </c>
      <c r="AI29" s="2">
        <f t="shared" si="29"/>
        <v>-25</v>
      </c>
      <c r="AJ29" s="2">
        <f t="shared" si="30"/>
        <v>64</v>
      </c>
      <c r="AK29" s="2">
        <f t="shared" si="31"/>
        <v>182</v>
      </c>
      <c r="AL29" s="2">
        <v>66.4166666666667</v>
      </c>
      <c r="AM29" s="2">
        <v>1.52666666666667</v>
      </c>
      <c r="AN29" s="2">
        <v>21.72</v>
      </c>
      <c r="AO29" s="2">
        <v>21.7766666666667</v>
      </c>
      <c r="AP29" s="2">
        <v>5.56688713131313</v>
      </c>
    </row>
    <row r="30" customFormat="1" ht="15" spans="1:42">
      <c r="A30" s="2">
        <v>1</v>
      </c>
      <c r="B30" s="2" t="s">
        <v>70</v>
      </c>
      <c r="C30" s="2">
        <v>92.5</v>
      </c>
      <c r="D30" s="2">
        <v>117.5</v>
      </c>
      <c r="E30" s="2">
        <v>59</v>
      </c>
      <c r="F30" s="2">
        <f t="shared" si="0"/>
        <v>0.343866171003717</v>
      </c>
      <c r="G30" s="2">
        <f t="shared" si="1"/>
        <v>0.436802973977695</v>
      </c>
      <c r="H30" s="2">
        <f t="shared" si="2"/>
        <v>0.219330855018587</v>
      </c>
      <c r="I30" s="2">
        <f t="shared" si="3"/>
        <v>1.99152542372881</v>
      </c>
      <c r="J30" s="2">
        <f t="shared" si="4"/>
        <v>1.56779661016949</v>
      </c>
      <c r="K30" s="2">
        <f t="shared" si="5"/>
        <v>1.27027027027027</v>
      </c>
      <c r="L30" s="2">
        <f t="shared" si="6"/>
        <v>92.814330790024</v>
      </c>
      <c r="M30" s="2">
        <f t="shared" si="7"/>
        <v>13.3915396177338</v>
      </c>
      <c r="N30" s="2">
        <f t="shared" si="8"/>
        <v>-0.119047619047619</v>
      </c>
      <c r="O30" s="2">
        <f t="shared" si="9"/>
        <v>0.216041397153946</v>
      </c>
      <c r="P30" s="2">
        <f t="shared" si="10"/>
        <v>0.145299145299145</v>
      </c>
      <c r="Q30" s="2">
        <f t="shared" si="11"/>
        <v>0.119047619047619</v>
      </c>
      <c r="R30" s="2">
        <f t="shared" si="12"/>
        <v>0.331444759206799</v>
      </c>
      <c r="S30" s="2">
        <f t="shared" si="13"/>
        <v>0.221122112211221</v>
      </c>
      <c r="T30" s="2">
        <f t="shared" si="14"/>
        <v>269</v>
      </c>
      <c r="U30" s="2">
        <f t="shared" si="15"/>
        <v>0.342007434944238</v>
      </c>
      <c r="V30" s="2">
        <f t="shared" si="16"/>
        <v>0.165562913907285</v>
      </c>
      <c r="W30" s="2">
        <f t="shared" si="17"/>
        <v>-1.56675661367078</v>
      </c>
      <c r="X30" s="2">
        <f t="shared" si="18"/>
        <v>-1.56769295865429</v>
      </c>
      <c r="Y30" s="2">
        <f t="shared" si="19"/>
        <v>0.502127659574468</v>
      </c>
      <c r="Z30" s="2">
        <f t="shared" si="20"/>
        <v>89.6666666666667</v>
      </c>
      <c r="AA30" s="2">
        <f t="shared" si="21"/>
        <v>103.356</v>
      </c>
      <c r="AB30" s="2">
        <f t="shared" si="22"/>
        <v>5.38907284768212</v>
      </c>
      <c r="AC30" s="2">
        <f t="shared" si="23"/>
        <v>0.362162162162162</v>
      </c>
      <c r="AD30" s="2">
        <f t="shared" si="24"/>
        <v>-2.87179487179487</v>
      </c>
      <c r="AE30" s="2">
        <f t="shared" si="25"/>
        <v>8.93959520742359e-5</v>
      </c>
      <c r="AF30" s="2">
        <f t="shared" si="26"/>
        <v>33.5</v>
      </c>
      <c r="AG30" s="2">
        <f t="shared" si="27"/>
        <v>151.5</v>
      </c>
      <c r="AH30" s="2">
        <f t="shared" si="28"/>
        <v>210</v>
      </c>
      <c r="AI30" s="2">
        <f t="shared" si="29"/>
        <v>-25</v>
      </c>
      <c r="AJ30" s="2">
        <f t="shared" si="30"/>
        <v>58.5</v>
      </c>
      <c r="AK30" s="2">
        <f t="shared" si="31"/>
        <v>176.5</v>
      </c>
      <c r="AL30" s="2">
        <v>67.37</v>
      </c>
      <c r="AM30" s="2">
        <v>1.50333333333333</v>
      </c>
      <c r="AN30" s="2">
        <v>21.56</v>
      </c>
      <c r="AO30" s="2">
        <v>21.6166666666667</v>
      </c>
      <c r="AP30" s="2">
        <v>6.03575527514232</v>
      </c>
    </row>
    <row r="31" customFormat="1" ht="15" spans="1:42">
      <c r="A31" s="2">
        <v>1</v>
      </c>
      <c r="B31" s="2" t="s">
        <v>71</v>
      </c>
      <c r="C31" s="2">
        <v>100.5</v>
      </c>
      <c r="D31" s="2">
        <v>125</v>
      </c>
      <c r="E31" s="2">
        <v>55.5</v>
      </c>
      <c r="F31" s="2">
        <f t="shared" si="0"/>
        <v>0.357651245551601</v>
      </c>
      <c r="G31" s="2">
        <f t="shared" si="1"/>
        <v>0.444839857651246</v>
      </c>
      <c r="H31" s="2">
        <f t="shared" si="2"/>
        <v>0.197508896797153</v>
      </c>
      <c r="I31" s="2">
        <f t="shared" si="3"/>
        <v>2.25225225225225</v>
      </c>
      <c r="J31" s="2">
        <f t="shared" si="4"/>
        <v>1.81081081081081</v>
      </c>
      <c r="K31" s="2">
        <f t="shared" si="5"/>
        <v>1.24378109452736</v>
      </c>
      <c r="L31" s="2">
        <f t="shared" si="6"/>
        <v>97.9889449546903</v>
      </c>
      <c r="M31" s="2">
        <f t="shared" si="7"/>
        <v>13.6869767784319</v>
      </c>
      <c r="N31" s="2">
        <f t="shared" si="8"/>
        <v>-0.108647450110865</v>
      </c>
      <c r="O31" s="2">
        <f t="shared" si="9"/>
        <v>0.231527093596059</v>
      </c>
      <c r="P31" s="2">
        <f t="shared" si="10"/>
        <v>0.294964028776978</v>
      </c>
      <c r="Q31" s="2">
        <f t="shared" si="11"/>
        <v>0.108647450110865</v>
      </c>
      <c r="R31" s="2">
        <f t="shared" si="12"/>
        <v>0.385041551246537</v>
      </c>
      <c r="S31" s="2">
        <f t="shared" si="13"/>
        <v>0.288461538461538</v>
      </c>
      <c r="T31" s="2">
        <f t="shared" si="14"/>
        <v>281</v>
      </c>
      <c r="U31" s="2">
        <f t="shared" si="15"/>
        <v>0.407473309608541</v>
      </c>
      <c r="V31" s="2">
        <f t="shared" si="16"/>
        <v>0.144117647058824</v>
      </c>
      <c r="W31" s="2">
        <f t="shared" si="17"/>
        <v>-1.56713487857119</v>
      </c>
      <c r="X31" s="2">
        <f t="shared" si="18"/>
        <v>-1.5680535279175</v>
      </c>
      <c r="Y31" s="2">
        <f t="shared" si="19"/>
        <v>0.444</v>
      </c>
      <c r="Z31" s="2">
        <f t="shared" si="20"/>
        <v>93.6666666666667</v>
      </c>
      <c r="AA31" s="2">
        <f t="shared" si="21"/>
        <v>109.7515</v>
      </c>
      <c r="AB31" s="2">
        <f t="shared" si="22"/>
        <v>4.85294117647059</v>
      </c>
      <c r="AC31" s="2">
        <f t="shared" si="23"/>
        <v>0.447761194029851</v>
      </c>
      <c r="AD31" s="2">
        <f t="shared" si="24"/>
        <v>-2.30215827338129</v>
      </c>
      <c r="AE31" s="2">
        <f t="shared" si="25"/>
        <v>9.31770810810811e-5</v>
      </c>
      <c r="AF31" s="2">
        <f t="shared" si="26"/>
        <v>45</v>
      </c>
      <c r="AG31" s="2">
        <f t="shared" si="27"/>
        <v>156</v>
      </c>
      <c r="AH31" s="2">
        <f t="shared" si="28"/>
        <v>225.5</v>
      </c>
      <c r="AI31" s="2">
        <f t="shared" si="29"/>
        <v>-24.5</v>
      </c>
      <c r="AJ31" s="2">
        <f t="shared" si="30"/>
        <v>69.5</v>
      </c>
      <c r="AK31" s="2">
        <f t="shared" si="31"/>
        <v>180.5</v>
      </c>
      <c r="AL31" s="2">
        <v>67.6266666666667</v>
      </c>
      <c r="AM31" s="2">
        <v>1.61</v>
      </c>
      <c r="AN31" s="2">
        <v>20.8033333333333</v>
      </c>
      <c r="AO31" s="2">
        <v>20.8666666666667</v>
      </c>
      <c r="AP31" s="2">
        <v>6.41103554901961</v>
      </c>
    </row>
    <row r="32" customFormat="1" ht="15" spans="1:42">
      <c r="A32" s="2">
        <v>1</v>
      </c>
      <c r="B32" s="2" t="s">
        <v>72</v>
      </c>
      <c r="C32" s="2">
        <v>95.5</v>
      </c>
      <c r="D32" s="2">
        <v>119</v>
      </c>
      <c r="E32" s="2">
        <v>57.5</v>
      </c>
      <c r="F32" s="2">
        <f t="shared" si="0"/>
        <v>0.351102941176471</v>
      </c>
      <c r="G32" s="2">
        <f t="shared" si="1"/>
        <v>0.4375</v>
      </c>
      <c r="H32" s="2">
        <f t="shared" si="2"/>
        <v>0.211397058823529</v>
      </c>
      <c r="I32" s="2">
        <f t="shared" si="3"/>
        <v>2.0695652173913</v>
      </c>
      <c r="J32" s="2">
        <f t="shared" si="4"/>
        <v>1.66086956521739</v>
      </c>
      <c r="K32" s="2">
        <f t="shared" si="5"/>
        <v>1.24607329842932</v>
      </c>
      <c r="L32" s="2">
        <f t="shared" si="6"/>
        <v>94.1408519188137</v>
      </c>
      <c r="M32" s="2">
        <f t="shared" si="7"/>
        <v>13.4660065844828</v>
      </c>
      <c r="N32" s="2">
        <f t="shared" si="8"/>
        <v>-0.10955710955711</v>
      </c>
      <c r="O32" s="2">
        <f t="shared" si="9"/>
        <v>0.217391304347826</v>
      </c>
      <c r="P32" s="2">
        <f t="shared" si="10"/>
        <v>0.235772357723577</v>
      </c>
      <c r="Q32" s="2">
        <f t="shared" si="11"/>
        <v>0.10955710955711</v>
      </c>
      <c r="R32" s="2">
        <f t="shared" si="12"/>
        <v>0.348441926345609</v>
      </c>
      <c r="S32" s="2">
        <f t="shared" si="13"/>
        <v>0.248366013071895</v>
      </c>
      <c r="T32" s="2">
        <f t="shared" si="14"/>
        <v>272</v>
      </c>
      <c r="U32" s="2">
        <f t="shared" si="15"/>
        <v>0.365808823529412</v>
      </c>
      <c r="V32" s="2">
        <f t="shared" si="16"/>
        <v>0.14968152866242</v>
      </c>
      <c r="W32" s="2">
        <f t="shared" si="17"/>
        <v>-1.5666629989309</v>
      </c>
      <c r="X32" s="2">
        <f t="shared" si="18"/>
        <v>-1.56773500944858</v>
      </c>
      <c r="Y32" s="2">
        <f t="shared" si="19"/>
        <v>0.483193277310924</v>
      </c>
      <c r="Z32" s="2">
        <f t="shared" si="20"/>
        <v>90.6666666666667</v>
      </c>
      <c r="AA32" s="2">
        <f t="shared" si="21"/>
        <v>104.9625</v>
      </c>
      <c r="AB32" s="2">
        <f t="shared" si="22"/>
        <v>4.99203821656051</v>
      </c>
      <c r="AC32" s="2">
        <f t="shared" si="23"/>
        <v>0.397905759162304</v>
      </c>
      <c r="AD32" s="2">
        <f t="shared" si="24"/>
        <v>-2.63414634146341</v>
      </c>
      <c r="AE32" s="2">
        <f t="shared" si="25"/>
        <v>9.412348833449e-5</v>
      </c>
      <c r="AF32" s="2">
        <f t="shared" si="26"/>
        <v>38</v>
      </c>
      <c r="AG32" s="2">
        <f t="shared" si="27"/>
        <v>153</v>
      </c>
      <c r="AH32" s="2">
        <f t="shared" si="28"/>
        <v>214.5</v>
      </c>
      <c r="AI32" s="2">
        <f t="shared" si="29"/>
        <v>-23.5</v>
      </c>
      <c r="AJ32" s="2">
        <f t="shared" si="30"/>
        <v>61.5</v>
      </c>
      <c r="AK32" s="2">
        <f t="shared" si="31"/>
        <v>176.5</v>
      </c>
      <c r="AL32" s="2">
        <v>67.5866666666667</v>
      </c>
      <c r="AM32" s="2">
        <v>1.19333333333333</v>
      </c>
      <c r="AN32" s="2">
        <v>20.0933333333333</v>
      </c>
      <c r="AO32" s="2">
        <v>20.13</v>
      </c>
      <c r="AP32" s="2">
        <v>6.35276639921722</v>
      </c>
    </row>
    <row r="33" customFormat="1" ht="15" spans="1:42">
      <c r="A33" s="2">
        <v>1</v>
      </c>
      <c r="B33" s="2" t="s">
        <v>73</v>
      </c>
      <c r="C33" s="2">
        <v>99</v>
      </c>
      <c r="D33" s="2">
        <v>120</v>
      </c>
      <c r="E33" s="2">
        <v>54.5</v>
      </c>
      <c r="F33" s="2">
        <f t="shared" si="0"/>
        <v>0.361974405850091</v>
      </c>
      <c r="G33" s="2">
        <f t="shared" si="1"/>
        <v>0.438756855575868</v>
      </c>
      <c r="H33" s="2">
        <f t="shared" si="2"/>
        <v>0.19926873857404</v>
      </c>
      <c r="I33" s="2">
        <f t="shared" si="3"/>
        <v>2.20183486238532</v>
      </c>
      <c r="J33" s="2">
        <f t="shared" si="4"/>
        <v>1.81651376146789</v>
      </c>
      <c r="K33" s="2">
        <f t="shared" si="5"/>
        <v>1.21212121212121</v>
      </c>
      <c r="L33" s="2">
        <f t="shared" si="6"/>
        <v>95.1687098437997</v>
      </c>
      <c r="M33" s="2">
        <f t="shared" si="7"/>
        <v>13.5030860670194</v>
      </c>
      <c r="N33" s="2">
        <f t="shared" si="8"/>
        <v>-0.0958904109589041</v>
      </c>
      <c r="O33" s="2">
        <f t="shared" si="9"/>
        <v>0.219822109275731</v>
      </c>
      <c r="P33" s="2">
        <f t="shared" si="10"/>
        <v>0.358778625954198</v>
      </c>
      <c r="Q33" s="2">
        <f t="shared" si="11"/>
        <v>0.0958904109589041</v>
      </c>
      <c r="R33" s="2">
        <f t="shared" si="12"/>
        <v>0.375358166189112</v>
      </c>
      <c r="S33" s="2">
        <f t="shared" si="13"/>
        <v>0.289902280130293</v>
      </c>
      <c r="T33" s="2">
        <f t="shared" si="14"/>
        <v>273.5</v>
      </c>
      <c r="U33" s="2">
        <f t="shared" si="15"/>
        <v>0.402193784277879</v>
      </c>
      <c r="V33" s="2">
        <f t="shared" si="16"/>
        <v>0.127659574468085</v>
      </c>
      <c r="W33" s="2">
        <f t="shared" si="17"/>
        <v>-1.56638182370134</v>
      </c>
      <c r="X33" s="2">
        <f t="shared" si="18"/>
        <v>-1.56771256931859</v>
      </c>
      <c r="Y33" s="2">
        <f t="shared" si="19"/>
        <v>0.454166666666667</v>
      </c>
      <c r="Z33" s="2">
        <f t="shared" si="20"/>
        <v>91.1666666666667</v>
      </c>
      <c r="AA33" s="2">
        <f t="shared" si="21"/>
        <v>106.254</v>
      </c>
      <c r="AB33" s="2">
        <f t="shared" si="22"/>
        <v>4.44148936170213</v>
      </c>
      <c r="AC33" s="2">
        <f t="shared" si="23"/>
        <v>0.44949494949495</v>
      </c>
      <c r="AD33" s="2">
        <f t="shared" si="24"/>
        <v>-2.30534351145038</v>
      </c>
      <c r="AE33" s="2">
        <f t="shared" si="25"/>
        <v>0.000104071100917431</v>
      </c>
      <c r="AF33" s="2">
        <f t="shared" si="26"/>
        <v>44.5</v>
      </c>
      <c r="AG33" s="2">
        <f t="shared" si="27"/>
        <v>153.5</v>
      </c>
      <c r="AH33" s="2">
        <f t="shared" si="28"/>
        <v>219</v>
      </c>
      <c r="AI33" s="2">
        <f t="shared" si="29"/>
        <v>-21</v>
      </c>
      <c r="AJ33" s="2">
        <f t="shared" si="30"/>
        <v>65.5</v>
      </c>
      <c r="AK33" s="2">
        <f t="shared" si="31"/>
        <v>174.5</v>
      </c>
      <c r="AL33" s="2">
        <v>67.0166666666667</v>
      </c>
      <c r="AM33" s="2">
        <v>1.38666666666667</v>
      </c>
      <c r="AN33" s="2">
        <v>21.5633333333333</v>
      </c>
      <c r="AO33" s="2">
        <v>21.6366666666667</v>
      </c>
      <c r="AP33" s="2">
        <v>6.37188549212598</v>
      </c>
    </row>
    <row r="34" customFormat="1" ht="15" spans="1:42">
      <c r="A34" s="2">
        <v>1</v>
      </c>
      <c r="B34" s="2" t="s">
        <v>74</v>
      </c>
      <c r="C34" s="2">
        <v>96</v>
      </c>
      <c r="D34" s="2">
        <v>120</v>
      </c>
      <c r="E34" s="2">
        <v>62.5</v>
      </c>
      <c r="F34" s="2">
        <f t="shared" si="0"/>
        <v>0.344703770197487</v>
      </c>
      <c r="G34" s="2">
        <f t="shared" si="1"/>
        <v>0.430879712746858</v>
      </c>
      <c r="H34" s="2">
        <f t="shared" si="2"/>
        <v>0.224416517055655</v>
      </c>
      <c r="I34" s="2">
        <f t="shared" si="3"/>
        <v>1.92</v>
      </c>
      <c r="J34" s="2">
        <f t="shared" si="4"/>
        <v>1.536</v>
      </c>
      <c r="K34" s="2">
        <f t="shared" si="5"/>
        <v>1.25</v>
      </c>
      <c r="L34" s="2">
        <f t="shared" si="6"/>
        <v>95.7814352227682</v>
      </c>
      <c r="M34" s="2">
        <f t="shared" si="7"/>
        <v>13.6259556239798</v>
      </c>
      <c r="N34" s="2">
        <f t="shared" si="8"/>
        <v>-0.111111111111111</v>
      </c>
      <c r="O34" s="2">
        <f t="shared" si="9"/>
        <v>0.204516938519448</v>
      </c>
      <c r="P34" s="2">
        <f t="shared" si="10"/>
        <v>0.165217391304348</v>
      </c>
      <c r="Q34" s="2">
        <f t="shared" si="11"/>
        <v>0.111111111111111</v>
      </c>
      <c r="R34" s="2">
        <f t="shared" si="12"/>
        <v>0.315068493150685</v>
      </c>
      <c r="S34" s="2">
        <f t="shared" si="13"/>
        <v>0.211356466876972</v>
      </c>
      <c r="T34" s="2">
        <f t="shared" si="14"/>
        <v>278.5</v>
      </c>
      <c r="U34" s="2">
        <f t="shared" si="15"/>
        <v>0.326750448833034</v>
      </c>
      <c r="V34" s="2">
        <f t="shared" si="16"/>
        <v>0.156351791530945</v>
      </c>
      <c r="W34" s="2">
        <f t="shared" si="17"/>
        <v>-1.5666568281807</v>
      </c>
      <c r="X34" s="2">
        <f t="shared" si="18"/>
        <v>-1.56773023939362</v>
      </c>
      <c r="Y34" s="2">
        <f t="shared" si="19"/>
        <v>0.520833333333333</v>
      </c>
      <c r="Z34" s="2">
        <f t="shared" si="20"/>
        <v>92.8333333333333</v>
      </c>
      <c r="AA34" s="2">
        <f t="shared" si="21"/>
        <v>106.269</v>
      </c>
      <c r="AB34" s="2">
        <f t="shared" si="22"/>
        <v>5.15879478827362</v>
      </c>
      <c r="AC34" s="2">
        <f t="shared" si="23"/>
        <v>0.348958333333333</v>
      </c>
      <c r="AD34" s="2">
        <f t="shared" si="24"/>
        <v>-3.00869565217391</v>
      </c>
      <c r="AE34" s="2">
        <f t="shared" si="25"/>
        <v>8.53333333333333e-5</v>
      </c>
      <c r="AF34" s="2">
        <f t="shared" si="26"/>
        <v>33.5</v>
      </c>
      <c r="AG34" s="2">
        <f t="shared" si="27"/>
        <v>158.5</v>
      </c>
      <c r="AH34" s="2">
        <f t="shared" si="28"/>
        <v>216</v>
      </c>
      <c r="AI34" s="2">
        <f t="shared" si="29"/>
        <v>-24</v>
      </c>
      <c r="AJ34" s="2">
        <f t="shared" si="30"/>
        <v>57.5</v>
      </c>
      <c r="AK34" s="2">
        <f t="shared" si="31"/>
        <v>182.5</v>
      </c>
      <c r="AL34" s="2">
        <v>67.36</v>
      </c>
      <c r="AM34" s="2">
        <v>1.33666666666667</v>
      </c>
      <c r="AN34" s="2">
        <v>20.8733333333333</v>
      </c>
      <c r="AO34" s="2">
        <v>20.9166666666667</v>
      </c>
      <c r="AP34" s="2">
        <v>6.41337271484375</v>
      </c>
    </row>
    <row r="35" customFormat="1" ht="15" spans="1:42">
      <c r="A35" s="2">
        <v>1</v>
      </c>
      <c r="B35" s="2" t="s">
        <v>75</v>
      </c>
      <c r="C35" s="2">
        <v>96</v>
      </c>
      <c r="D35" s="2">
        <v>120</v>
      </c>
      <c r="E35" s="2">
        <v>57.5</v>
      </c>
      <c r="F35" s="2">
        <f t="shared" si="0"/>
        <v>0.351005484460695</v>
      </c>
      <c r="G35" s="2">
        <f t="shared" si="1"/>
        <v>0.438756855575868</v>
      </c>
      <c r="H35" s="2">
        <f t="shared" si="2"/>
        <v>0.210237659963437</v>
      </c>
      <c r="I35" s="2">
        <f t="shared" si="3"/>
        <v>2.08695652173913</v>
      </c>
      <c r="J35" s="2">
        <f t="shared" si="4"/>
        <v>1.6695652173913</v>
      </c>
      <c r="K35" s="2">
        <f t="shared" si="5"/>
        <v>1.25</v>
      </c>
      <c r="L35" s="2">
        <f t="shared" si="6"/>
        <v>94.7316385023152</v>
      </c>
      <c r="M35" s="2">
        <f t="shared" si="7"/>
        <v>13.5030860670194</v>
      </c>
      <c r="N35" s="2">
        <f t="shared" si="8"/>
        <v>-0.111111111111111</v>
      </c>
      <c r="O35" s="2">
        <f t="shared" si="9"/>
        <v>0.219822109275731</v>
      </c>
      <c r="P35" s="2">
        <f t="shared" si="10"/>
        <v>0.232</v>
      </c>
      <c r="Q35" s="2">
        <f t="shared" si="11"/>
        <v>0.111111111111111</v>
      </c>
      <c r="R35" s="2">
        <f t="shared" si="12"/>
        <v>0.352112676056338</v>
      </c>
      <c r="S35" s="2">
        <f t="shared" si="13"/>
        <v>0.250814332247557</v>
      </c>
      <c r="T35" s="2">
        <f t="shared" si="14"/>
        <v>273.5</v>
      </c>
      <c r="U35" s="2">
        <f t="shared" si="15"/>
        <v>0.369287020109689</v>
      </c>
      <c r="V35" s="2">
        <f t="shared" si="16"/>
        <v>0.151419558359621</v>
      </c>
      <c r="W35" s="2">
        <f t="shared" si="17"/>
        <v>-1.56678741031131</v>
      </c>
      <c r="X35" s="2">
        <f t="shared" si="18"/>
        <v>-1.56780247070907</v>
      </c>
      <c r="Y35" s="2">
        <f t="shared" si="19"/>
        <v>0.479166666666667</v>
      </c>
      <c r="Z35" s="2">
        <f t="shared" si="20"/>
        <v>91.1666666666667</v>
      </c>
      <c r="AA35" s="2">
        <f t="shared" si="21"/>
        <v>105.699</v>
      </c>
      <c r="AB35" s="2">
        <f t="shared" si="22"/>
        <v>5.03548895899054</v>
      </c>
      <c r="AC35" s="2">
        <f t="shared" si="23"/>
        <v>0.401041666666667</v>
      </c>
      <c r="AD35" s="2">
        <f t="shared" si="24"/>
        <v>-2.608</v>
      </c>
      <c r="AE35" s="2">
        <f t="shared" si="25"/>
        <v>9.27536231884058e-5</v>
      </c>
      <c r="AF35" s="2">
        <f t="shared" si="26"/>
        <v>38.5</v>
      </c>
      <c r="AG35" s="2">
        <f t="shared" si="27"/>
        <v>153.5</v>
      </c>
      <c r="AH35" s="2">
        <f t="shared" si="28"/>
        <v>216</v>
      </c>
      <c r="AI35" s="2">
        <f t="shared" si="29"/>
        <v>-24</v>
      </c>
      <c r="AJ35" s="2">
        <f t="shared" si="30"/>
        <v>62.5</v>
      </c>
      <c r="AK35" s="2">
        <f t="shared" si="31"/>
        <v>177.5</v>
      </c>
      <c r="AL35" s="2">
        <v>68.48</v>
      </c>
      <c r="AM35" s="2">
        <v>1.74666666666667</v>
      </c>
      <c r="AN35" s="2">
        <v>22.1166666666667</v>
      </c>
      <c r="AO35" s="2">
        <v>22.19</v>
      </c>
      <c r="AP35" s="2">
        <v>6.63960562624254</v>
      </c>
    </row>
    <row r="36" customFormat="1" ht="15" spans="1:42">
      <c r="A36" s="2">
        <v>1</v>
      </c>
      <c r="B36" s="2" t="s">
        <v>76</v>
      </c>
      <c r="C36" s="2">
        <v>99.5</v>
      </c>
      <c r="D36" s="2">
        <v>122.5</v>
      </c>
      <c r="E36" s="2">
        <v>57.5</v>
      </c>
      <c r="F36" s="2">
        <f t="shared" si="0"/>
        <v>0.355992844364937</v>
      </c>
      <c r="G36" s="2">
        <f t="shared" si="1"/>
        <v>0.438282647584973</v>
      </c>
      <c r="H36" s="2">
        <f t="shared" si="2"/>
        <v>0.205724508050089</v>
      </c>
      <c r="I36" s="2">
        <f t="shared" si="3"/>
        <v>2.1304347826087</v>
      </c>
      <c r="J36" s="2">
        <f t="shared" si="4"/>
        <v>1.7304347826087</v>
      </c>
      <c r="K36" s="2">
        <f t="shared" si="5"/>
        <v>1.23115577889447</v>
      </c>
      <c r="L36" s="2">
        <f t="shared" si="6"/>
        <v>96.9755123729697</v>
      </c>
      <c r="M36" s="2">
        <f t="shared" si="7"/>
        <v>13.6503968196288</v>
      </c>
      <c r="N36" s="2">
        <f t="shared" si="8"/>
        <v>-0.103603603603604</v>
      </c>
      <c r="O36" s="2">
        <f t="shared" si="9"/>
        <v>0.218905472636816</v>
      </c>
      <c r="P36" s="2">
        <f t="shared" si="10"/>
        <v>0.292307692307692</v>
      </c>
      <c r="Q36" s="2">
        <f t="shared" si="11"/>
        <v>0.103603603603604</v>
      </c>
      <c r="R36" s="2">
        <f t="shared" si="12"/>
        <v>0.361111111111111</v>
      </c>
      <c r="S36" s="2">
        <f t="shared" si="13"/>
        <v>0.267515923566879</v>
      </c>
      <c r="T36" s="2">
        <f t="shared" si="14"/>
        <v>279.5</v>
      </c>
      <c r="U36" s="2">
        <f t="shared" si="15"/>
        <v>0.382826475849732</v>
      </c>
      <c r="V36" s="2">
        <f t="shared" si="16"/>
        <v>0.139817629179331</v>
      </c>
      <c r="W36" s="2">
        <f t="shared" si="17"/>
        <v>-1.56676568918002</v>
      </c>
      <c r="X36" s="2">
        <f t="shared" si="18"/>
        <v>-1.56788185821936</v>
      </c>
      <c r="Y36" s="2">
        <f t="shared" si="19"/>
        <v>0.469387755102041</v>
      </c>
      <c r="Z36" s="2">
        <f t="shared" si="20"/>
        <v>93.1666666666667</v>
      </c>
      <c r="AA36" s="2">
        <f t="shared" si="21"/>
        <v>108.213</v>
      </c>
      <c r="AB36" s="2">
        <f t="shared" si="22"/>
        <v>4.74544072948328</v>
      </c>
      <c r="AC36" s="2">
        <f t="shared" si="23"/>
        <v>0.422110552763819</v>
      </c>
      <c r="AD36" s="2">
        <f t="shared" si="24"/>
        <v>-2.47692307692308</v>
      </c>
      <c r="AE36" s="2">
        <f t="shared" si="25"/>
        <v>9.36634284664738e-5</v>
      </c>
      <c r="AF36" s="2">
        <f t="shared" si="26"/>
        <v>42</v>
      </c>
      <c r="AG36" s="2">
        <f t="shared" si="27"/>
        <v>157</v>
      </c>
      <c r="AH36" s="2">
        <f t="shared" si="28"/>
        <v>222</v>
      </c>
      <c r="AI36" s="2">
        <f t="shared" si="29"/>
        <v>-23</v>
      </c>
      <c r="AJ36" s="2">
        <f t="shared" si="30"/>
        <v>65</v>
      </c>
      <c r="AK36" s="2">
        <f t="shared" si="31"/>
        <v>180</v>
      </c>
      <c r="AL36" s="2">
        <v>68.3</v>
      </c>
      <c r="AM36" s="2">
        <v>0.98</v>
      </c>
      <c r="AN36" s="2">
        <v>19.8766666666667</v>
      </c>
      <c r="AO36" s="2">
        <v>19.9033333333333</v>
      </c>
      <c r="AP36" s="2">
        <v>6.1023116502947</v>
      </c>
    </row>
    <row r="37" customFormat="1" ht="15" spans="1:42">
      <c r="A37" s="2">
        <v>1</v>
      </c>
      <c r="B37" s="2" t="s">
        <v>77</v>
      </c>
      <c r="C37" s="2">
        <v>97.5</v>
      </c>
      <c r="D37" s="2">
        <v>120</v>
      </c>
      <c r="E37" s="2">
        <v>60</v>
      </c>
      <c r="F37" s="2">
        <f t="shared" si="0"/>
        <v>0.351351351351351</v>
      </c>
      <c r="G37" s="2">
        <f t="shared" si="1"/>
        <v>0.432432432432432</v>
      </c>
      <c r="H37" s="2">
        <f t="shared" si="2"/>
        <v>0.216216216216216</v>
      </c>
      <c r="I37" s="2">
        <f t="shared" si="3"/>
        <v>2</v>
      </c>
      <c r="J37" s="2">
        <f t="shared" si="4"/>
        <v>1.625</v>
      </c>
      <c r="K37" s="2">
        <f t="shared" si="5"/>
        <v>1.23076923076923</v>
      </c>
      <c r="L37" s="2">
        <f t="shared" si="6"/>
        <v>95.7535900110278</v>
      </c>
      <c r="M37" s="2">
        <f t="shared" si="7"/>
        <v>13.6014705087354</v>
      </c>
      <c r="N37" s="2">
        <f t="shared" si="8"/>
        <v>-0.103448275862069</v>
      </c>
      <c r="O37" s="2">
        <f t="shared" si="9"/>
        <v>0.207547169811321</v>
      </c>
      <c r="P37" s="2">
        <f t="shared" si="10"/>
        <v>0.25</v>
      </c>
      <c r="Q37" s="2">
        <f t="shared" si="11"/>
        <v>0.103448275862069</v>
      </c>
      <c r="R37" s="2">
        <f t="shared" si="12"/>
        <v>0.333333333333333</v>
      </c>
      <c r="S37" s="2">
        <f t="shared" si="13"/>
        <v>0.238095238095238</v>
      </c>
      <c r="T37" s="2">
        <f t="shared" si="14"/>
        <v>277.5</v>
      </c>
      <c r="U37" s="2">
        <f t="shared" si="15"/>
        <v>0.351351351351351</v>
      </c>
      <c r="V37" s="2">
        <f t="shared" si="16"/>
        <v>0.142857142857143</v>
      </c>
      <c r="W37" s="2">
        <f t="shared" si="17"/>
        <v>-1.56649300238892</v>
      </c>
      <c r="X37" s="2">
        <f t="shared" si="18"/>
        <v>-1.56771552846107</v>
      </c>
      <c r="Y37" s="2">
        <f t="shared" si="19"/>
        <v>0.5</v>
      </c>
      <c r="Z37" s="2">
        <f t="shared" si="20"/>
        <v>92.5</v>
      </c>
      <c r="AA37" s="2">
        <f t="shared" si="21"/>
        <v>106.4325</v>
      </c>
      <c r="AB37" s="2">
        <f t="shared" si="22"/>
        <v>4.82142857142857</v>
      </c>
      <c r="AC37" s="2">
        <f t="shared" si="23"/>
        <v>0.384615384615385</v>
      </c>
      <c r="AD37" s="2">
        <f t="shared" si="24"/>
        <v>-2.75</v>
      </c>
      <c r="AE37" s="2">
        <f t="shared" si="25"/>
        <v>9.16883680555555e-5</v>
      </c>
      <c r="AF37" s="2">
        <f t="shared" si="26"/>
        <v>37.5</v>
      </c>
      <c r="AG37" s="2">
        <f t="shared" si="27"/>
        <v>157.5</v>
      </c>
      <c r="AH37" s="2">
        <f t="shared" si="28"/>
        <v>217.5</v>
      </c>
      <c r="AI37" s="2">
        <f t="shared" si="29"/>
        <v>-22.5</v>
      </c>
      <c r="AJ37" s="2">
        <f t="shared" si="30"/>
        <v>60</v>
      </c>
      <c r="AK37" s="2">
        <f t="shared" si="31"/>
        <v>180</v>
      </c>
      <c r="AL37" s="2">
        <v>67.9266666666667</v>
      </c>
      <c r="AM37" s="2">
        <v>1.28</v>
      </c>
      <c r="AN37" s="2">
        <v>20.5166666666667</v>
      </c>
      <c r="AO37" s="2">
        <v>20.5566666666667</v>
      </c>
      <c r="AP37" s="2">
        <v>5.94804620383883</v>
      </c>
    </row>
    <row r="38" customFormat="1" ht="15" spans="1:42">
      <c r="A38" s="2">
        <v>1</v>
      </c>
      <c r="B38" s="2" t="s">
        <v>78</v>
      </c>
      <c r="C38" s="2">
        <v>97</v>
      </c>
      <c r="D38" s="2">
        <v>121</v>
      </c>
      <c r="E38" s="2">
        <v>57.5</v>
      </c>
      <c r="F38" s="2">
        <f t="shared" si="0"/>
        <v>0.352087114337568</v>
      </c>
      <c r="G38" s="2">
        <f t="shared" si="1"/>
        <v>0.439201451905626</v>
      </c>
      <c r="H38" s="2">
        <f t="shared" si="2"/>
        <v>0.208711433756806</v>
      </c>
      <c r="I38" s="2">
        <f t="shared" si="3"/>
        <v>2.10434782608696</v>
      </c>
      <c r="J38" s="2">
        <f t="shared" si="4"/>
        <v>1.68695652173913</v>
      </c>
      <c r="K38" s="2">
        <f t="shared" si="5"/>
        <v>1.24742268041237</v>
      </c>
      <c r="L38" s="2">
        <f t="shared" si="6"/>
        <v>95.4921462739214</v>
      </c>
      <c r="M38" s="2">
        <f t="shared" si="7"/>
        <v>13.5523675668374</v>
      </c>
      <c r="N38" s="2">
        <f t="shared" si="8"/>
        <v>-0.110091743119266</v>
      </c>
      <c r="O38" s="2">
        <f t="shared" si="9"/>
        <v>0.220680958385876</v>
      </c>
      <c r="P38" s="2">
        <f t="shared" si="10"/>
        <v>0.244094488188976</v>
      </c>
      <c r="Q38" s="2">
        <f t="shared" si="11"/>
        <v>0.110091743119266</v>
      </c>
      <c r="R38" s="2">
        <f t="shared" si="12"/>
        <v>0.355742296918768</v>
      </c>
      <c r="S38" s="2">
        <f t="shared" si="13"/>
        <v>0.255663430420712</v>
      </c>
      <c r="T38" s="2">
        <f t="shared" si="14"/>
        <v>275.5</v>
      </c>
      <c r="U38" s="2">
        <f t="shared" si="15"/>
        <v>0.373865698729583</v>
      </c>
      <c r="V38" s="2">
        <f t="shared" si="16"/>
        <v>0.149532710280374</v>
      </c>
      <c r="W38" s="2">
        <f t="shared" si="17"/>
        <v>-1.56683736513163</v>
      </c>
      <c r="X38" s="2">
        <f t="shared" si="18"/>
        <v>-1.5678496177739</v>
      </c>
      <c r="Y38" s="2">
        <f t="shared" si="19"/>
        <v>0.475206611570248</v>
      </c>
      <c r="Z38" s="2">
        <f t="shared" si="20"/>
        <v>91.8333333333333</v>
      </c>
      <c r="AA38" s="2">
        <f t="shared" si="21"/>
        <v>106.585</v>
      </c>
      <c r="AB38" s="2">
        <f t="shared" si="22"/>
        <v>4.98831775700935</v>
      </c>
      <c r="AC38" s="2">
        <f t="shared" si="23"/>
        <v>0.407216494845361</v>
      </c>
      <c r="AD38" s="2">
        <f t="shared" si="24"/>
        <v>-2.56692913385827</v>
      </c>
      <c r="AE38" s="2">
        <f t="shared" si="25"/>
        <v>9.23675688326259e-5</v>
      </c>
      <c r="AF38" s="2">
        <f t="shared" si="26"/>
        <v>39.5</v>
      </c>
      <c r="AG38" s="2">
        <f t="shared" si="27"/>
        <v>154.5</v>
      </c>
      <c r="AH38" s="2">
        <f t="shared" si="28"/>
        <v>218</v>
      </c>
      <c r="AI38" s="2">
        <f t="shared" si="29"/>
        <v>-24</v>
      </c>
      <c r="AJ38" s="2">
        <f t="shared" si="30"/>
        <v>63.5</v>
      </c>
      <c r="AK38" s="2">
        <f t="shared" si="31"/>
        <v>178.5</v>
      </c>
      <c r="AL38" s="2">
        <v>67.78</v>
      </c>
      <c r="AM38" s="2">
        <v>0.916666666666667</v>
      </c>
      <c r="AN38" s="2">
        <v>19.8633333333333</v>
      </c>
      <c r="AO38" s="2">
        <v>19.8833333333333</v>
      </c>
      <c r="AP38" s="2">
        <v>6.67031809980806</v>
      </c>
    </row>
    <row r="39" customFormat="1" ht="15" spans="1:42">
      <c r="A39" s="2">
        <v>1</v>
      </c>
      <c r="B39" s="2" t="s">
        <v>79</v>
      </c>
      <c r="C39" s="2">
        <v>95</v>
      </c>
      <c r="D39" s="2">
        <v>117.5</v>
      </c>
      <c r="E39" s="2">
        <v>53.5</v>
      </c>
      <c r="F39" s="2">
        <f t="shared" si="0"/>
        <v>0.357142857142857</v>
      </c>
      <c r="G39" s="2">
        <f t="shared" si="1"/>
        <v>0.441729323308271</v>
      </c>
      <c r="H39" s="2">
        <f t="shared" si="2"/>
        <v>0.201127819548872</v>
      </c>
      <c r="I39" s="2">
        <f t="shared" si="3"/>
        <v>2.19626168224299</v>
      </c>
      <c r="J39" s="2">
        <f t="shared" si="4"/>
        <v>1.77570093457944</v>
      </c>
      <c r="K39" s="2">
        <f t="shared" si="5"/>
        <v>1.23684210526316</v>
      </c>
      <c r="L39" s="2">
        <f t="shared" si="6"/>
        <v>92.5445838501638</v>
      </c>
      <c r="M39" s="2">
        <f t="shared" si="7"/>
        <v>13.3166562369588</v>
      </c>
      <c r="N39" s="2">
        <f t="shared" si="8"/>
        <v>-0.105882352941176</v>
      </c>
      <c r="O39" s="2">
        <f t="shared" si="9"/>
        <v>0.225554106910039</v>
      </c>
      <c r="P39" s="2">
        <f t="shared" si="10"/>
        <v>0.296875</v>
      </c>
      <c r="Q39" s="2">
        <f t="shared" si="11"/>
        <v>0.105882352941176</v>
      </c>
      <c r="R39" s="2">
        <f t="shared" si="12"/>
        <v>0.374269005847953</v>
      </c>
      <c r="S39" s="2">
        <f t="shared" si="13"/>
        <v>0.279461279461279</v>
      </c>
      <c r="T39" s="2">
        <f t="shared" si="14"/>
        <v>266</v>
      </c>
      <c r="U39" s="2">
        <f t="shared" si="15"/>
        <v>0.396616541353383</v>
      </c>
      <c r="V39" s="2">
        <f t="shared" si="16"/>
        <v>0.141509433962264</v>
      </c>
      <c r="W39" s="2">
        <f t="shared" si="17"/>
        <v>-1.56653359929485</v>
      </c>
      <c r="X39" s="2">
        <f t="shared" si="18"/>
        <v>-1.56766105746282</v>
      </c>
      <c r="Y39" s="2">
        <f t="shared" si="19"/>
        <v>0.45531914893617</v>
      </c>
      <c r="Z39" s="2">
        <f t="shared" si="20"/>
        <v>88.6666666666667</v>
      </c>
      <c r="AA39" s="2">
        <f t="shared" si="21"/>
        <v>103.4765</v>
      </c>
      <c r="AB39" s="2">
        <f t="shared" si="22"/>
        <v>4.7877358490566</v>
      </c>
      <c r="AC39" s="2">
        <f t="shared" si="23"/>
        <v>0.436842105263158</v>
      </c>
      <c r="AD39" s="2">
        <f t="shared" si="24"/>
        <v>-2.375</v>
      </c>
      <c r="AE39" s="2">
        <f t="shared" si="25"/>
        <v>0.000103987186675814</v>
      </c>
      <c r="AF39" s="2">
        <f t="shared" si="26"/>
        <v>41.5</v>
      </c>
      <c r="AG39" s="2">
        <f t="shared" si="27"/>
        <v>148.5</v>
      </c>
      <c r="AH39" s="2">
        <f t="shared" si="28"/>
        <v>212.5</v>
      </c>
      <c r="AI39" s="2">
        <f t="shared" si="29"/>
        <v>-22.5</v>
      </c>
      <c r="AJ39" s="2">
        <f t="shared" si="30"/>
        <v>64</v>
      </c>
      <c r="AK39" s="2">
        <f t="shared" si="31"/>
        <v>171</v>
      </c>
      <c r="AL39" s="2">
        <v>67.04</v>
      </c>
      <c r="AM39" s="2">
        <v>1.61</v>
      </c>
      <c r="AN39" s="2">
        <v>21.6766666666667</v>
      </c>
      <c r="AO39" s="2">
        <v>21.7366666666667</v>
      </c>
      <c r="AP39" s="2">
        <v>5.94804620383883</v>
      </c>
    </row>
    <row r="40" customFormat="1" ht="15" spans="1:42">
      <c r="A40" s="2">
        <v>1</v>
      </c>
      <c r="B40" s="2" t="s">
        <v>80</v>
      </c>
      <c r="C40" s="2">
        <v>98.5</v>
      </c>
      <c r="D40" s="2">
        <v>123</v>
      </c>
      <c r="E40" s="2">
        <v>58.5</v>
      </c>
      <c r="F40" s="2">
        <f t="shared" si="0"/>
        <v>0.351785714285714</v>
      </c>
      <c r="G40" s="2">
        <f t="shared" si="1"/>
        <v>0.439285714285714</v>
      </c>
      <c r="H40" s="2">
        <f t="shared" si="2"/>
        <v>0.208928571428571</v>
      </c>
      <c r="I40" s="2">
        <f t="shared" si="3"/>
        <v>2.1025641025641</v>
      </c>
      <c r="J40" s="2">
        <f t="shared" si="4"/>
        <v>1.68376068376068</v>
      </c>
      <c r="K40" s="2">
        <f t="shared" si="5"/>
        <v>1.24873096446701</v>
      </c>
      <c r="L40" s="2">
        <f t="shared" si="6"/>
        <v>97.045521964351</v>
      </c>
      <c r="M40" s="2">
        <f t="shared" si="7"/>
        <v>13.6626010212795</v>
      </c>
      <c r="N40" s="2">
        <f t="shared" si="8"/>
        <v>-0.110609480812641</v>
      </c>
      <c r="O40" s="2">
        <f t="shared" si="9"/>
        <v>0.220843672456576</v>
      </c>
      <c r="P40" s="2">
        <f t="shared" si="10"/>
        <v>0.24031007751938</v>
      </c>
      <c r="Q40" s="2">
        <f t="shared" si="11"/>
        <v>0.110609480812641</v>
      </c>
      <c r="R40" s="2">
        <f t="shared" si="12"/>
        <v>0.355371900826446</v>
      </c>
      <c r="S40" s="2">
        <f t="shared" si="13"/>
        <v>0.254777070063694</v>
      </c>
      <c r="T40" s="2">
        <f t="shared" si="14"/>
        <v>280</v>
      </c>
      <c r="U40" s="2">
        <f t="shared" si="15"/>
        <v>0.373214285714286</v>
      </c>
      <c r="V40" s="2">
        <f t="shared" si="16"/>
        <v>0.150306748466258</v>
      </c>
      <c r="W40" s="2">
        <f t="shared" si="17"/>
        <v>-1.56697763996057</v>
      </c>
      <c r="X40" s="2">
        <f t="shared" si="18"/>
        <v>-1.5679477307827</v>
      </c>
      <c r="Y40" s="2">
        <f t="shared" si="19"/>
        <v>0.475609756097561</v>
      </c>
      <c r="Z40" s="2">
        <f t="shared" si="20"/>
        <v>93.3333333333333</v>
      </c>
      <c r="AA40" s="2">
        <f t="shared" si="21"/>
        <v>108.3215</v>
      </c>
      <c r="AB40" s="2">
        <f t="shared" si="22"/>
        <v>5.00766871165644</v>
      </c>
      <c r="AC40" s="2">
        <f t="shared" si="23"/>
        <v>0.406091370558376</v>
      </c>
      <c r="AD40" s="2">
        <f t="shared" si="24"/>
        <v>-2.57364341085271</v>
      </c>
      <c r="AE40" s="2">
        <f t="shared" si="25"/>
        <v>8.91253525106455e-5</v>
      </c>
      <c r="AF40" s="2">
        <f t="shared" si="26"/>
        <v>40</v>
      </c>
      <c r="AG40" s="2">
        <f t="shared" si="27"/>
        <v>157</v>
      </c>
      <c r="AH40" s="2">
        <f t="shared" si="28"/>
        <v>221.5</v>
      </c>
      <c r="AI40" s="2">
        <f t="shared" si="29"/>
        <v>-24.5</v>
      </c>
      <c r="AJ40" s="2">
        <f t="shared" si="30"/>
        <v>64.5</v>
      </c>
      <c r="AK40" s="2">
        <f t="shared" si="31"/>
        <v>181.5</v>
      </c>
      <c r="AL40" s="2">
        <v>67.2266666666667</v>
      </c>
      <c r="AM40" s="2">
        <v>1.18333333333333</v>
      </c>
      <c r="AN40" s="2">
        <v>20.37</v>
      </c>
      <c r="AO40" s="2">
        <v>20.4066666666667</v>
      </c>
      <c r="AP40" s="2">
        <v>5.94804620383883</v>
      </c>
    </row>
    <row r="41" customFormat="1" ht="15" spans="1:42">
      <c r="A41" s="2">
        <v>1</v>
      </c>
      <c r="B41" s="2" t="s">
        <v>81</v>
      </c>
      <c r="C41" s="2">
        <v>101.5</v>
      </c>
      <c r="D41" s="2">
        <v>125</v>
      </c>
      <c r="E41" s="2">
        <v>57.5</v>
      </c>
      <c r="F41" s="2">
        <f t="shared" si="0"/>
        <v>0.357394366197183</v>
      </c>
      <c r="G41" s="2">
        <f t="shared" si="1"/>
        <v>0.440140845070423</v>
      </c>
      <c r="H41" s="2">
        <f t="shared" si="2"/>
        <v>0.202464788732394</v>
      </c>
      <c r="I41" s="2">
        <f t="shared" si="3"/>
        <v>2.17391304347826</v>
      </c>
      <c r="J41" s="2">
        <f t="shared" si="4"/>
        <v>1.76521739130435</v>
      </c>
      <c r="K41" s="2">
        <f t="shared" si="5"/>
        <v>1.23152709359606</v>
      </c>
      <c r="L41" s="2">
        <f t="shared" si="6"/>
        <v>98.7142340293435</v>
      </c>
      <c r="M41" s="2">
        <f t="shared" si="7"/>
        <v>13.7598449603669</v>
      </c>
      <c r="N41" s="2">
        <f t="shared" si="8"/>
        <v>-0.103752759381898</v>
      </c>
      <c r="O41" s="2">
        <f t="shared" si="9"/>
        <v>0.222493887530562</v>
      </c>
      <c r="P41" s="2">
        <f t="shared" si="10"/>
        <v>0.303703703703704</v>
      </c>
      <c r="Q41" s="2">
        <f t="shared" si="11"/>
        <v>0.103752759381898</v>
      </c>
      <c r="R41" s="2">
        <f t="shared" si="12"/>
        <v>0.36986301369863</v>
      </c>
      <c r="S41" s="2">
        <f t="shared" si="13"/>
        <v>0.276729559748428</v>
      </c>
      <c r="T41" s="2">
        <f t="shared" si="14"/>
        <v>284</v>
      </c>
      <c r="U41" s="2">
        <f t="shared" si="15"/>
        <v>0.392605633802817</v>
      </c>
      <c r="V41" s="2">
        <f t="shared" si="16"/>
        <v>0.13905325443787</v>
      </c>
      <c r="W41" s="2">
        <f t="shared" si="17"/>
        <v>-1.56695648667168</v>
      </c>
      <c r="X41" s="2">
        <f t="shared" si="18"/>
        <v>-1.56800712506587</v>
      </c>
      <c r="Y41" s="2">
        <f t="shared" si="19"/>
        <v>0.46</v>
      </c>
      <c r="Z41" s="2">
        <f t="shared" si="20"/>
        <v>94.6666666666667</v>
      </c>
      <c r="AA41" s="2">
        <f t="shared" si="21"/>
        <v>110.2785</v>
      </c>
      <c r="AB41" s="2">
        <f t="shared" si="22"/>
        <v>4.72633136094675</v>
      </c>
      <c r="AC41" s="2">
        <f t="shared" si="23"/>
        <v>0.433497536945813</v>
      </c>
      <c r="AD41" s="2">
        <f t="shared" si="24"/>
        <v>-2.4</v>
      </c>
      <c r="AE41" s="2">
        <f t="shared" si="25"/>
        <v>9.17348173913044e-5</v>
      </c>
      <c r="AF41" s="2">
        <f t="shared" si="26"/>
        <v>44</v>
      </c>
      <c r="AG41" s="2">
        <f t="shared" si="27"/>
        <v>159</v>
      </c>
      <c r="AH41" s="2">
        <f t="shared" si="28"/>
        <v>226.5</v>
      </c>
      <c r="AI41" s="2">
        <f t="shared" si="29"/>
        <v>-23.5</v>
      </c>
      <c r="AJ41" s="2">
        <f t="shared" si="30"/>
        <v>67.5</v>
      </c>
      <c r="AK41" s="2">
        <f t="shared" si="31"/>
        <v>182.5</v>
      </c>
      <c r="AL41" s="2">
        <v>66.5</v>
      </c>
      <c r="AM41" s="2">
        <v>1.63</v>
      </c>
      <c r="AN41" s="2">
        <v>21.6566666666667</v>
      </c>
      <c r="AO41" s="2">
        <v>21.7166666666667</v>
      </c>
      <c r="AP41" s="2">
        <v>5.94804620383883</v>
      </c>
    </row>
    <row r="42" customFormat="1" ht="15" spans="1:42">
      <c r="A42" s="2">
        <v>1</v>
      </c>
      <c r="B42" s="2" t="s">
        <v>82</v>
      </c>
      <c r="C42" s="2">
        <v>95.5</v>
      </c>
      <c r="D42" s="2">
        <v>120</v>
      </c>
      <c r="E42" s="2">
        <v>58</v>
      </c>
      <c r="F42" s="2">
        <f t="shared" si="0"/>
        <v>0.349177330895795</v>
      </c>
      <c r="G42" s="2">
        <f t="shared" si="1"/>
        <v>0.438756855575868</v>
      </c>
      <c r="H42" s="2">
        <f t="shared" si="2"/>
        <v>0.212065813528336</v>
      </c>
      <c r="I42" s="2">
        <f t="shared" si="3"/>
        <v>2.06896551724138</v>
      </c>
      <c r="J42" s="2">
        <f t="shared" si="4"/>
        <v>1.64655172413793</v>
      </c>
      <c r="K42" s="2">
        <f t="shared" si="5"/>
        <v>1.2565445026178</v>
      </c>
      <c r="L42" s="2">
        <f t="shared" si="6"/>
        <v>94.6647593704577</v>
      </c>
      <c r="M42" s="2">
        <f t="shared" si="7"/>
        <v>13.5030860670194</v>
      </c>
      <c r="N42" s="2">
        <f t="shared" si="8"/>
        <v>-0.11368909512761</v>
      </c>
      <c r="O42" s="2">
        <f t="shared" si="9"/>
        <v>0.219822109275731</v>
      </c>
      <c r="P42" s="2">
        <f t="shared" si="10"/>
        <v>0.209677419354839</v>
      </c>
      <c r="Q42" s="2">
        <f t="shared" si="11"/>
        <v>0.11368909512761</v>
      </c>
      <c r="R42" s="2">
        <f t="shared" si="12"/>
        <v>0.348314606741573</v>
      </c>
      <c r="S42" s="2">
        <f t="shared" si="13"/>
        <v>0.244299674267101</v>
      </c>
      <c r="T42" s="2">
        <f t="shared" si="14"/>
        <v>273.5</v>
      </c>
      <c r="U42" s="2">
        <f t="shared" si="15"/>
        <v>0.363802559414991</v>
      </c>
      <c r="V42" s="2">
        <f t="shared" si="16"/>
        <v>0.155555555555556</v>
      </c>
      <c r="W42" s="2">
        <f t="shared" si="17"/>
        <v>-1.56684429035683</v>
      </c>
      <c r="X42" s="2">
        <f t="shared" si="18"/>
        <v>-1.56781490845375</v>
      </c>
      <c r="Y42" s="2">
        <f t="shared" si="19"/>
        <v>0.483333333333333</v>
      </c>
      <c r="Z42" s="2">
        <f t="shared" si="20"/>
        <v>91.1666666666667</v>
      </c>
      <c r="AA42" s="2">
        <f t="shared" si="21"/>
        <v>105.6065</v>
      </c>
      <c r="AB42" s="2">
        <f t="shared" si="22"/>
        <v>5.13888888888889</v>
      </c>
      <c r="AC42" s="2">
        <f t="shared" si="23"/>
        <v>0.392670157068063</v>
      </c>
      <c r="AD42" s="2">
        <f t="shared" si="24"/>
        <v>-2.66129032258064</v>
      </c>
      <c r="AE42" s="2">
        <f t="shared" si="25"/>
        <v>9.09986629948914e-5</v>
      </c>
      <c r="AF42" s="2">
        <f t="shared" si="26"/>
        <v>37.5</v>
      </c>
      <c r="AG42" s="2">
        <f t="shared" si="27"/>
        <v>153.5</v>
      </c>
      <c r="AH42" s="2">
        <f t="shared" si="28"/>
        <v>215.5</v>
      </c>
      <c r="AI42" s="2">
        <f t="shared" si="29"/>
        <v>-24.5</v>
      </c>
      <c r="AJ42" s="2">
        <f t="shared" si="30"/>
        <v>62</v>
      </c>
      <c r="AK42" s="2">
        <f t="shared" si="31"/>
        <v>178</v>
      </c>
      <c r="AL42" s="2">
        <v>66.4933333333333</v>
      </c>
      <c r="AM42" s="2">
        <v>1.49</v>
      </c>
      <c r="AN42" s="2">
        <v>21.93</v>
      </c>
      <c r="AO42" s="2">
        <v>21.98</v>
      </c>
      <c r="AP42" s="2">
        <v>6.63421480079681</v>
      </c>
    </row>
    <row r="43" customFormat="1" ht="15" spans="1:42">
      <c r="A43" s="2">
        <v>1</v>
      </c>
      <c r="B43" s="2" t="s">
        <v>83</v>
      </c>
      <c r="C43" s="2">
        <v>101</v>
      </c>
      <c r="D43" s="2">
        <v>125</v>
      </c>
      <c r="E43" s="2">
        <v>58</v>
      </c>
      <c r="F43" s="2">
        <f t="shared" si="0"/>
        <v>0.355633802816901</v>
      </c>
      <c r="G43" s="2">
        <f t="shared" si="1"/>
        <v>0.440140845070423</v>
      </c>
      <c r="H43" s="2">
        <f t="shared" si="2"/>
        <v>0.204225352112676</v>
      </c>
      <c r="I43" s="2">
        <f t="shared" si="3"/>
        <v>2.1551724137931</v>
      </c>
      <c r="J43" s="2">
        <f t="shared" si="4"/>
        <v>1.74137931034483</v>
      </c>
      <c r="K43" s="2">
        <f t="shared" si="5"/>
        <v>1.23762376237624</v>
      </c>
      <c r="L43" s="2">
        <f t="shared" si="6"/>
        <v>98.6407623652616</v>
      </c>
      <c r="M43" s="2">
        <f t="shared" si="7"/>
        <v>13.7598449603669</v>
      </c>
      <c r="N43" s="2">
        <f t="shared" si="8"/>
        <v>-0.106194690265487</v>
      </c>
      <c r="O43" s="2">
        <f t="shared" si="9"/>
        <v>0.222493887530562</v>
      </c>
      <c r="P43" s="2">
        <f t="shared" si="10"/>
        <v>0.283582089552239</v>
      </c>
      <c r="Q43" s="2">
        <f t="shared" si="11"/>
        <v>0.106194690265487</v>
      </c>
      <c r="R43" s="2">
        <f t="shared" si="12"/>
        <v>0.366120218579235</v>
      </c>
      <c r="S43" s="2">
        <f t="shared" si="13"/>
        <v>0.270440251572327</v>
      </c>
      <c r="T43" s="2">
        <f t="shared" si="14"/>
        <v>284</v>
      </c>
      <c r="U43" s="2">
        <f t="shared" si="15"/>
        <v>0.387323943661972</v>
      </c>
      <c r="V43" s="2">
        <f t="shared" si="16"/>
        <v>0.142857142857143</v>
      </c>
      <c r="W43" s="2">
        <f t="shared" si="17"/>
        <v>-1.56701410276669</v>
      </c>
      <c r="X43" s="2">
        <f t="shared" si="18"/>
        <v>-1.56802057855427</v>
      </c>
      <c r="Y43" s="2">
        <f t="shared" si="19"/>
        <v>0.464</v>
      </c>
      <c r="Z43" s="2">
        <f t="shared" si="20"/>
        <v>94.6666666666667</v>
      </c>
      <c r="AA43" s="2">
        <f t="shared" si="21"/>
        <v>110.186</v>
      </c>
      <c r="AB43" s="2">
        <f t="shared" si="22"/>
        <v>4.82142857142857</v>
      </c>
      <c r="AC43" s="2">
        <f t="shared" si="23"/>
        <v>0.425742574257426</v>
      </c>
      <c r="AD43" s="2">
        <f t="shared" si="24"/>
        <v>-2.44776119402985</v>
      </c>
      <c r="AE43" s="2">
        <f t="shared" si="25"/>
        <v>9.00502068965517e-5</v>
      </c>
      <c r="AF43" s="2">
        <f t="shared" si="26"/>
        <v>43</v>
      </c>
      <c r="AG43" s="2">
        <f t="shared" si="27"/>
        <v>159</v>
      </c>
      <c r="AH43" s="2">
        <f t="shared" si="28"/>
        <v>226</v>
      </c>
      <c r="AI43" s="2">
        <f t="shared" si="29"/>
        <v>-24</v>
      </c>
      <c r="AJ43" s="2">
        <f t="shared" si="30"/>
        <v>67</v>
      </c>
      <c r="AK43" s="2">
        <f t="shared" si="31"/>
        <v>183</v>
      </c>
      <c r="AL43" s="2">
        <v>68.7833333333333</v>
      </c>
      <c r="AM43" s="2">
        <v>0.67</v>
      </c>
      <c r="AN43" s="2">
        <v>19.71</v>
      </c>
      <c r="AO43" s="2">
        <v>19.7233333333333</v>
      </c>
      <c r="AP43" s="2">
        <v>6.68075762948207</v>
      </c>
    </row>
    <row r="44" customFormat="1" ht="15" spans="1:42">
      <c r="A44" s="2">
        <v>1</v>
      </c>
      <c r="B44" s="2" t="s">
        <v>84</v>
      </c>
      <c r="C44" s="2">
        <v>95.5</v>
      </c>
      <c r="D44" s="2">
        <v>118</v>
      </c>
      <c r="E44" s="2">
        <v>56.5</v>
      </c>
      <c r="F44" s="2">
        <f t="shared" si="0"/>
        <v>0.353703703703704</v>
      </c>
      <c r="G44" s="2">
        <f t="shared" si="1"/>
        <v>0.437037037037037</v>
      </c>
      <c r="H44" s="2">
        <f t="shared" si="2"/>
        <v>0.209259259259259</v>
      </c>
      <c r="I44" s="2">
        <f t="shared" si="3"/>
        <v>2.08849557522124</v>
      </c>
      <c r="J44" s="2">
        <f t="shared" si="4"/>
        <v>1.69026548672566</v>
      </c>
      <c r="K44" s="2">
        <f t="shared" si="5"/>
        <v>1.23560209424084</v>
      </c>
      <c r="L44" s="2">
        <f t="shared" si="6"/>
        <v>93.5173780641865</v>
      </c>
      <c r="M44" s="2">
        <f t="shared" si="7"/>
        <v>13.4164078649987</v>
      </c>
      <c r="N44" s="2">
        <f t="shared" si="8"/>
        <v>-0.105386416861827</v>
      </c>
      <c r="O44" s="2">
        <f t="shared" si="9"/>
        <v>0.216494845360825</v>
      </c>
      <c r="P44" s="2">
        <f t="shared" si="10"/>
        <v>0.268292682926829</v>
      </c>
      <c r="Q44" s="2">
        <f t="shared" si="11"/>
        <v>0.105386416861827</v>
      </c>
      <c r="R44" s="2">
        <f t="shared" si="12"/>
        <v>0.35243553008596</v>
      </c>
      <c r="S44" s="2">
        <f t="shared" si="13"/>
        <v>0.256578947368421</v>
      </c>
      <c r="T44" s="2">
        <f t="shared" si="14"/>
        <v>270</v>
      </c>
      <c r="U44" s="2">
        <f t="shared" si="15"/>
        <v>0.372222222222222</v>
      </c>
      <c r="V44" s="2">
        <f t="shared" si="16"/>
        <v>0.143312101910828</v>
      </c>
      <c r="W44" s="2">
        <f t="shared" si="17"/>
        <v>-1.56647929770413</v>
      </c>
      <c r="X44" s="2">
        <f t="shared" si="18"/>
        <v>-1.56765750824636</v>
      </c>
      <c r="Y44" s="2">
        <f t="shared" si="19"/>
        <v>0.478813559322034</v>
      </c>
      <c r="Z44" s="2">
        <f t="shared" si="20"/>
        <v>90</v>
      </c>
      <c r="AA44" s="2">
        <f t="shared" si="21"/>
        <v>104.2615</v>
      </c>
      <c r="AB44" s="2">
        <f t="shared" si="22"/>
        <v>4.8328025477707</v>
      </c>
      <c r="AC44" s="2">
        <f t="shared" si="23"/>
        <v>0.408376963350785</v>
      </c>
      <c r="AD44" s="2">
        <f t="shared" si="24"/>
        <v>-2.56910569105691</v>
      </c>
      <c r="AE44" s="2">
        <f t="shared" si="25"/>
        <v>9.82454109124478e-5</v>
      </c>
      <c r="AF44" s="2">
        <f t="shared" si="26"/>
        <v>39</v>
      </c>
      <c r="AG44" s="2">
        <f t="shared" si="27"/>
        <v>152</v>
      </c>
      <c r="AH44" s="2">
        <f t="shared" si="28"/>
        <v>213.5</v>
      </c>
      <c r="AI44" s="2">
        <f t="shared" si="29"/>
        <v>-22.5</v>
      </c>
      <c r="AJ44" s="2">
        <f t="shared" si="30"/>
        <v>61.5</v>
      </c>
      <c r="AK44" s="2">
        <f t="shared" si="31"/>
        <v>174.5</v>
      </c>
      <c r="AL44" s="2">
        <v>70.1233333333333</v>
      </c>
      <c r="AM44" s="2">
        <v>0.776666666666667</v>
      </c>
      <c r="AN44" s="2">
        <v>20.3133333333333</v>
      </c>
      <c r="AO44" s="2">
        <v>20.3266666666667</v>
      </c>
      <c r="AP44" s="2">
        <v>6.47093107899807</v>
      </c>
    </row>
    <row r="45" customFormat="1" ht="15" spans="1:42">
      <c r="A45" s="2">
        <v>1</v>
      </c>
      <c r="B45" s="2" t="s">
        <v>85</v>
      </c>
      <c r="C45" s="2">
        <v>95.5</v>
      </c>
      <c r="D45" s="2">
        <v>117.5</v>
      </c>
      <c r="E45" s="2">
        <v>53</v>
      </c>
      <c r="F45" s="2">
        <f t="shared" si="0"/>
        <v>0.359022556390977</v>
      </c>
      <c r="G45" s="2">
        <f t="shared" si="1"/>
        <v>0.441729323308271</v>
      </c>
      <c r="H45" s="2">
        <f t="shared" si="2"/>
        <v>0.199248120300752</v>
      </c>
      <c r="I45" s="2">
        <f t="shared" si="3"/>
        <v>2.21698113207547</v>
      </c>
      <c r="J45" s="2">
        <f t="shared" si="4"/>
        <v>1.80188679245283</v>
      </c>
      <c r="K45" s="2">
        <f t="shared" si="5"/>
        <v>1.2303664921466</v>
      </c>
      <c r="L45" s="2">
        <f t="shared" si="6"/>
        <v>92.6201921829144</v>
      </c>
      <c r="M45" s="2">
        <f t="shared" si="7"/>
        <v>13.3166562369588</v>
      </c>
      <c r="N45" s="2">
        <f t="shared" si="8"/>
        <v>-0.103286384976526</v>
      </c>
      <c r="O45" s="2">
        <f t="shared" si="9"/>
        <v>0.225554106910039</v>
      </c>
      <c r="P45" s="2">
        <f t="shared" si="10"/>
        <v>0.317829457364341</v>
      </c>
      <c r="Q45" s="2">
        <f t="shared" si="11"/>
        <v>0.103286384976526</v>
      </c>
      <c r="R45" s="2">
        <f t="shared" si="12"/>
        <v>0.378299120234604</v>
      </c>
      <c r="S45" s="2">
        <f t="shared" si="13"/>
        <v>0.286195286195286</v>
      </c>
      <c r="T45" s="2">
        <f t="shared" si="14"/>
        <v>266</v>
      </c>
      <c r="U45" s="2">
        <f t="shared" si="15"/>
        <v>0.402255639097744</v>
      </c>
      <c r="V45" s="2">
        <f t="shared" si="16"/>
        <v>0.1375</v>
      </c>
      <c r="W45" s="2">
        <f t="shared" si="17"/>
        <v>-1.56646396753663</v>
      </c>
      <c r="X45" s="2">
        <f t="shared" si="18"/>
        <v>-1.56764388245747</v>
      </c>
      <c r="Y45" s="2">
        <f t="shared" si="19"/>
        <v>0.451063829787234</v>
      </c>
      <c r="Z45" s="2">
        <f t="shared" si="20"/>
        <v>88.6666666666667</v>
      </c>
      <c r="AA45" s="2">
        <f t="shared" si="21"/>
        <v>103.569</v>
      </c>
      <c r="AB45" s="2">
        <f t="shared" si="22"/>
        <v>4.6875</v>
      </c>
      <c r="AC45" s="2">
        <f t="shared" si="23"/>
        <v>0.445026178010471</v>
      </c>
      <c r="AD45" s="2">
        <f t="shared" si="24"/>
        <v>-2.32558139534884</v>
      </c>
      <c r="AE45" s="2">
        <f t="shared" si="25"/>
        <v>0.000106076033975821</v>
      </c>
      <c r="AF45" s="2">
        <f t="shared" si="26"/>
        <v>42.5</v>
      </c>
      <c r="AG45" s="2">
        <f t="shared" si="27"/>
        <v>148.5</v>
      </c>
      <c r="AH45" s="2">
        <f t="shared" si="28"/>
        <v>213</v>
      </c>
      <c r="AI45" s="2">
        <f t="shared" si="29"/>
        <v>-22</v>
      </c>
      <c r="AJ45" s="2">
        <f t="shared" si="30"/>
        <v>64.5</v>
      </c>
      <c r="AK45" s="2">
        <f t="shared" si="31"/>
        <v>170.5</v>
      </c>
      <c r="AL45" s="2">
        <v>65.81</v>
      </c>
      <c r="AM45" s="2">
        <v>2.11666666666667</v>
      </c>
      <c r="AN45" s="2">
        <v>22.6533333333333</v>
      </c>
      <c r="AO45" s="2">
        <v>22.7533333333333</v>
      </c>
      <c r="AP45" s="2">
        <v>6.56483241715399</v>
      </c>
    </row>
    <row r="46" customFormat="1" ht="15" spans="1:42">
      <c r="A46" s="2">
        <v>1</v>
      </c>
      <c r="B46" s="2" t="s">
        <v>86</v>
      </c>
      <c r="C46" s="2">
        <v>101</v>
      </c>
      <c r="D46" s="2">
        <v>123.5</v>
      </c>
      <c r="E46" s="2">
        <v>54</v>
      </c>
      <c r="F46" s="2">
        <f t="shared" si="0"/>
        <v>0.362657091561939</v>
      </c>
      <c r="G46" s="2">
        <f t="shared" si="1"/>
        <v>0.443447037701975</v>
      </c>
      <c r="H46" s="2">
        <f t="shared" si="2"/>
        <v>0.193895870736086</v>
      </c>
      <c r="I46" s="2">
        <f t="shared" si="3"/>
        <v>2.28703703703704</v>
      </c>
      <c r="J46" s="2">
        <f t="shared" si="4"/>
        <v>1.87037037037037</v>
      </c>
      <c r="K46" s="2">
        <f t="shared" si="5"/>
        <v>1.22277227722772</v>
      </c>
      <c r="L46" s="2">
        <f t="shared" si="6"/>
        <v>97.2441086476022</v>
      </c>
      <c r="M46" s="2">
        <f t="shared" si="7"/>
        <v>13.6259556239798</v>
      </c>
      <c r="N46" s="2">
        <f t="shared" si="8"/>
        <v>-0.10022271714922</v>
      </c>
      <c r="O46" s="2">
        <f t="shared" si="9"/>
        <v>0.228855721393035</v>
      </c>
      <c r="P46" s="2">
        <f t="shared" si="10"/>
        <v>0.352517985611511</v>
      </c>
      <c r="Q46" s="2">
        <f t="shared" si="11"/>
        <v>0.10022271714922</v>
      </c>
      <c r="R46" s="2">
        <f t="shared" si="12"/>
        <v>0.391549295774648</v>
      </c>
      <c r="S46" s="2">
        <f t="shared" si="13"/>
        <v>0.303225806451613</v>
      </c>
      <c r="T46" s="2">
        <f t="shared" si="14"/>
        <v>278.5</v>
      </c>
      <c r="U46" s="2">
        <f t="shared" si="15"/>
        <v>0.418312387791741</v>
      </c>
      <c r="V46" s="2">
        <f t="shared" si="16"/>
        <v>0.131964809384164</v>
      </c>
      <c r="W46" s="2">
        <f t="shared" si="17"/>
        <v>-1.56682111150096</v>
      </c>
      <c r="X46" s="2">
        <f t="shared" si="18"/>
        <v>-1.56792804106036</v>
      </c>
      <c r="Y46" s="2">
        <f t="shared" si="19"/>
        <v>0.437246963562753</v>
      </c>
      <c r="Z46" s="2">
        <f t="shared" si="20"/>
        <v>92.8333333333333</v>
      </c>
      <c r="AA46" s="2">
        <f t="shared" si="21"/>
        <v>108.8495</v>
      </c>
      <c r="AB46" s="2">
        <f t="shared" si="22"/>
        <v>4.54912023460411</v>
      </c>
      <c r="AC46" s="2">
        <f t="shared" si="23"/>
        <v>0.465346534653465</v>
      </c>
      <c r="AD46" s="2">
        <f t="shared" si="24"/>
        <v>-2.20143884892086</v>
      </c>
      <c r="AE46" s="2">
        <f t="shared" si="25"/>
        <v>0.000100287802447363</v>
      </c>
      <c r="AF46" s="2">
        <f t="shared" si="26"/>
        <v>47</v>
      </c>
      <c r="AG46" s="2">
        <f t="shared" si="27"/>
        <v>155</v>
      </c>
      <c r="AH46" s="2">
        <f t="shared" si="28"/>
        <v>224.5</v>
      </c>
      <c r="AI46" s="2">
        <f t="shared" si="29"/>
        <v>-22.5</v>
      </c>
      <c r="AJ46" s="2">
        <f t="shared" si="30"/>
        <v>69.5</v>
      </c>
      <c r="AK46" s="2">
        <f t="shared" si="31"/>
        <v>177.5</v>
      </c>
      <c r="AL46" s="2">
        <v>68.9433333333333</v>
      </c>
      <c r="AM46" s="2">
        <v>1.00666666666667</v>
      </c>
      <c r="AN46" s="2">
        <v>20.19</v>
      </c>
      <c r="AO46" s="2">
        <v>20.22</v>
      </c>
      <c r="AP46" s="2">
        <v>5.94804620383883</v>
      </c>
    </row>
    <row r="47" customFormat="1" ht="15" spans="1:42">
      <c r="A47" s="2">
        <v>1</v>
      </c>
      <c r="B47" s="2" t="s">
        <v>87</v>
      </c>
      <c r="C47" s="2">
        <v>97.5</v>
      </c>
      <c r="D47" s="2">
        <v>120</v>
      </c>
      <c r="E47" s="2">
        <v>56.5</v>
      </c>
      <c r="F47" s="2">
        <f t="shared" si="0"/>
        <v>0.355839416058394</v>
      </c>
      <c r="G47" s="2">
        <f t="shared" si="1"/>
        <v>0.437956204379562</v>
      </c>
      <c r="H47" s="2">
        <f t="shared" si="2"/>
        <v>0.206204379562044</v>
      </c>
      <c r="I47" s="2">
        <f t="shared" si="3"/>
        <v>2.12389380530973</v>
      </c>
      <c r="J47" s="2">
        <f t="shared" si="4"/>
        <v>1.72566371681416</v>
      </c>
      <c r="K47" s="2">
        <f t="shared" si="5"/>
        <v>1.23076923076923</v>
      </c>
      <c r="L47" s="2">
        <f t="shared" si="6"/>
        <v>95.0412191279833</v>
      </c>
      <c r="M47" s="2">
        <f t="shared" si="7"/>
        <v>13.5154232884755</v>
      </c>
      <c r="N47" s="2">
        <f t="shared" si="8"/>
        <v>-0.103448275862069</v>
      </c>
      <c r="O47" s="2">
        <f t="shared" si="9"/>
        <v>0.218274111675127</v>
      </c>
      <c r="P47" s="2">
        <f t="shared" si="10"/>
        <v>0.291338582677165</v>
      </c>
      <c r="Q47" s="2">
        <f t="shared" si="11"/>
        <v>0.103448275862069</v>
      </c>
      <c r="R47" s="2">
        <f t="shared" si="12"/>
        <v>0.359773371104816</v>
      </c>
      <c r="S47" s="2">
        <f t="shared" si="13"/>
        <v>0.266233766233766</v>
      </c>
      <c r="T47" s="2">
        <f t="shared" si="14"/>
        <v>274</v>
      </c>
      <c r="U47" s="2">
        <f t="shared" si="15"/>
        <v>0.381386861313869</v>
      </c>
      <c r="V47" s="2">
        <f t="shared" si="16"/>
        <v>0.139751552795031</v>
      </c>
      <c r="W47" s="2">
        <f t="shared" si="17"/>
        <v>-1.56658655180193</v>
      </c>
      <c r="X47" s="2">
        <f t="shared" si="18"/>
        <v>-1.56775636805412</v>
      </c>
      <c r="Y47" s="2">
        <f t="shared" si="19"/>
        <v>0.470833333333333</v>
      </c>
      <c r="Z47" s="2">
        <f t="shared" si="20"/>
        <v>91.3333333333333</v>
      </c>
      <c r="AA47" s="2">
        <f t="shared" si="21"/>
        <v>106.0335</v>
      </c>
      <c r="AB47" s="2">
        <f t="shared" si="22"/>
        <v>4.74378881987578</v>
      </c>
      <c r="AC47" s="2">
        <f t="shared" si="23"/>
        <v>0.420512820512821</v>
      </c>
      <c r="AD47" s="2">
        <f t="shared" si="24"/>
        <v>-2.48818897637795</v>
      </c>
      <c r="AE47" s="2">
        <f t="shared" si="25"/>
        <v>9.73681784660767e-5</v>
      </c>
      <c r="AF47" s="2">
        <f t="shared" si="26"/>
        <v>41</v>
      </c>
      <c r="AG47" s="2">
        <f t="shared" si="27"/>
        <v>154</v>
      </c>
      <c r="AH47" s="2">
        <f t="shared" si="28"/>
        <v>217.5</v>
      </c>
      <c r="AI47" s="2">
        <f t="shared" si="29"/>
        <v>-22.5</v>
      </c>
      <c r="AJ47" s="2">
        <f t="shared" si="30"/>
        <v>63.5</v>
      </c>
      <c r="AK47" s="2">
        <f t="shared" si="31"/>
        <v>176.5</v>
      </c>
      <c r="AL47" s="2">
        <v>67.87</v>
      </c>
      <c r="AM47" s="2">
        <v>1.66</v>
      </c>
      <c r="AN47" s="2">
        <v>22.39</v>
      </c>
      <c r="AO47" s="2">
        <v>22.45</v>
      </c>
      <c r="AP47" s="2">
        <v>5.94804620383883</v>
      </c>
    </row>
    <row r="48" customFormat="1" ht="15" spans="1:42">
      <c r="A48" s="2">
        <v>1</v>
      </c>
      <c r="B48" s="2" t="s">
        <v>88</v>
      </c>
      <c r="C48" s="2">
        <v>100.5</v>
      </c>
      <c r="D48" s="2">
        <v>122.5</v>
      </c>
      <c r="E48" s="2">
        <v>53</v>
      </c>
      <c r="F48" s="2">
        <f t="shared" si="0"/>
        <v>0.364130434782609</v>
      </c>
      <c r="G48" s="2">
        <f t="shared" si="1"/>
        <v>0.443840579710145</v>
      </c>
      <c r="H48" s="2">
        <f t="shared" si="2"/>
        <v>0.192028985507246</v>
      </c>
      <c r="I48" s="2">
        <f t="shared" si="3"/>
        <v>2.31132075471698</v>
      </c>
      <c r="J48" s="2">
        <f t="shared" si="4"/>
        <v>1.89622641509434</v>
      </c>
      <c r="K48" s="2">
        <f t="shared" si="5"/>
        <v>1.21890547263682</v>
      </c>
      <c r="L48" s="2">
        <f t="shared" si="6"/>
        <v>96.4632918091989</v>
      </c>
      <c r="M48" s="2">
        <f t="shared" si="7"/>
        <v>13.5646599662505</v>
      </c>
      <c r="N48" s="2">
        <f t="shared" si="8"/>
        <v>-0.0986547085201794</v>
      </c>
      <c r="O48" s="2">
        <f t="shared" si="9"/>
        <v>0.22961104140527</v>
      </c>
      <c r="P48" s="2">
        <f t="shared" si="10"/>
        <v>0.366906474820144</v>
      </c>
      <c r="Q48" s="2">
        <f t="shared" si="11"/>
        <v>0.0986547085201794</v>
      </c>
      <c r="R48" s="2">
        <f t="shared" si="12"/>
        <v>0.396011396011396</v>
      </c>
      <c r="S48" s="2">
        <f t="shared" si="13"/>
        <v>0.309446254071661</v>
      </c>
      <c r="T48" s="2">
        <f t="shared" si="14"/>
        <v>276</v>
      </c>
      <c r="U48" s="2">
        <f t="shared" si="15"/>
        <v>0.423913043478261</v>
      </c>
      <c r="V48" s="2">
        <f t="shared" si="16"/>
        <v>0.129411764705882</v>
      </c>
      <c r="W48" s="2">
        <f t="shared" si="17"/>
        <v>-1.5667188092859</v>
      </c>
      <c r="X48" s="2">
        <f t="shared" si="18"/>
        <v>-1.56787067566981</v>
      </c>
      <c r="Y48" s="2">
        <f t="shared" si="19"/>
        <v>0.43265306122449</v>
      </c>
      <c r="Z48" s="2">
        <f t="shared" si="20"/>
        <v>92</v>
      </c>
      <c r="AA48" s="2">
        <f t="shared" si="21"/>
        <v>107.999</v>
      </c>
      <c r="AB48" s="2">
        <f t="shared" si="22"/>
        <v>4.48529411764706</v>
      </c>
      <c r="AC48" s="2">
        <f t="shared" si="23"/>
        <v>0.472636815920398</v>
      </c>
      <c r="AD48" s="2">
        <f t="shared" si="24"/>
        <v>-2.15827338129496</v>
      </c>
      <c r="AE48" s="2">
        <f t="shared" si="25"/>
        <v>0.000103668780031167</v>
      </c>
      <c r="AF48" s="2">
        <f t="shared" si="26"/>
        <v>47.5</v>
      </c>
      <c r="AG48" s="2">
        <f t="shared" si="27"/>
        <v>153.5</v>
      </c>
      <c r="AH48" s="2">
        <f t="shared" si="28"/>
        <v>223</v>
      </c>
      <c r="AI48" s="2">
        <f t="shared" si="29"/>
        <v>-22</v>
      </c>
      <c r="AJ48" s="2">
        <f t="shared" si="30"/>
        <v>69.5</v>
      </c>
      <c r="AK48" s="2">
        <f t="shared" si="31"/>
        <v>175.5</v>
      </c>
      <c r="AL48" s="2">
        <v>69.8066666666667</v>
      </c>
      <c r="AM48" s="2">
        <v>0.723333333333333</v>
      </c>
      <c r="AN48" s="2">
        <v>20.42</v>
      </c>
      <c r="AO48" s="2">
        <v>20.4366666666667</v>
      </c>
      <c r="AP48" s="2">
        <v>6.87453729044834</v>
      </c>
    </row>
    <row r="49" customFormat="1" ht="15" spans="1:42">
      <c r="A49" s="2">
        <v>1</v>
      </c>
      <c r="B49" s="2" t="s">
        <v>89</v>
      </c>
      <c r="C49" s="2">
        <v>100</v>
      </c>
      <c r="D49" s="2">
        <v>123</v>
      </c>
      <c r="E49" s="2">
        <v>54.5</v>
      </c>
      <c r="F49" s="2">
        <f t="shared" si="0"/>
        <v>0.36036036036036</v>
      </c>
      <c r="G49" s="2">
        <f t="shared" si="1"/>
        <v>0.443243243243243</v>
      </c>
      <c r="H49" s="2">
        <f t="shared" si="2"/>
        <v>0.196396396396396</v>
      </c>
      <c r="I49" s="2">
        <f t="shared" si="3"/>
        <v>2.25688073394495</v>
      </c>
      <c r="J49" s="2">
        <f t="shared" si="4"/>
        <v>1.8348623853211</v>
      </c>
      <c r="K49" s="2">
        <f t="shared" si="5"/>
        <v>1.23</v>
      </c>
      <c r="L49" s="2">
        <f t="shared" si="6"/>
        <v>96.7802493624948</v>
      </c>
      <c r="M49" s="2">
        <f t="shared" si="7"/>
        <v>13.6014705087354</v>
      </c>
      <c r="N49" s="2">
        <f t="shared" si="8"/>
        <v>-0.103139013452915</v>
      </c>
      <c r="O49" s="2">
        <f t="shared" si="9"/>
        <v>0.228464419475655</v>
      </c>
      <c r="P49" s="2">
        <f t="shared" si="10"/>
        <v>0.328467153284672</v>
      </c>
      <c r="Q49" s="2">
        <f t="shared" si="11"/>
        <v>0.103139013452915</v>
      </c>
      <c r="R49" s="2">
        <f t="shared" si="12"/>
        <v>0.385915492957746</v>
      </c>
      <c r="S49" s="2">
        <f t="shared" si="13"/>
        <v>0.294498381877023</v>
      </c>
      <c r="T49" s="2">
        <f t="shared" si="14"/>
        <v>277.5</v>
      </c>
      <c r="U49" s="2">
        <f t="shared" si="15"/>
        <v>0.410810810810811</v>
      </c>
      <c r="V49" s="2">
        <f t="shared" si="16"/>
        <v>0.136498516320475</v>
      </c>
      <c r="W49" s="2">
        <f t="shared" si="17"/>
        <v>-1.56686137097237</v>
      </c>
      <c r="X49" s="2">
        <f t="shared" si="18"/>
        <v>-1.56792371873218</v>
      </c>
      <c r="Y49" s="2">
        <f t="shared" si="19"/>
        <v>0.443089430894309</v>
      </c>
      <c r="Z49" s="2">
        <f t="shared" si="20"/>
        <v>92.5</v>
      </c>
      <c r="AA49" s="2">
        <f t="shared" si="21"/>
        <v>108.314</v>
      </c>
      <c r="AB49" s="2">
        <f t="shared" si="22"/>
        <v>4.66246290801187</v>
      </c>
      <c r="AC49" s="2">
        <f t="shared" si="23"/>
        <v>0.455</v>
      </c>
      <c r="AD49" s="2">
        <f t="shared" si="24"/>
        <v>-2.26277372262774</v>
      </c>
      <c r="AE49" s="2">
        <f t="shared" si="25"/>
        <v>9.86025538268506e-5</v>
      </c>
      <c r="AF49" s="2">
        <f t="shared" si="26"/>
        <v>45.5</v>
      </c>
      <c r="AG49" s="2">
        <f t="shared" si="27"/>
        <v>154.5</v>
      </c>
      <c r="AH49" s="2">
        <f t="shared" si="28"/>
        <v>223</v>
      </c>
      <c r="AI49" s="2">
        <f t="shared" si="29"/>
        <v>-23</v>
      </c>
      <c r="AJ49" s="2">
        <f t="shared" si="30"/>
        <v>68.5</v>
      </c>
      <c r="AK49" s="2">
        <f t="shared" si="31"/>
        <v>177.5</v>
      </c>
      <c r="AL49" s="2">
        <v>66.4033333333333</v>
      </c>
      <c r="AM49" s="2">
        <v>1.60666666666667</v>
      </c>
      <c r="AN49" s="2">
        <v>20.7166666666667</v>
      </c>
      <c r="AO49" s="2">
        <v>20.7866666666667</v>
      </c>
      <c r="AP49" s="2">
        <v>6.88890509689922</v>
      </c>
    </row>
    <row r="50" customFormat="1" ht="15" spans="1:42">
      <c r="A50" s="2">
        <v>1</v>
      </c>
      <c r="B50" s="2" t="s">
        <v>90</v>
      </c>
      <c r="C50" s="2">
        <v>103</v>
      </c>
      <c r="D50" s="2">
        <v>123</v>
      </c>
      <c r="E50" s="2">
        <v>55.5</v>
      </c>
      <c r="F50" s="2">
        <f t="shared" si="0"/>
        <v>0.365896980461812</v>
      </c>
      <c r="G50" s="2">
        <f t="shared" si="1"/>
        <v>0.436944937833037</v>
      </c>
      <c r="H50" s="2">
        <f t="shared" si="2"/>
        <v>0.197158081705151</v>
      </c>
      <c r="I50" s="2">
        <f t="shared" si="3"/>
        <v>2.21621621621622</v>
      </c>
      <c r="J50" s="2">
        <f t="shared" si="4"/>
        <v>1.85585585585586</v>
      </c>
      <c r="K50" s="2">
        <f t="shared" si="5"/>
        <v>1.19417475728155</v>
      </c>
      <c r="L50" s="2">
        <f t="shared" si="6"/>
        <v>98.0106286753296</v>
      </c>
      <c r="M50" s="2">
        <f t="shared" si="7"/>
        <v>13.699148392023</v>
      </c>
      <c r="N50" s="2">
        <f t="shared" si="8"/>
        <v>-0.0884955752212389</v>
      </c>
      <c r="O50" s="2">
        <f t="shared" si="9"/>
        <v>0.216316440049444</v>
      </c>
      <c r="P50" s="2">
        <f t="shared" si="10"/>
        <v>0.407407407407407</v>
      </c>
      <c r="Q50" s="2">
        <f t="shared" si="11"/>
        <v>0.0884955752212389</v>
      </c>
      <c r="R50" s="2">
        <f t="shared" si="12"/>
        <v>0.378151260504202</v>
      </c>
      <c r="S50" s="2">
        <f t="shared" si="13"/>
        <v>0.299684542586751</v>
      </c>
      <c r="T50" s="2">
        <f t="shared" si="14"/>
        <v>281.5</v>
      </c>
      <c r="U50" s="2">
        <f t="shared" si="15"/>
        <v>0.408525754884547</v>
      </c>
      <c r="V50" s="2">
        <f t="shared" si="16"/>
        <v>0.117302052785924</v>
      </c>
      <c r="W50" s="2">
        <f t="shared" si="17"/>
        <v>-1.56632421584641</v>
      </c>
      <c r="X50" s="2">
        <f t="shared" si="18"/>
        <v>-1.56780393935671</v>
      </c>
      <c r="Y50" s="2">
        <f t="shared" si="19"/>
        <v>0.451219512195122</v>
      </c>
      <c r="Z50" s="2">
        <f t="shared" si="20"/>
        <v>93.8333333333333</v>
      </c>
      <c r="AA50" s="2">
        <f t="shared" si="21"/>
        <v>109.325</v>
      </c>
      <c r="AB50" s="2">
        <f t="shared" si="22"/>
        <v>4.18255131964809</v>
      </c>
      <c r="AC50" s="2">
        <f t="shared" si="23"/>
        <v>0.461165048543689</v>
      </c>
      <c r="AD50" s="2">
        <f t="shared" si="24"/>
        <v>-2.23703703703704</v>
      </c>
      <c r="AE50" s="2">
        <f t="shared" si="25"/>
        <v>0.00010272263044761</v>
      </c>
      <c r="AF50" s="2">
        <f t="shared" si="26"/>
        <v>47.5</v>
      </c>
      <c r="AG50" s="2">
        <f t="shared" si="27"/>
        <v>158.5</v>
      </c>
      <c r="AH50" s="2">
        <f t="shared" si="28"/>
        <v>226</v>
      </c>
      <c r="AI50" s="2">
        <f t="shared" si="29"/>
        <v>-20</v>
      </c>
      <c r="AJ50" s="2">
        <f t="shared" si="30"/>
        <v>67.5</v>
      </c>
      <c r="AK50" s="2">
        <f t="shared" si="31"/>
        <v>178.5</v>
      </c>
      <c r="AL50" s="2">
        <v>65.7366666666667</v>
      </c>
      <c r="AM50" s="2">
        <v>1.73333333333333</v>
      </c>
      <c r="AN50" s="2">
        <v>20.9166666666667</v>
      </c>
      <c r="AO50" s="2">
        <v>20.99</v>
      </c>
      <c r="AP50" s="2">
        <v>6.87079308139535</v>
      </c>
    </row>
    <row r="51" customFormat="1" ht="15" spans="1:42">
      <c r="A51" s="2">
        <v>1</v>
      </c>
      <c r="B51" s="2" t="s">
        <v>91</v>
      </c>
      <c r="C51" s="2">
        <v>103.5</v>
      </c>
      <c r="D51" s="2">
        <v>126</v>
      </c>
      <c r="E51" s="2">
        <v>55.5</v>
      </c>
      <c r="F51" s="2">
        <f t="shared" si="0"/>
        <v>0.363157894736842</v>
      </c>
      <c r="G51" s="2">
        <f t="shared" si="1"/>
        <v>0.442105263157895</v>
      </c>
      <c r="H51" s="2">
        <f t="shared" si="2"/>
        <v>0.194736842105263</v>
      </c>
      <c r="I51" s="2">
        <f t="shared" si="3"/>
        <v>2.27027027027027</v>
      </c>
      <c r="J51" s="2">
        <f t="shared" si="4"/>
        <v>1.86486486486486</v>
      </c>
      <c r="K51" s="2">
        <f t="shared" si="5"/>
        <v>1.21739130434783</v>
      </c>
      <c r="L51" s="2">
        <f t="shared" si="6"/>
        <v>99.4459652273535</v>
      </c>
      <c r="M51" s="2">
        <f t="shared" si="7"/>
        <v>13.7840487520902</v>
      </c>
      <c r="N51" s="2">
        <f t="shared" si="8"/>
        <v>-0.0980392156862745</v>
      </c>
      <c r="O51" s="2">
        <f t="shared" si="9"/>
        <v>0.226277372262774</v>
      </c>
      <c r="P51" s="2">
        <f t="shared" si="10"/>
        <v>0.361702127659574</v>
      </c>
      <c r="Q51" s="2">
        <f t="shared" si="11"/>
        <v>0.0980392156862745</v>
      </c>
      <c r="R51" s="2">
        <f t="shared" si="12"/>
        <v>0.388429752066116</v>
      </c>
      <c r="S51" s="2">
        <f t="shared" si="13"/>
        <v>0.30188679245283</v>
      </c>
      <c r="T51" s="2">
        <f t="shared" si="14"/>
        <v>285</v>
      </c>
      <c r="U51" s="2">
        <f t="shared" si="15"/>
        <v>0.415789473684211</v>
      </c>
      <c r="V51" s="2">
        <f t="shared" si="16"/>
        <v>0.129310344827586</v>
      </c>
      <c r="W51" s="2">
        <f t="shared" si="17"/>
        <v>-1.566901071911</v>
      </c>
      <c r="X51" s="2">
        <f t="shared" si="18"/>
        <v>-1.5680231024077</v>
      </c>
      <c r="Y51" s="2">
        <f t="shared" si="19"/>
        <v>0.44047619047619</v>
      </c>
      <c r="Z51" s="2">
        <f t="shared" si="20"/>
        <v>95</v>
      </c>
      <c r="AA51" s="2">
        <f t="shared" si="21"/>
        <v>111.2355</v>
      </c>
      <c r="AB51" s="2">
        <f t="shared" si="22"/>
        <v>4.48275862068965</v>
      </c>
      <c r="AC51" s="2">
        <f t="shared" si="23"/>
        <v>0.463768115942029</v>
      </c>
      <c r="AD51" s="2">
        <f t="shared" si="24"/>
        <v>-2.21276595744681</v>
      </c>
      <c r="AE51" s="2">
        <f t="shared" si="25"/>
        <v>9.64886168967802e-5</v>
      </c>
      <c r="AF51" s="2">
        <f t="shared" si="26"/>
        <v>48</v>
      </c>
      <c r="AG51" s="2">
        <f t="shared" si="27"/>
        <v>159</v>
      </c>
      <c r="AH51" s="2">
        <f t="shared" si="28"/>
        <v>229.5</v>
      </c>
      <c r="AI51" s="2">
        <f t="shared" si="29"/>
        <v>-22.5</v>
      </c>
      <c r="AJ51" s="2">
        <f t="shared" si="30"/>
        <v>70.5</v>
      </c>
      <c r="AK51" s="2">
        <f t="shared" si="31"/>
        <v>181.5</v>
      </c>
      <c r="AL51" s="2">
        <v>68.2</v>
      </c>
      <c r="AM51" s="2">
        <v>2.09666666666667</v>
      </c>
      <c r="AN51" s="2">
        <v>23.23</v>
      </c>
      <c r="AO51" s="2">
        <v>23.3233333333333</v>
      </c>
      <c r="AP51" s="2">
        <v>5.94804620383883</v>
      </c>
    </row>
    <row r="52" customFormat="1" ht="15" spans="1:42">
      <c r="A52" s="2">
        <v>1</v>
      </c>
      <c r="B52" s="2" t="s">
        <v>92</v>
      </c>
      <c r="C52" s="2">
        <v>102</v>
      </c>
      <c r="D52" s="2">
        <v>125</v>
      </c>
      <c r="E52" s="2">
        <v>56</v>
      </c>
      <c r="F52" s="2">
        <f t="shared" si="0"/>
        <v>0.360424028268551</v>
      </c>
      <c r="G52" s="2">
        <f t="shared" si="1"/>
        <v>0.441696113074205</v>
      </c>
      <c r="H52" s="2">
        <f t="shared" si="2"/>
        <v>0.197879858657244</v>
      </c>
      <c r="I52" s="2">
        <f t="shared" si="3"/>
        <v>2.23214285714286</v>
      </c>
      <c r="J52" s="2">
        <f t="shared" si="4"/>
        <v>1.82142857142857</v>
      </c>
      <c r="K52" s="2">
        <f t="shared" si="5"/>
        <v>1.22549019607843</v>
      </c>
      <c r="L52" s="2">
        <f t="shared" si="6"/>
        <v>98.5985124972312</v>
      </c>
      <c r="M52" s="2">
        <f t="shared" si="7"/>
        <v>13.735598518691</v>
      </c>
      <c r="N52" s="2">
        <f t="shared" si="8"/>
        <v>-0.101321585903084</v>
      </c>
      <c r="O52" s="2">
        <f t="shared" si="9"/>
        <v>0.225490196078431</v>
      </c>
      <c r="P52" s="2">
        <f t="shared" si="10"/>
        <v>0.333333333333333</v>
      </c>
      <c r="Q52" s="2">
        <f t="shared" si="11"/>
        <v>0.101321585903084</v>
      </c>
      <c r="R52" s="2">
        <f t="shared" si="12"/>
        <v>0.38121546961326</v>
      </c>
      <c r="S52" s="2">
        <f t="shared" si="13"/>
        <v>0.291139240506329</v>
      </c>
      <c r="T52" s="2">
        <f t="shared" si="14"/>
        <v>283</v>
      </c>
      <c r="U52" s="2">
        <f t="shared" si="15"/>
        <v>0.406360424028269</v>
      </c>
      <c r="V52" s="2">
        <f t="shared" si="16"/>
        <v>0.134502923976608</v>
      </c>
      <c r="W52" s="2">
        <f t="shared" si="17"/>
        <v>-1.56691889898538</v>
      </c>
      <c r="X52" s="2">
        <f t="shared" si="18"/>
        <v>-1.56799868228679</v>
      </c>
      <c r="Y52" s="2">
        <f t="shared" si="19"/>
        <v>0.448</v>
      </c>
      <c r="Z52" s="2">
        <f t="shared" si="20"/>
        <v>94.3333333333333</v>
      </c>
      <c r="AA52" s="2">
        <f t="shared" si="21"/>
        <v>110.257</v>
      </c>
      <c r="AB52" s="2">
        <f t="shared" si="22"/>
        <v>4.6125730994152</v>
      </c>
      <c r="AC52" s="2">
        <f t="shared" si="23"/>
        <v>0.450980392156863</v>
      </c>
      <c r="AD52" s="2">
        <f t="shared" si="24"/>
        <v>-2.28985507246377</v>
      </c>
      <c r="AE52" s="2">
        <f t="shared" si="25"/>
        <v>9.51222857142857e-5</v>
      </c>
      <c r="AF52" s="2">
        <f t="shared" si="26"/>
        <v>46</v>
      </c>
      <c r="AG52" s="2">
        <f t="shared" si="27"/>
        <v>158</v>
      </c>
      <c r="AH52" s="2">
        <f t="shared" si="28"/>
        <v>227</v>
      </c>
      <c r="AI52" s="2">
        <f t="shared" si="29"/>
        <v>-23</v>
      </c>
      <c r="AJ52" s="2">
        <f t="shared" si="30"/>
        <v>69</v>
      </c>
      <c r="AK52" s="2">
        <f t="shared" si="31"/>
        <v>181</v>
      </c>
      <c r="AL52" s="2">
        <v>64.9666666666667</v>
      </c>
      <c r="AM52" s="2">
        <v>1.32</v>
      </c>
      <c r="AN52" s="2">
        <v>21.4433333333333</v>
      </c>
      <c r="AO52" s="2">
        <v>21.4833333333333</v>
      </c>
      <c r="AP52" s="2">
        <v>5.94804620383883</v>
      </c>
    </row>
    <row r="53" customFormat="1" ht="15" spans="1:42">
      <c r="A53" s="2">
        <v>1</v>
      </c>
      <c r="B53" s="2" t="s">
        <v>93</v>
      </c>
      <c r="C53" s="2">
        <v>96</v>
      </c>
      <c r="D53" s="2">
        <v>118.5</v>
      </c>
      <c r="E53" s="2">
        <v>52.5</v>
      </c>
      <c r="F53" s="2">
        <f t="shared" si="0"/>
        <v>0.359550561797753</v>
      </c>
      <c r="G53" s="2">
        <f t="shared" si="1"/>
        <v>0.443820224719101</v>
      </c>
      <c r="H53" s="2">
        <f t="shared" si="2"/>
        <v>0.196629213483146</v>
      </c>
      <c r="I53" s="2">
        <f t="shared" si="3"/>
        <v>2.25714285714286</v>
      </c>
      <c r="J53" s="2">
        <f t="shared" si="4"/>
        <v>1.82857142857143</v>
      </c>
      <c r="K53" s="2">
        <f t="shared" si="5"/>
        <v>1.234375</v>
      </c>
      <c r="L53" s="2">
        <f t="shared" si="6"/>
        <v>93.1208891710125</v>
      </c>
      <c r="M53" s="2">
        <f t="shared" si="7"/>
        <v>13.3416640641263</v>
      </c>
      <c r="N53" s="2">
        <f t="shared" si="8"/>
        <v>-0.104895104895105</v>
      </c>
      <c r="O53" s="2">
        <f t="shared" si="9"/>
        <v>0.229571984435798</v>
      </c>
      <c r="P53" s="2">
        <f t="shared" si="10"/>
        <v>0.318181818181818</v>
      </c>
      <c r="Q53" s="2">
        <f t="shared" si="11"/>
        <v>0.104895104895105</v>
      </c>
      <c r="R53" s="2">
        <f t="shared" si="12"/>
        <v>0.385964912280702</v>
      </c>
      <c r="S53" s="2">
        <f t="shared" si="13"/>
        <v>0.292929292929293</v>
      </c>
      <c r="T53" s="2">
        <f t="shared" si="14"/>
        <v>267</v>
      </c>
      <c r="U53" s="2">
        <f t="shared" si="15"/>
        <v>0.410112359550562</v>
      </c>
      <c r="V53" s="2">
        <f t="shared" si="16"/>
        <v>0.138888888888889</v>
      </c>
      <c r="W53" s="2">
        <f t="shared" si="17"/>
        <v>-1.56661253776314</v>
      </c>
      <c r="X53" s="2">
        <f t="shared" si="18"/>
        <v>-1.56771552846107</v>
      </c>
      <c r="Y53" s="2">
        <f t="shared" si="19"/>
        <v>0.443037974683544</v>
      </c>
      <c r="Z53" s="2">
        <f t="shared" si="20"/>
        <v>89</v>
      </c>
      <c r="AA53" s="2">
        <f t="shared" si="21"/>
        <v>104.2485</v>
      </c>
      <c r="AB53" s="2">
        <f t="shared" si="22"/>
        <v>4.72222222222222</v>
      </c>
      <c r="AC53" s="2">
        <f t="shared" si="23"/>
        <v>0.453125</v>
      </c>
      <c r="AD53" s="2">
        <f t="shared" si="24"/>
        <v>-2.27272727272727</v>
      </c>
      <c r="AE53" s="2">
        <f t="shared" si="25"/>
        <v>0.000105494085483498</v>
      </c>
      <c r="AF53" s="2">
        <f t="shared" si="26"/>
        <v>43.5</v>
      </c>
      <c r="AG53" s="2">
        <f t="shared" si="27"/>
        <v>148.5</v>
      </c>
      <c r="AH53" s="2">
        <f t="shared" si="28"/>
        <v>214.5</v>
      </c>
      <c r="AI53" s="2">
        <f t="shared" si="29"/>
        <v>-22.5</v>
      </c>
      <c r="AJ53" s="2">
        <f t="shared" si="30"/>
        <v>66</v>
      </c>
      <c r="AK53" s="2">
        <f t="shared" si="31"/>
        <v>171</v>
      </c>
      <c r="AL53" s="2">
        <v>66.1933333333333</v>
      </c>
      <c r="AM53" s="2">
        <v>1.59666666666667</v>
      </c>
      <c r="AN53" s="2">
        <v>21.9666666666667</v>
      </c>
      <c r="AO53" s="2">
        <v>22.0266666666667</v>
      </c>
      <c r="AP53" s="2">
        <v>5.70241268244576</v>
      </c>
    </row>
    <row r="54" customFormat="1" ht="15" spans="1:42">
      <c r="A54" s="2">
        <v>1</v>
      </c>
      <c r="B54" s="2" t="s">
        <v>94</v>
      </c>
      <c r="C54" s="2">
        <v>102</v>
      </c>
      <c r="D54" s="2">
        <v>126</v>
      </c>
      <c r="E54" s="2">
        <v>59</v>
      </c>
      <c r="F54" s="2">
        <f t="shared" si="0"/>
        <v>0.355400696864112</v>
      </c>
      <c r="G54" s="2">
        <f t="shared" si="1"/>
        <v>0.439024390243902</v>
      </c>
      <c r="H54" s="2">
        <f t="shared" si="2"/>
        <v>0.205574912891986</v>
      </c>
      <c r="I54" s="2">
        <f t="shared" si="3"/>
        <v>2.13559322033898</v>
      </c>
      <c r="J54" s="2">
        <f t="shared" si="4"/>
        <v>1.72881355932203</v>
      </c>
      <c r="K54" s="2">
        <f t="shared" si="5"/>
        <v>1.23529411764706</v>
      </c>
      <c r="L54" s="2">
        <f t="shared" si="6"/>
        <v>99.6008701434547</v>
      </c>
      <c r="M54" s="2">
        <f t="shared" si="7"/>
        <v>13.832329280831</v>
      </c>
      <c r="N54" s="2">
        <f t="shared" si="8"/>
        <v>-0.105263157894737</v>
      </c>
      <c r="O54" s="2">
        <f t="shared" si="9"/>
        <v>0.220338983050847</v>
      </c>
      <c r="P54" s="2">
        <f t="shared" si="10"/>
        <v>0.283582089552239</v>
      </c>
      <c r="Q54" s="2">
        <f t="shared" si="11"/>
        <v>0.105263157894737</v>
      </c>
      <c r="R54" s="2">
        <f t="shared" si="12"/>
        <v>0.362162162162162</v>
      </c>
      <c r="S54" s="2">
        <f t="shared" si="13"/>
        <v>0.267080745341615</v>
      </c>
      <c r="T54" s="2">
        <f t="shared" si="14"/>
        <v>287</v>
      </c>
      <c r="U54" s="2">
        <f t="shared" si="15"/>
        <v>0.383275261324042</v>
      </c>
      <c r="V54" s="2">
        <f t="shared" si="16"/>
        <v>0.142011834319527</v>
      </c>
      <c r="W54" s="2">
        <f t="shared" si="17"/>
        <v>-1.56703648257898</v>
      </c>
      <c r="X54" s="2">
        <f t="shared" si="18"/>
        <v>-1.56805402113547</v>
      </c>
      <c r="Y54" s="2">
        <f t="shared" si="19"/>
        <v>0.468253968253968</v>
      </c>
      <c r="Z54" s="2">
        <f t="shared" si="20"/>
        <v>95.6666666666667</v>
      </c>
      <c r="AA54" s="2">
        <f t="shared" si="21"/>
        <v>111.186</v>
      </c>
      <c r="AB54" s="2">
        <f t="shared" si="22"/>
        <v>4.80029585798817</v>
      </c>
      <c r="AC54" s="2">
        <f t="shared" si="23"/>
        <v>0.42156862745098</v>
      </c>
      <c r="AD54" s="2">
        <f t="shared" si="24"/>
        <v>-2.47761194029851</v>
      </c>
      <c r="AE54" s="2">
        <f t="shared" si="25"/>
        <v>8.81529187766937e-5</v>
      </c>
      <c r="AF54" s="2">
        <f t="shared" si="26"/>
        <v>43</v>
      </c>
      <c r="AG54" s="2">
        <f t="shared" si="27"/>
        <v>161</v>
      </c>
      <c r="AH54" s="2">
        <f t="shared" si="28"/>
        <v>228</v>
      </c>
      <c r="AI54" s="2">
        <f t="shared" si="29"/>
        <v>-24</v>
      </c>
      <c r="AJ54" s="2">
        <f t="shared" si="30"/>
        <v>67</v>
      </c>
      <c r="AK54" s="2">
        <f t="shared" si="31"/>
        <v>185</v>
      </c>
      <c r="AL54" s="2">
        <v>66.8466666666667</v>
      </c>
      <c r="AM54" s="2">
        <v>1.39333333333333</v>
      </c>
      <c r="AN54" s="2">
        <v>21.67</v>
      </c>
      <c r="AO54" s="2">
        <v>21.72</v>
      </c>
      <c r="AP54" s="2">
        <v>5.3533398245614</v>
      </c>
    </row>
    <row r="55" customFormat="1" ht="15" spans="1:42">
      <c r="A55" s="2">
        <v>1</v>
      </c>
      <c r="B55" s="2" t="s">
        <v>95</v>
      </c>
      <c r="C55" s="2">
        <v>105.5</v>
      </c>
      <c r="D55" s="2">
        <v>126.5</v>
      </c>
      <c r="E55" s="2">
        <v>54</v>
      </c>
      <c r="F55" s="2">
        <f t="shared" si="0"/>
        <v>0.368881118881119</v>
      </c>
      <c r="G55" s="2">
        <f t="shared" si="1"/>
        <v>0.442307692307692</v>
      </c>
      <c r="H55" s="2">
        <f t="shared" si="2"/>
        <v>0.188811188811189</v>
      </c>
      <c r="I55" s="2">
        <f t="shared" si="3"/>
        <v>2.34259259259259</v>
      </c>
      <c r="J55" s="2">
        <f t="shared" si="4"/>
        <v>1.9537037037037</v>
      </c>
      <c r="K55" s="2">
        <f t="shared" si="5"/>
        <v>1.19905213270142</v>
      </c>
      <c r="L55" s="2">
        <f t="shared" si="6"/>
        <v>100.080800689576</v>
      </c>
      <c r="M55" s="2">
        <f t="shared" si="7"/>
        <v>13.8082101181387</v>
      </c>
      <c r="N55" s="2">
        <f t="shared" si="8"/>
        <v>-0.0905172413793103</v>
      </c>
      <c r="O55" s="2">
        <f t="shared" si="9"/>
        <v>0.226666666666667</v>
      </c>
      <c r="P55" s="2">
        <f t="shared" si="10"/>
        <v>0.420689655172414</v>
      </c>
      <c r="Q55" s="2">
        <f t="shared" si="11"/>
        <v>0.0905172413793103</v>
      </c>
      <c r="R55" s="2">
        <f t="shared" si="12"/>
        <v>0.401662049861496</v>
      </c>
      <c r="S55" s="2">
        <f t="shared" si="13"/>
        <v>0.322884012539185</v>
      </c>
      <c r="T55" s="2">
        <f t="shared" si="14"/>
        <v>286</v>
      </c>
      <c r="U55" s="2">
        <f t="shared" si="15"/>
        <v>0.433566433566434</v>
      </c>
      <c r="V55" s="2">
        <f t="shared" si="16"/>
        <v>0.117977528089888</v>
      </c>
      <c r="W55" s="2">
        <f t="shared" si="17"/>
        <v>-1.56671662765279</v>
      </c>
      <c r="X55" s="2">
        <f t="shared" si="18"/>
        <v>-1.56799173644715</v>
      </c>
      <c r="Y55" s="2">
        <f t="shared" si="19"/>
        <v>0.426877470355731</v>
      </c>
      <c r="Z55" s="2">
        <f t="shared" si="20"/>
        <v>95.3333333333333</v>
      </c>
      <c r="AA55" s="2">
        <f t="shared" si="21"/>
        <v>111.956</v>
      </c>
      <c r="AB55" s="2">
        <f t="shared" si="22"/>
        <v>4.19943820224719</v>
      </c>
      <c r="AC55" s="2">
        <f t="shared" si="23"/>
        <v>0.488151658767773</v>
      </c>
      <c r="AD55" s="2">
        <f t="shared" si="24"/>
        <v>-2.06896551724138</v>
      </c>
      <c r="AE55" s="2">
        <f t="shared" si="25"/>
        <v>0.000101821521635447</v>
      </c>
      <c r="AF55" s="2">
        <f t="shared" si="26"/>
        <v>51.5</v>
      </c>
      <c r="AG55" s="2">
        <f t="shared" si="27"/>
        <v>159.5</v>
      </c>
      <c r="AH55" s="2">
        <f t="shared" si="28"/>
        <v>232</v>
      </c>
      <c r="AI55" s="2">
        <f t="shared" si="29"/>
        <v>-21</v>
      </c>
      <c r="AJ55" s="2">
        <f t="shared" si="30"/>
        <v>72.5</v>
      </c>
      <c r="AK55" s="2">
        <f t="shared" si="31"/>
        <v>180.5</v>
      </c>
      <c r="AL55" s="2">
        <v>66.92</v>
      </c>
      <c r="AM55" s="2">
        <v>0.88</v>
      </c>
      <c r="AN55" s="2">
        <v>19.51</v>
      </c>
      <c r="AO55" s="2">
        <v>19.53</v>
      </c>
      <c r="AP55" s="2">
        <v>5.38544757455268</v>
      </c>
    </row>
    <row r="56" customFormat="1" ht="15" spans="1:42">
      <c r="A56" s="2">
        <v>1</v>
      </c>
      <c r="B56" s="2" t="s">
        <v>96</v>
      </c>
      <c r="C56" s="2">
        <v>103.5</v>
      </c>
      <c r="D56" s="2">
        <v>124.5</v>
      </c>
      <c r="E56" s="2">
        <v>55</v>
      </c>
      <c r="F56" s="2">
        <f t="shared" si="0"/>
        <v>0.365724381625442</v>
      </c>
      <c r="G56" s="2">
        <f t="shared" si="1"/>
        <v>0.439929328621908</v>
      </c>
      <c r="H56" s="2">
        <f t="shared" si="2"/>
        <v>0.19434628975265</v>
      </c>
      <c r="I56" s="2">
        <f t="shared" si="3"/>
        <v>2.26363636363636</v>
      </c>
      <c r="J56" s="2">
        <f t="shared" si="4"/>
        <v>1.88181818181818</v>
      </c>
      <c r="K56" s="2">
        <f t="shared" si="5"/>
        <v>1.20289855072464</v>
      </c>
      <c r="L56" s="2">
        <f t="shared" si="6"/>
        <v>98.7209872992229</v>
      </c>
      <c r="M56" s="2">
        <f t="shared" si="7"/>
        <v>13.735598518691</v>
      </c>
      <c r="N56" s="2">
        <f t="shared" si="8"/>
        <v>-0.0921052631578947</v>
      </c>
      <c r="O56" s="2">
        <f t="shared" si="9"/>
        <v>0.222085889570552</v>
      </c>
      <c r="P56" s="2">
        <f t="shared" si="10"/>
        <v>0.39568345323741</v>
      </c>
      <c r="Q56" s="2">
        <f t="shared" si="11"/>
        <v>0.0921052631578947</v>
      </c>
      <c r="R56" s="2">
        <f t="shared" si="12"/>
        <v>0.387186629526462</v>
      </c>
      <c r="S56" s="2">
        <f t="shared" si="13"/>
        <v>0.305993690851735</v>
      </c>
      <c r="T56" s="2">
        <f t="shared" si="14"/>
        <v>283</v>
      </c>
      <c r="U56" s="2">
        <f t="shared" si="15"/>
        <v>0.416961130742049</v>
      </c>
      <c r="V56" s="2">
        <f t="shared" si="16"/>
        <v>0.121387283236994</v>
      </c>
      <c r="W56" s="2">
        <f t="shared" si="17"/>
        <v>-1.56659871863855</v>
      </c>
      <c r="X56" s="2">
        <f t="shared" si="18"/>
        <v>-1.567909170864</v>
      </c>
      <c r="Y56" s="2">
        <f t="shared" si="19"/>
        <v>0.441767068273092</v>
      </c>
      <c r="Z56" s="2">
        <f t="shared" si="20"/>
        <v>94.3333333333333</v>
      </c>
      <c r="AA56" s="2">
        <f t="shared" si="21"/>
        <v>110.298</v>
      </c>
      <c r="AB56" s="2">
        <f t="shared" si="22"/>
        <v>4.28468208092486</v>
      </c>
      <c r="AC56" s="2">
        <f t="shared" si="23"/>
        <v>0.468599033816425</v>
      </c>
      <c r="AD56" s="2">
        <f t="shared" si="24"/>
        <v>-2.18705035971223</v>
      </c>
      <c r="AE56" s="2">
        <f t="shared" si="25"/>
        <v>0.000100927602252396</v>
      </c>
      <c r="AF56" s="2">
        <f t="shared" si="26"/>
        <v>48.5</v>
      </c>
      <c r="AG56" s="2">
        <f t="shared" si="27"/>
        <v>158.5</v>
      </c>
      <c r="AH56" s="2">
        <f t="shared" si="28"/>
        <v>228</v>
      </c>
      <c r="AI56" s="2">
        <f t="shared" si="29"/>
        <v>-21</v>
      </c>
      <c r="AJ56" s="2">
        <f t="shared" si="30"/>
        <v>69.5</v>
      </c>
      <c r="AK56" s="2">
        <f t="shared" si="31"/>
        <v>179.5</v>
      </c>
      <c r="AL56" s="2">
        <v>66.88</v>
      </c>
      <c r="AM56" s="2">
        <v>1.7</v>
      </c>
      <c r="AN56" s="2">
        <v>20.1566666666667</v>
      </c>
      <c r="AO56" s="2">
        <v>20.23</v>
      </c>
      <c r="AP56" s="2">
        <v>5.37896493013972</v>
      </c>
    </row>
    <row r="57" customFormat="1" ht="15" spans="1:42">
      <c r="A57" s="2">
        <v>1</v>
      </c>
      <c r="B57" s="2" t="s">
        <v>97</v>
      </c>
      <c r="C57" s="2">
        <v>101</v>
      </c>
      <c r="D57" s="2">
        <v>123</v>
      </c>
      <c r="E57" s="2">
        <v>56</v>
      </c>
      <c r="F57" s="2">
        <f t="shared" si="0"/>
        <v>0.360714285714286</v>
      </c>
      <c r="G57" s="2">
        <f t="shared" si="1"/>
        <v>0.439285714285714</v>
      </c>
      <c r="H57" s="2">
        <f t="shared" si="2"/>
        <v>0.2</v>
      </c>
      <c r="I57" s="2">
        <f t="shared" si="3"/>
        <v>2.19642857142857</v>
      </c>
      <c r="J57" s="2">
        <f t="shared" si="4"/>
        <v>1.80357142857143</v>
      </c>
      <c r="K57" s="2">
        <f t="shared" si="5"/>
        <v>1.21782178217822</v>
      </c>
      <c r="L57" s="2">
        <f t="shared" si="6"/>
        <v>97.40978732482</v>
      </c>
      <c r="M57" s="2">
        <f t="shared" si="7"/>
        <v>13.6626010212795</v>
      </c>
      <c r="N57" s="2">
        <f t="shared" si="8"/>
        <v>-0.0982142857142857</v>
      </c>
      <c r="O57" s="2">
        <f t="shared" si="9"/>
        <v>0.220843672456576</v>
      </c>
      <c r="P57" s="2">
        <f t="shared" si="10"/>
        <v>0.343283582089552</v>
      </c>
      <c r="Q57" s="2">
        <f t="shared" si="11"/>
        <v>0.0982142857142857</v>
      </c>
      <c r="R57" s="2">
        <f t="shared" si="12"/>
        <v>0.374301675977654</v>
      </c>
      <c r="S57" s="2">
        <f t="shared" si="13"/>
        <v>0.286624203821656</v>
      </c>
      <c r="T57" s="2">
        <f t="shared" si="14"/>
        <v>280</v>
      </c>
      <c r="U57" s="2">
        <f t="shared" si="15"/>
        <v>0.4</v>
      </c>
      <c r="V57" s="2">
        <f t="shared" si="16"/>
        <v>0.130952380952381</v>
      </c>
      <c r="W57" s="2">
        <f t="shared" si="17"/>
        <v>-1.56667026795848</v>
      </c>
      <c r="X57" s="2">
        <f t="shared" si="18"/>
        <v>-1.56787823327901</v>
      </c>
      <c r="Y57" s="2">
        <f t="shared" si="19"/>
        <v>0.455284552845528</v>
      </c>
      <c r="Z57" s="2">
        <f t="shared" si="20"/>
        <v>93.3333333333333</v>
      </c>
      <c r="AA57" s="2">
        <f t="shared" si="21"/>
        <v>108.784</v>
      </c>
      <c r="AB57" s="2">
        <f t="shared" si="22"/>
        <v>4.52380952380952</v>
      </c>
      <c r="AC57" s="2">
        <f t="shared" si="23"/>
        <v>0.445544554455446</v>
      </c>
      <c r="AD57" s="2">
        <f t="shared" si="24"/>
        <v>-2.32835820895522</v>
      </c>
      <c r="AE57" s="2">
        <f t="shared" si="25"/>
        <v>9.78902384134461e-5</v>
      </c>
      <c r="AF57" s="2">
        <f t="shared" si="26"/>
        <v>45</v>
      </c>
      <c r="AG57" s="2">
        <f t="shared" si="27"/>
        <v>157</v>
      </c>
      <c r="AH57" s="2">
        <f t="shared" si="28"/>
        <v>224</v>
      </c>
      <c r="AI57" s="2">
        <f t="shared" si="29"/>
        <v>-22</v>
      </c>
      <c r="AJ57" s="2">
        <f t="shared" si="30"/>
        <v>67</v>
      </c>
      <c r="AK57" s="2">
        <f t="shared" si="31"/>
        <v>179</v>
      </c>
      <c r="AL57" s="2">
        <v>67.23</v>
      </c>
      <c r="AM57" s="2">
        <v>1.64666666666667</v>
      </c>
      <c r="AN57" s="2">
        <v>21.0633333333333</v>
      </c>
      <c r="AO57" s="2">
        <v>21.13</v>
      </c>
      <c r="AP57" s="2">
        <v>5.17019110894942</v>
      </c>
    </row>
    <row r="58" customFormat="1" ht="15" spans="1:42">
      <c r="A58" s="2">
        <v>1</v>
      </c>
      <c r="B58" s="2" t="s">
        <v>98</v>
      </c>
      <c r="C58" s="2">
        <v>101.5</v>
      </c>
      <c r="D58" s="2">
        <v>125</v>
      </c>
      <c r="E58" s="2">
        <v>54</v>
      </c>
      <c r="F58" s="2">
        <f t="shared" si="0"/>
        <v>0.361853832442068</v>
      </c>
      <c r="G58" s="2">
        <f t="shared" si="1"/>
        <v>0.445632798573975</v>
      </c>
      <c r="H58" s="2">
        <f t="shared" si="2"/>
        <v>0.192513368983957</v>
      </c>
      <c r="I58" s="2">
        <f t="shared" si="3"/>
        <v>2.31481481481481</v>
      </c>
      <c r="J58" s="2">
        <f t="shared" si="4"/>
        <v>1.87962962962963</v>
      </c>
      <c r="K58" s="2">
        <f t="shared" si="5"/>
        <v>1.23152709359606</v>
      </c>
      <c r="L58" s="2">
        <f t="shared" si="6"/>
        <v>98.0531318554724</v>
      </c>
      <c r="M58" s="2">
        <f t="shared" si="7"/>
        <v>13.6747943311773</v>
      </c>
      <c r="N58" s="2">
        <f t="shared" si="8"/>
        <v>-0.103752759381898</v>
      </c>
      <c r="O58" s="2">
        <f t="shared" si="9"/>
        <v>0.233045622688039</v>
      </c>
      <c r="P58" s="2">
        <f t="shared" si="10"/>
        <v>0.338028169014085</v>
      </c>
      <c r="Q58" s="2">
        <f t="shared" si="11"/>
        <v>0.103752759381898</v>
      </c>
      <c r="R58" s="2">
        <f t="shared" si="12"/>
        <v>0.396648044692737</v>
      </c>
      <c r="S58" s="2">
        <f t="shared" si="13"/>
        <v>0.305466237942122</v>
      </c>
      <c r="T58" s="2">
        <f t="shared" si="14"/>
        <v>280.5</v>
      </c>
      <c r="U58" s="2">
        <f t="shared" si="15"/>
        <v>0.422459893048128</v>
      </c>
      <c r="V58" s="2">
        <f t="shared" si="16"/>
        <v>0.136231884057971</v>
      </c>
      <c r="W58" s="2">
        <f t="shared" si="17"/>
        <v>-1.56703439572861</v>
      </c>
      <c r="X58" s="2">
        <f t="shared" si="18"/>
        <v>-1.56802486637601</v>
      </c>
      <c r="Y58" s="2">
        <f t="shared" si="19"/>
        <v>0.432</v>
      </c>
      <c r="Z58" s="2">
        <f t="shared" si="20"/>
        <v>93.5</v>
      </c>
      <c r="AA58" s="2">
        <f t="shared" si="21"/>
        <v>109.8795</v>
      </c>
      <c r="AB58" s="2">
        <f t="shared" si="22"/>
        <v>4.65579710144928</v>
      </c>
      <c r="AC58" s="2">
        <f t="shared" si="23"/>
        <v>0.467980295566502</v>
      </c>
      <c r="AD58" s="2">
        <f t="shared" si="24"/>
        <v>-2.1830985915493</v>
      </c>
      <c r="AE58" s="2">
        <f t="shared" si="25"/>
        <v>9.76805925925926e-5</v>
      </c>
      <c r="AF58" s="2">
        <f t="shared" si="26"/>
        <v>47.5</v>
      </c>
      <c r="AG58" s="2">
        <f t="shared" si="27"/>
        <v>155.5</v>
      </c>
      <c r="AH58" s="2">
        <f t="shared" si="28"/>
        <v>226.5</v>
      </c>
      <c r="AI58" s="2">
        <f t="shared" si="29"/>
        <v>-23.5</v>
      </c>
      <c r="AJ58" s="2">
        <f t="shared" si="30"/>
        <v>71</v>
      </c>
      <c r="AK58" s="2">
        <f t="shared" si="31"/>
        <v>179</v>
      </c>
      <c r="AL58" s="2">
        <v>69.7666666666667</v>
      </c>
      <c r="AM58" s="2">
        <v>1.13</v>
      </c>
      <c r="AN58" s="2">
        <v>20.52</v>
      </c>
      <c r="AO58" s="2">
        <v>20.55</v>
      </c>
      <c r="AP58" s="2">
        <v>5.25771203592814</v>
      </c>
    </row>
    <row r="59" customFormat="1" ht="15" spans="1:42">
      <c r="A59" s="2">
        <v>1</v>
      </c>
      <c r="B59" s="2" t="s">
        <v>99</v>
      </c>
      <c r="C59" s="2">
        <v>106.5</v>
      </c>
      <c r="D59" s="2">
        <v>129.5</v>
      </c>
      <c r="E59" s="2">
        <v>56</v>
      </c>
      <c r="F59" s="2">
        <f t="shared" si="0"/>
        <v>0.36472602739726</v>
      </c>
      <c r="G59" s="2">
        <f t="shared" si="1"/>
        <v>0.443493150684932</v>
      </c>
      <c r="H59" s="2">
        <f t="shared" si="2"/>
        <v>0.191780821917808</v>
      </c>
      <c r="I59" s="2">
        <f t="shared" si="3"/>
        <v>2.3125</v>
      </c>
      <c r="J59" s="2">
        <f t="shared" si="4"/>
        <v>1.90178571428571</v>
      </c>
      <c r="K59" s="2">
        <f t="shared" si="5"/>
        <v>1.21596244131455</v>
      </c>
      <c r="L59" s="2">
        <f t="shared" si="6"/>
        <v>102.059623096828</v>
      </c>
      <c r="M59" s="2">
        <f t="shared" si="7"/>
        <v>13.9522996909709</v>
      </c>
      <c r="N59" s="2">
        <f t="shared" si="8"/>
        <v>-0.0974576271186441</v>
      </c>
      <c r="O59" s="2">
        <f t="shared" si="9"/>
        <v>0.228944246737841</v>
      </c>
      <c r="P59" s="2">
        <f t="shared" si="10"/>
        <v>0.374149659863946</v>
      </c>
      <c r="Q59" s="2">
        <f t="shared" si="11"/>
        <v>0.0974576271186441</v>
      </c>
      <c r="R59" s="2">
        <f t="shared" si="12"/>
        <v>0.39622641509434</v>
      </c>
      <c r="S59" s="2">
        <f t="shared" si="13"/>
        <v>0.310769230769231</v>
      </c>
      <c r="T59" s="2">
        <f t="shared" si="14"/>
        <v>292</v>
      </c>
      <c r="U59" s="2">
        <f t="shared" si="15"/>
        <v>0.424657534246575</v>
      </c>
      <c r="V59" s="2">
        <f t="shared" si="16"/>
        <v>0.127777777777778</v>
      </c>
      <c r="W59" s="2">
        <f t="shared" si="17"/>
        <v>-1.567112768576</v>
      </c>
      <c r="X59" s="2">
        <f t="shared" si="18"/>
        <v>-1.5681699658311</v>
      </c>
      <c r="Y59" s="2">
        <f t="shared" si="19"/>
        <v>0.432432432432432</v>
      </c>
      <c r="Z59" s="2">
        <f t="shared" si="20"/>
        <v>97.3333333333333</v>
      </c>
      <c r="AA59" s="2">
        <f t="shared" si="21"/>
        <v>114.244</v>
      </c>
      <c r="AB59" s="2">
        <f t="shared" si="22"/>
        <v>4.44444444444444</v>
      </c>
      <c r="AC59" s="2">
        <f t="shared" si="23"/>
        <v>0.474178403755869</v>
      </c>
      <c r="AD59" s="2">
        <f t="shared" si="24"/>
        <v>-2.14965986394558</v>
      </c>
      <c r="AE59" s="2">
        <f t="shared" si="25"/>
        <v>9.3261389838875e-5</v>
      </c>
      <c r="AF59" s="2">
        <f t="shared" si="26"/>
        <v>50.5</v>
      </c>
      <c r="AG59" s="2">
        <f t="shared" si="27"/>
        <v>162.5</v>
      </c>
      <c r="AH59" s="2">
        <f t="shared" si="28"/>
        <v>236</v>
      </c>
      <c r="AI59" s="2">
        <f t="shared" si="29"/>
        <v>-23</v>
      </c>
      <c r="AJ59" s="2">
        <f t="shared" si="30"/>
        <v>73.5</v>
      </c>
      <c r="AK59" s="2">
        <f t="shared" si="31"/>
        <v>185.5</v>
      </c>
      <c r="AL59" s="2">
        <v>70.5</v>
      </c>
      <c r="AM59" s="2">
        <v>0.863333333333333</v>
      </c>
      <c r="AN59" s="2">
        <v>20.95</v>
      </c>
      <c r="AO59" s="2">
        <v>20.9666666666667</v>
      </c>
      <c r="AP59" s="2">
        <v>6.18765986138614</v>
      </c>
    </row>
    <row r="60" customFormat="1" ht="15" spans="1:42">
      <c r="A60" s="2">
        <v>1</v>
      </c>
      <c r="B60" s="2" t="s">
        <v>100</v>
      </c>
      <c r="C60" s="2">
        <v>104</v>
      </c>
      <c r="D60" s="2">
        <v>128</v>
      </c>
      <c r="E60" s="2">
        <v>57</v>
      </c>
      <c r="F60" s="2">
        <f t="shared" si="0"/>
        <v>0.359861591695502</v>
      </c>
      <c r="G60" s="2">
        <f t="shared" si="1"/>
        <v>0.442906574394464</v>
      </c>
      <c r="H60" s="2">
        <f t="shared" si="2"/>
        <v>0.197231833910035</v>
      </c>
      <c r="I60" s="2">
        <f t="shared" si="3"/>
        <v>2.24561403508772</v>
      </c>
      <c r="J60" s="2">
        <f t="shared" si="4"/>
        <v>1.82456140350877</v>
      </c>
      <c r="K60" s="2">
        <f t="shared" si="5"/>
        <v>1.23076923076923</v>
      </c>
      <c r="L60" s="2">
        <f t="shared" si="6"/>
        <v>100.74555407891</v>
      </c>
      <c r="M60" s="2">
        <f t="shared" si="7"/>
        <v>13.8804418757713</v>
      </c>
      <c r="N60" s="2">
        <f t="shared" si="8"/>
        <v>-0.103448275862069</v>
      </c>
      <c r="O60" s="2">
        <f t="shared" si="9"/>
        <v>0.227817745803357</v>
      </c>
      <c r="P60" s="2">
        <f t="shared" si="10"/>
        <v>0.323943661971831</v>
      </c>
      <c r="Q60" s="2">
        <f t="shared" si="11"/>
        <v>0.103448275862069</v>
      </c>
      <c r="R60" s="2">
        <f t="shared" si="12"/>
        <v>0.383783783783784</v>
      </c>
      <c r="S60" s="2">
        <f t="shared" si="13"/>
        <v>0.291925465838509</v>
      </c>
      <c r="T60" s="2">
        <f t="shared" si="14"/>
        <v>289</v>
      </c>
      <c r="U60" s="2">
        <f t="shared" si="15"/>
        <v>0.408304498269896</v>
      </c>
      <c r="V60" s="2">
        <f t="shared" si="16"/>
        <v>0.137142857142857</v>
      </c>
      <c r="W60" s="2">
        <f t="shared" si="17"/>
        <v>-1.56716539037042</v>
      </c>
      <c r="X60" s="2">
        <f t="shared" si="18"/>
        <v>-1.5681446202645</v>
      </c>
      <c r="Y60" s="2">
        <f t="shared" si="19"/>
        <v>0.4453125</v>
      </c>
      <c r="Z60" s="2">
        <f t="shared" si="20"/>
        <v>96.3333333333333</v>
      </c>
      <c r="AA60" s="2">
        <f t="shared" si="21"/>
        <v>112.73</v>
      </c>
      <c r="AB60" s="2">
        <f t="shared" si="22"/>
        <v>4.67857142857143</v>
      </c>
      <c r="AC60" s="2">
        <f t="shared" si="23"/>
        <v>0.451923076923077</v>
      </c>
      <c r="AD60" s="2">
        <f t="shared" si="24"/>
        <v>-2.28169014084507</v>
      </c>
      <c r="AE60" s="2">
        <f t="shared" si="25"/>
        <v>9.04819421600877e-5</v>
      </c>
      <c r="AF60" s="2">
        <f t="shared" si="26"/>
        <v>47</v>
      </c>
      <c r="AG60" s="2">
        <f t="shared" si="27"/>
        <v>161</v>
      </c>
      <c r="AH60" s="2">
        <f t="shared" si="28"/>
        <v>232</v>
      </c>
      <c r="AI60" s="2">
        <f t="shared" si="29"/>
        <v>-24</v>
      </c>
      <c r="AJ60" s="2">
        <f t="shared" si="30"/>
        <v>71</v>
      </c>
      <c r="AK60" s="2">
        <f t="shared" si="31"/>
        <v>185</v>
      </c>
      <c r="AL60" s="2">
        <v>67.2966666666667</v>
      </c>
      <c r="AM60" s="2">
        <v>1.31</v>
      </c>
      <c r="AN60" s="2">
        <v>20.5133333333333</v>
      </c>
      <c r="AO60" s="2">
        <v>20.5533333333333</v>
      </c>
      <c r="AP60" s="2">
        <v>5.19951392578125</v>
      </c>
    </row>
    <row r="61" customFormat="1" ht="15" spans="1:42">
      <c r="A61" s="2">
        <v>1</v>
      </c>
      <c r="B61" s="2" t="s">
        <v>101</v>
      </c>
      <c r="C61" s="2">
        <v>103.5</v>
      </c>
      <c r="D61" s="2">
        <v>125</v>
      </c>
      <c r="E61" s="2">
        <v>53.5</v>
      </c>
      <c r="F61" s="2">
        <f t="shared" si="0"/>
        <v>0.367021276595745</v>
      </c>
      <c r="G61" s="2">
        <f t="shared" si="1"/>
        <v>0.443262411347518</v>
      </c>
      <c r="H61" s="2">
        <f t="shared" si="2"/>
        <v>0.189716312056738</v>
      </c>
      <c r="I61" s="2">
        <f t="shared" si="3"/>
        <v>2.33644859813084</v>
      </c>
      <c r="J61" s="2">
        <f t="shared" si="4"/>
        <v>1.93457943925234</v>
      </c>
      <c r="K61" s="2">
        <f t="shared" si="5"/>
        <v>1.20772946859903</v>
      </c>
      <c r="L61" s="2">
        <f t="shared" si="6"/>
        <v>98.656812570986</v>
      </c>
      <c r="M61" s="2">
        <f t="shared" si="7"/>
        <v>13.7113092008021</v>
      </c>
      <c r="N61" s="2">
        <f t="shared" si="8"/>
        <v>-0.0940919037199125</v>
      </c>
      <c r="O61" s="2">
        <f t="shared" si="9"/>
        <v>0.228501228501229</v>
      </c>
      <c r="P61" s="2">
        <f t="shared" si="10"/>
        <v>0.398601398601399</v>
      </c>
      <c r="Q61" s="2">
        <f t="shared" si="11"/>
        <v>0.0940919037199125</v>
      </c>
      <c r="R61" s="2">
        <f t="shared" si="12"/>
        <v>0.400560224089636</v>
      </c>
      <c r="S61" s="2">
        <f t="shared" si="13"/>
        <v>0.318471337579618</v>
      </c>
      <c r="T61" s="2">
        <f t="shared" si="14"/>
        <v>282</v>
      </c>
      <c r="U61" s="2">
        <f t="shared" si="15"/>
        <v>0.430851063829787</v>
      </c>
      <c r="V61" s="2">
        <f t="shared" si="16"/>
        <v>0.122857142857143</v>
      </c>
      <c r="W61" s="2">
        <f t="shared" si="17"/>
        <v>-1.56674319284368</v>
      </c>
      <c r="X61" s="2">
        <f t="shared" si="18"/>
        <v>-1.56795251161735</v>
      </c>
      <c r="Y61" s="2">
        <f t="shared" si="19"/>
        <v>0.428</v>
      </c>
      <c r="Z61" s="2">
        <f t="shared" si="20"/>
        <v>94</v>
      </c>
      <c r="AA61" s="2">
        <f t="shared" si="21"/>
        <v>110.4205</v>
      </c>
      <c r="AB61" s="2">
        <f t="shared" si="22"/>
        <v>4.32142857142857</v>
      </c>
      <c r="AC61" s="2">
        <f t="shared" si="23"/>
        <v>0.483091787439614</v>
      </c>
      <c r="AD61" s="2">
        <f t="shared" si="24"/>
        <v>-2.0979020979021</v>
      </c>
      <c r="AE61" s="2">
        <f t="shared" si="25"/>
        <v>0.00010251723364486</v>
      </c>
      <c r="AF61" s="2">
        <f t="shared" si="26"/>
        <v>50</v>
      </c>
      <c r="AG61" s="2">
        <f t="shared" si="27"/>
        <v>157</v>
      </c>
      <c r="AH61" s="2">
        <f t="shared" si="28"/>
        <v>228.5</v>
      </c>
      <c r="AI61" s="2">
        <f t="shared" si="29"/>
        <v>-21.5</v>
      </c>
      <c r="AJ61" s="2">
        <f t="shared" si="30"/>
        <v>71.5</v>
      </c>
      <c r="AK61" s="2">
        <f t="shared" si="31"/>
        <v>178.5</v>
      </c>
      <c r="AL61" s="2">
        <v>67.7633333333333</v>
      </c>
      <c r="AM61" s="2">
        <v>1.20333333333333</v>
      </c>
      <c r="AN61" s="2">
        <v>20.0366666666667</v>
      </c>
      <c r="AO61" s="2">
        <v>20.0733333333333</v>
      </c>
      <c r="AP61" s="2">
        <v>5.56019470238095</v>
      </c>
    </row>
    <row r="62" customFormat="1" ht="15" spans="1:42">
      <c r="A62" s="2">
        <v>1</v>
      </c>
      <c r="B62" s="2" t="s">
        <v>102</v>
      </c>
      <c r="C62" s="2">
        <v>101.5</v>
      </c>
      <c r="D62" s="2">
        <v>124.5</v>
      </c>
      <c r="E62" s="2">
        <v>54.5</v>
      </c>
      <c r="F62" s="2">
        <f t="shared" si="0"/>
        <v>0.361853832442068</v>
      </c>
      <c r="G62" s="2">
        <f t="shared" si="1"/>
        <v>0.443850267379679</v>
      </c>
      <c r="H62" s="2">
        <f t="shared" si="2"/>
        <v>0.194295900178253</v>
      </c>
      <c r="I62" s="2">
        <f t="shared" si="3"/>
        <v>2.28440366972477</v>
      </c>
      <c r="J62" s="2">
        <f t="shared" si="4"/>
        <v>1.86238532110092</v>
      </c>
      <c r="K62" s="2">
        <f t="shared" si="5"/>
        <v>1.22660098522167</v>
      </c>
      <c r="L62" s="2">
        <f t="shared" si="6"/>
        <v>97.9332255502016</v>
      </c>
      <c r="M62" s="2">
        <f t="shared" si="7"/>
        <v>13.6747943311773</v>
      </c>
      <c r="N62" s="2">
        <f t="shared" si="8"/>
        <v>-0.101769911504425</v>
      </c>
      <c r="O62" s="2">
        <f t="shared" si="9"/>
        <v>0.22962962962963</v>
      </c>
      <c r="P62" s="2">
        <f t="shared" si="10"/>
        <v>0.342857142857143</v>
      </c>
      <c r="Q62" s="2">
        <f t="shared" si="11"/>
        <v>0.101769911504425</v>
      </c>
      <c r="R62" s="2">
        <f t="shared" si="12"/>
        <v>0.391061452513966</v>
      </c>
      <c r="S62" s="2">
        <f t="shared" si="13"/>
        <v>0.301282051282051</v>
      </c>
      <c r="T62" s="2">
        <f t="shared" si="14"/>
        <v>280.5</v>
      </c>
      <c r="U62" s="2">
        <f t="shared" si="15"/>
        <v>0.417112299465241</v>
      </c>
      <c r="V62" s="2">
        <f t="shared" si="16"/>
        <v>0.134110787172012</v>
      </c>
      <c r="W62" s="2">
        <f t="shared" si="17"/>
        <v>-1.56693020332683</v>
      </c>
      <c r="X62" s="2">
        <f t="shared" si="18"/>
        <v>-1.56798527429141</v>
      </c>
      <c r="Y62" s="2">
        <f t="shared" si="19"/>
        <v>0.437751004016064</v>
      </c>
      <c r="Z62" s="2">
        <f t="shared" si="20"/>
        <v>93.5</v>
      </c>
      <c r="AA62" s="2">
        <f t="shared" si="21"/>
        <v>109.643</v>
      </c>
      <c r="AB62" s="2">
        <f t="shared" si="22"/>
        <v>4.60276967930029</v>
      </c>
      <c r="AC62" s="2">
        <f t="shared" si="23"/>
        <v>0.463054187192118</v>
      </c>
      <c r="AD62" s="2">
        <f t="shared" si="24"/>
        <v>-2.21428571428571</v>
      </c>
      <c r="AE62" s="2">
        <f t="shared" si="25"/>
        <v>9.79552072734379e-5</v>
      </c>
      <c r="AF62" s="2">
        <f t="shared" si="26"/>
        <v>47</v>
      </c>
      <c r="AG62" s="2">
        <f t="shared" si="27"/>
        <v>156</v>
      </c>
      <c r="AH62" s="2">
        <f t="shared" si="28"/>
        <v>226</v>
      </c>
      <c r="AI62" s="2">
        <f t="shared" si="29"/>
        <v>-23</v>
      </c>
      <c r="AJ62" s="2">
        <f t="shared" si="30"/>
        <v>70</v>
      </c>
      <c r="AK62" s="2">
        <f t="shared" si="31"/>
        <v>179</v>
      </c>
      <c r="AL62" s="2">
        <v>66.7533333333333</v>
      </c>
      <c r="AM62" s="2">
        <v>2.07333333333333</v>
      </c>
      <c r="AN62" s="2">
        <v>22.6</v>
      </c>
      <c r="AO62" s="2">
        <v>22.6966666666667</v>
      </c>
      <c r="AP62" s="2">
        <v>6.73660902390438</v>
      </c>
    </row>
    <row r="63" customFormat="1" ht="15" spans="1:42">
      <c r="A63" s="2">
        <v>1</v>
      </c>
      <c r="B63" s="2" t="s">
        <v>103</v>
      </c>
      <c r="C63" s="2">
        <v>102.5</v>
      </c>
      <c r="D63" s="2">
        <v>123.5</v>
      </c>
      <c r="E63" s="2">
        <v>55</v>
      </c>
      <c r="F63" s="2">
        <f t="shared" si="0"/>
        <v>0.364768683274021</v>
      </c>
      <c r="G63" s="2">
        <f t="shared" si="1"/>
        <v>0.439501779359431</v>
      </c>
      <c r="H63" s="2">
        <f t="shared" si="2"/>
        <v>0.195729537366548</v>
      </c>
      <c r="I63" s="2">
        <f t="shared" si="3"/>
        <v>2.24545454545455</v>
      </c>
      <c r="J63" s="2">
        <f t="shared" si="4"/>
        <v>1.86363636363636</v>
      </c>
      <c r="K63" s="2">
        <f t="shared" si="5"/>
        <v>1.20487804878049</v>
      </c>
      <c r="L63" s="2">
        <f t="shared" si="6"/>
        <v>97.9515186201827</v>
      </c>
      <c r="M63" s="2">
        <f t="shared" si="7"/>
        <v>13.6869767784319</v>
      </c>
      <c r="N63" s="2">
        <f t="shared" si="8"/>
        <v>-0.0929203539823009</v>
      </c>
      <c r="O63" s="2">
        <f t="shared" si="9"/>
        <v>0.221260815822002</v>
      </c>
      <c r="P63" s="2">
        <f t="shared" si="10"/>
        <v>0.386861313868613</v>
      </c>
      <c r="Q63" s="2">
        <f t="shared" si="11"/>
        <v>0.0929203539823009</v>
      </c>
      <c r="R63" s="2">
        <f t="shared" si="12"/>
        <v>0.38375350140056</v>
      </c>
      <c r="S63" s="2">
        <f t="shared" si="13"/>
        <v>0.301587301587302</v>
      </c>
      <c r="T63" s="2">
        <f t="shared" si="14"/>
        <v>281</v>
      </c>
      <c r="U63" s="2">
        <f t="shared" si="15"/>
        <v>0.412811387900356</v>
      </c>
      <c r="V63" s="2">
        <f t="shared" si="16"/>
        <v>0.12280701754386</v>
      </c>
      <c r="W63" s="2">
        <f t="shared" si="17"/>
        <v>-1.56654962439317</v>
      </c>
      <c r="X63" s="2">
        <f t="shared" si="18"/>
        <v>-1.56786702284161</v>
      </c>
      <c r="Y63" s="2">
        <f t="shared" si="19"/>
        <v>0.445344129554656</v>
      </c>
      <c r="Z63" s="2">
        <f t="shared" si="20"/>
        <v>93.6666666666667</v>
      </c>
      <c r="AA63" s="2">
        <f t="shared" si="21"/>
        <v>109.412</v>
      </c>
      <c r="AB63" s="2">
        <f t="shared" si="22"/>
        <v>4.32017543859649</v>
      </c>
      <c r="AC63" s="2">
        <f t="shared" si="23"/>
        <v>0.463414634146341</v>
      </c>
      <c r="AD63" s="2">
        <f t="shared" si="24"/>
        <v>-2.21897810218978</v>
      </c>
      <c r="AE63" s="2">
        <f t="shared" si="25"/>
        <v>0.0001014107906016</v>
      </c>
      <c r="AF63" s="2">
        <f t="shared" si="26"/>
        <v>47.5</v>
      </c>
      <c r="AG63" s="2">
        <f t="shared" si="27"/>
        <v>157.5</v>
      </c>
      <c r="AH63" s="2">
        <f t="shared" si="28"/>
        <v>226</v>
      </c>
      <c r="AI63" s="2">
        <f t="shared" si="29"/>
        <v>-21</v>
      </c>
      <c r="AJ63" s="2">
        <f t="shared" si="30"/>
        <v>68.5</v>
      </c>
      <c r="AK63" s="2">
        <f t="shared" si="31"/>
        <v>178.5</v>
      </c>
      <c r="AL63" s="2">
        <v>68.86</v>
      </c>
      <c r="AM63" s="2">
        <v>1.49666666666667</v>
      </c>
      <c r="AN63" s="2">
        <v>20.4</v>
      </c>
      <c r="AO63" s="2">
        <v>20.4533333333333</v>
      </c>
      <c r="AP63" s="2">
        <v>5.70657457198444</v>
      </c>
    </row>
    <row r="64" customFormat="1" ht="15" spans="1:42">
      <c r="A64" s="2">
        <v>1</v>
      </c>
      <c r="B64" s="2" t="s">
        <v>104</v>
      </c>
      <c r="C64" s="2">
        <v>102</v>
      </c>
      <c r="D64" s="2">
        <v>121.5</v>
      </c>
      <c r="E64" s="2">
        <v>54</v>
      </c>
      <c r="F64" s="2">
        <f t="shared" si="0"/>
        <v>0.367567567567568</v>
      </c>
      <c r="G64" s="2">
        <f t="shared" si="1"/>
        <v>0.437837837837838</v>
      </c>
      <c r="H64" s="2">
        <f t="shared" si="2"/>
        <v>0.194594594594595</v>
      </c>
      <c r="I64" s="2">
        <f t="shared" si="3"/>
        <v>2.25</v>
      </c>
      <c r="J64" s="2">
        <f t="shared" si="4"/>
        <v>1.88888888888889</v>
      </c>
      <c r="K64" s="2">
        <f t="shared" si="5"/>
        <v>1.19117647058824</v>
      </c>
      <c r="L64" s="2">
        <f t="shared" si="6"/>
        <v>96.7509689873957</v>
      </c>
      <c r="M64" s="2">
        <f t="shared" si="7"/>
        <v>13.6014705087354</v>
      </c>
      <c r="N64" s="2">
        <f t="shared" si="8"/>
        <v>-0.087248322147651</v>
      </c>
      <c r="O64" s="2">
        <f t="shared" si="9"/>
        <v>0.218045112781955</v>
      </c>
      <c r="P64" s="2">
        <f t="shared" si="10"/>
        <v>0.422222222222222</v>
      </c>
      <c r="Q64" s="2">
        <f t="shared" si="11"/>
        <v>0.087248322147651</v>
      </c>
      <c r="R64" s="2">
        <f t="shared" si="12"/>
        <v>0.384615384615385</v>
      </c>
      <c r="S64" s="2">
        <f t="shared" si="13"/>
        <v>0.307692307692308</v>
      </c>
      <c r="T64" s="2">
        <f t="shared" si="14"/>
        <v>277.5</v>
      </c>
      <c r="U64" s="2">
        <f t="shared" si="15"/>
        <v>0.416216216216216</v>
      </c>
      <c r="V64" s="2">
        <f t="shared" si="16"/>
        <v>0.115044247787611</v>
      </c>
      <c r="W64" s="2">
        <f t="shared" si="17"/>
        <v>-1.56618248766372</v>
      </c>
      <c r="X64" s="2">
        <f t="shared" si="18"/>
        <v>-1.56772251435428</v>
      </c>
      <c r="Y64" s="2">
        <f t="shared" si="19"/>
        <v>0.444444444444444</v>
      </c>
      <c r="Z64" s="2">
        <f t="shared" si="20"/>
        <v>92.5</v>
      </c>
      <c r="AA64" s="2">
        <f t="shared" si="21"/>
        <v>107.9745</v>
      </c>
      <c r="AB64" s="2">
        <f t="shared" si="22"/>
        <v>4.12610619469027</v>
      </c>
      <c r="AC64" s="2">
        <f t="shared" si="23"/>
        <v>0.470588235294118</v>
      </c>
      <c r="AD64" s="2">
        <f t="shared" si="24"/>
        <v>-2.17777777777778</v>
      </c>
      <c r="AE64" s="2">
        <f t="shared" si="25"/>
        <v>0.000107418170131936</v>
      </c>
      <c r="AF64" s="2">
        <f t="shared" si="26"/>
        <v>48</v>
      </c>
      <c r="AG64" s="2">
        <f t="shared" si="27"/>
        <v>156</v>
      </c>
      <c r="AH64" s="2">
        <f t="shared" si="28"/>
        <v>223.5</v>
      </c>
      <c r="AI64" s="2">
        <f t="shared" si="29"/>
        <v>-19.5</v>
      </c>
      <c r="AJ64" s="2">
        <f t="shared" si="30"/>
        <v>67.5</v>
      </c>
      <c r="AK64" s="2">
        <f t="shared" si="31"/>
        <v>175.5</v>
      </c>
      <c r="AL64" s="2">
        <v>66.5666666666667</v>
      </c>
      <c r="AM64" s="2">
        <v>1.72</v>
      </c>
      <c r="AN64" s="2">
        <v>19.9933333333333</v>
      </c>
      <c r="AO64" s="2">
        <v>20.0666666666667</v>
      </c>
      <c r="AP64" s="2">
        <v>5.17019110894942</v>
      </c>
    </row>
    <row r="65" customFormat="1" ht="15" spans="1:42">
      <c r="A65" s="2">
        <v>1</v>
      </c>
      <c r="B65" s="2" t="s">
        <v>105</v>
      </c>
      <c r="C65" s="2">
        <v>102.5</v>
      </c>
      <c r="D65" s="2">
        <v>125.5</v>
      </c>
      <c r="E65" s="2">
        <v>52.5</v>
      </c>
      <c r="F65" s="2">
        <f t="shared" si="0"/>
        <v>0.36541889483066</v>
      </c>
      <c r="G65" s="2">
        <f t="shared" si="1"/>
        <v>0.447415329768271</v>
      </c>
      <c r="H65" s="2">
        <f t="shared" si="2"/>
        <v>0.18716577540107</v>
      </c>
      <c r="I65" s="2">
        <f t="shared" si="3"/>
        <v>2.39047619047619</v>
      </c>
      <c r="J65" s="2">
        <f t="shared" si="4"/>
        <v>1.95238095238095</v>
      </c>
      <c r="K65" s="2">
        <f t="shared" si="5"/>
        <v>1.22439024390244</v>
      </c>
      <c r="L65" s="2">
        <f t="shared" si="6"/>
        <v>98.3408189241206</v>
      </c>
      <c r="M65" s="2">
        <f t="shared" si="7"/>
        <v>13.6747943311773</v>
      </c>
      <c r="N65" s="2">
        <f t="shared" si="8"/>
        <v>-0.100877192982456</v>
      </c>
      <c r="O65" s="2">
        <f t="shared" si="9"/>
        <v>0.236453201970443</v>
      </c>
      <c r="P65" s="2">
        <f t="shared" si="10"/>
        <v>0.36986301369863</v>
      </c>
      <c r="Q65" s="2">
        <f t="shared" si="11"/>
        <v>0.100877192982456</v>
      </c>
      <c r="R65" s="2">
        <f t="shared" si="12"/>
        <v>0.410112359550562</v>
      </c>
      <c r="S65" s="2">
        <f t="shared" si="13"/>
        <v>0.32258064516129</v>
      </c>
      <c r="T65" s="2">
        <f t="shared" si="14"/>
        <v>280.5</v>
      </c>
      <c r="U65" s="2">
        <f t="shared" si="15"/>
        <v>0.438502673796791</v>
      </c>
      <c r="V65" s="2">
        <f t="shared" si="16"/>
        <v>0.131054131054131</v>
      </c>
      <c r="W65" s="2">
        <f t="shared" si="17"/>
        <v>-1.56701831925277</v>
      </c>
      <c r="X65" s="2">
        <f t="shared" si="18"/>
        <v>-1.56802939200721</v>
      </c>
      <c r="Y65" s="2">
        <f t="shared" si="19"/>
        <v>0.418326693227092</v>
      </c>
      <c r="Z65" s="2">
        <f t="shared" si="20"/>
        <v>93.5</v>
      </c>
      <c r="AA65" s="2">
        <f t="shared" si="21"/>
        <v>110.301</v>
      </c>
      <c r="AB65" s="2">
        <f t="shared" si="22"/>
        <v>4.52635327635328</v>
      </c>
      <c r="AC65" s="2">
        <f t="shared" si="23"/>
        <v>0.48780487804878</v>
      </c>
      <c r="AD65" s="2">
        <f t="shared" si="24"/>
        <v>-2.06849315068493</v>
      </c>
      <c r="AE65" s="2">
        <f t="shared" si="25"/>
        <v>0.000101241192020058</v>
      </c>
      <c r="AF65" s="2">
        <f t="shared" si="26"/>
        <v>50</v>
      </c>
      <c r="AG65" s="2">
        <f t="shared" si="27"/>
        <v>155</v>
      </c>
      <c r="AH65" s="2">
        <f t="shared" si="28"/>
        <v>228</v>
      </c>
      <c r="AI65" s="2">
        <f t="shared" si="29"/>
        <v>-23</v>
      </c>
      <c r="AJ65" s="2">
        <f t="shared" si="30"/>
        <v>73</v>
      </c>
      <c r="AK65" s="2">
        <f t="shared" si="31"/>
        <v>178</v>
      </c>
      <c r="AL65" s="2">
        <v>68.62</v>
      </c>
      <c r="AM65" s="2">
        <v>1.17</v>
      </c>
      <c r="AN65" s="2">
        <v>20.0466666666667</v>
      </c>
      <c r="AO65" s="2">
        <v>20.0833333333333</v>
      </c>
      <c r="AP65" s="2">
        <v>5.94804620383883</v>
      </c>
    </row>
    <row r="66" customFormat="1" ht="15" spans="1:42">
      <c r="A66" s="2">
        <v>1</v>
      </c>
      <c r="B66" s="2" t="s">
        <v>106</v>
      </c>
      <c r="C66" s="2">
        <v>102</v>
      </c>
      <c r="D66" s="2">
        <v>122.5</v>
      </c>
      <c r="E66" s="2">
        <v>49.5</v>
      </c>
      <c r="F66" s="2">
        <f t="shared" ref="F66:F129" si="32">C66/(C66+D66+E66)</f>
        <v>0.372262773722628</v>
      </c>
      <c r="G66" s="2">
        <f t="shared" ref="G66:G129" si="33">D66/(C66+D66+E66)</f>
        <v>0.447080291970803</v>
      </c>
      <c r="H66" s="2">
        <f t="shared" ref="H66:H129" si="34">E66/(C66+D66+E66)</f>
        <v>0.180656934306569</v>
      </c>
      <c r="I66" s="2">
        <f t="shared" ref="I66:I129" si="35">D66/E66</f>
        <v>2.47474747474747</v>
      </c>
      <c r="J66" s="2">
        <f t="shared" ref="J66:J129" si="36">C66/E66</f>
        <v>2.06060606060606</v>
      </c>
      <c r="K66" s="2">
        <f t="shared" ref="K66:K129" si="37">D66/C66</f>
        <v>1.20098039215686</v>
      </c>
      <c r="L66" s="2">
        <f t="shared" ref="L66:L129" si="38">SQRT((C66*C66+D66*D66+E66*E66)/3)</f>
        <v>96.3682174439962</v>
      </c>
      <c r="M66" s="2">
        <f t="shared" ref="M66:M129" si="39">SQRT((C66*2+D66*2+E66*2)/3)</f>
        <v>13.5154232884755</v>
      </c>
      <c r="N66" s="2">
        <f t="shared" ref="N66:N129" si="40">(C66-D66)/(C66+D66)</f>
        <v>-0.0913140311804009</v>
      </c>
      <c r="O66" s="2">
        <f t="shared" ref="O66:O129" si="41">(2*D66-C66-E66)/(2*D66+C66+E66)</f>
        <v>0.235813366960908</v>
      </c>
      <c r="P66" s="2">
        <f t="shared" ref="P66:P129" si="42">(2*C66-D66-E66)/(D66-E66)</f>
        <v>0.438356164383562</v>
      </c>
      <c r="Q66" s="2">
        <f t="shared" ref="Q66:Q129" si="43">(D66-C66)/(D66+C66)</f>
        <v>0.0913140311804009</v>
      </c>
      <c r="R66" s="2">
        <f t="shared" ref="R66:R129" si="44">(D66-E66)/(D66+E66)</f>
        <v>0.424418604651163</v>
      </c>
      <c r="S66" s="2">
        <f t="shared" ref="S66:S129" si="45">(C66-E66)/(C66+E66)</f>
        <v>0.346534653465347</v>
      </c>
      <c r="T66" s="2">
        <f t="shared" ref="T66:T129" si="46">C66+E66+D66</f>
        <v>274</v>
      </c>
      <c r="U66" s="2">
        <f t="shared" ref="U66:U129" si="47">((C66+D66+E66)-3*E66)/(C66+D66+E66)</f>
        <v>0.458029197080292</v>
      </c>
      <c r="V66" s="2">
        <f t="shared" ref="V66:V129" si="48">(D66-C66)/(D66+C66-E66)</f>
        <v>0.117142857142857</v>
      </c>
      <c r="W66" s="2">
        <f t="shared" ref="W66:W129" si="49">ATAN(2*(E66-D66-C66)/30.5*(D66-C66))</f>
        <v>-1.56654548131876</v>
      </c>
      <c r="X66" s="2">
        <f t="shared" ref="X66:X129" si="50">ATAN(2*(C66-D66-E66)/30.5*(D66-E66))</f>
        <v>-1.56781199123198</v>
      </c>
      <c r="Y66" s="2">
        <f t="shared" ref="Y66:Y129" si="51">E66/D66</f>
        <v>0.404081632653061</v>
      </c>
      <c r="Z66" s="2">
        <f t="shared" ref="Z66:Z129" si="52">(C66+D66+E66)/3</f>
        <v>91.3333333333333</v>
      </c>
      <c r="AA66" s="2">
        <f t="shared" ref="AA66:AA129" si="53">0.299*C66+0.587*D66+0.114*E66</f>
        <v>108.0485</v>
      </c>
      <c r="AB66" s="2">
        <f t="shared" ref="AB66:AB129" si="54">(25*(D66-C66)/(D66+C66-E66)+1.25)</f>
        <v>4.17857142857143</v>
      </c>
      <c r="AC66" s="2">
        <f t="shared" ref="AC66:AC129" si="55">(C66-E66)/C66</f>
        <v>0.514705882352941</v>
      </c>
      <c r="AD66" s="2">
        <f t="shared" ref="AD66:AD129" si="56">2*(C66-D66-E66)/(D66-E66)</f>
        <v>-1.91780821917808</v>
      </c>
      <c r="AE66" s="2">
        <f t="shared" ref="AE66:AE129" si="57">C66*C66/(E66*D66*D66*D66)</f>
        <v>0.000114337022530037</v>
      </c>
      <c r="AF66" s="2">
        <f t="shared" ref="AF66:AF129" si="58">C66-E66</f>
        <v>52.5</v>
      </c>
      <c r="AG66" s="2">
        <f t="shared" ref="AG66:AG129" si="59">C66+E66</f>
        <v>151.5</v>
      </c>
      <c r="AH66" s="2">
        <f t="shared" ref="AH66:AH129" si="60">C66+D66</f>
        <v>224.5</v>
      </c>
      <c r="AI66" s="2">
        <f t="shared" ref="AI66:AI129" si="61">C66-D66</f>
        <v>-20.5</v>
      </c>
      <c r="AJ66" s="2">
        <f t="shared" ref="AJ66:AJ129" si="62">D66-E66</f>
        <v>73</v>
      </c>
      <c r="AK66" s="2">
        <f t="shared" ref="AK66:AK129" si="63">E66+D66</f>
        <v>172</v>
      </c>
      <c r="AL66" s="2">
        <v>69.8266666666667</v>
      </c>
      <c r="AM66" s="2">
        <v>1.55333333333333</v>
      </c>
      <c r="AN66" s="2">
        <v>20.5733333333333</v>
      </c>
      <c r="AO66" s="2">
        <v>20.6333333333333</v>
      </c>
      <c r="AP66" s="2">
        <v>5.58131897683398</v>
      </c>
    </row>
    <row r="67" customFormat="1" ht="15" spans="1:42">
      <c r="A67" s="2">
        <v>1</v>
      </c>
      <c r="B67" s="2" t="s">
        <v>107</v>
      </c>
      <c r="C67" s="2">
        <v>98</v>
      </c>
      <c r="D67" s="2">
        <v>120.5</v>
      </c>
      <c r="E67" s="2">
        <v>56</v>
      </c>
      <c r="F67" s="2">
        <f t="shared" si="32"/>
        <v>0.357012750455373</v>
      </c>
      <c r="G67" s="2">
        <f t="shared" si="33"/>
        <v>0.438979963570128</v>
      </c>
      <c r="H67" s="2">
        <f t="shared" si="34"/>
        <v>0.204007285974499</v>
      </c>
      <c r="I67" s="2">
        <f t="shared" si="35"/>
        <v>2.15178571428571</v>
      </c>
      <c r="J67" s="2">
        <f t="shared" si="36"/>
        <v>1.75</v>
      </c>
      <c r="K67" s="2">
        <f t="shared" si="37"/>
        <v>1.22959183673469</v>
      </c>
      <c r="L67" s="2">
        <f t="shared" si="38"/>
        <v>95.3244459726885</v>
      </c>
      <c r="M67" s="2">
        <f t="shared" si="39"/>
        <v>13.5277492584687</v>
      </c>
      <c r="N67" s="2">
        <f t="shared" si="40"/>
        <v>-0.102974828375286</v>
      </c>
      <c r="O67" s="2">
        <f t="shared" si="41"/>
        <v>0.220253164556962</v>
      </c>
      <c r="P67" s="2">
        <f t="shared" si="42"/>
        <v>0.302325581395349</v>
      </c>
      <c r="Q67" s="2">
        <f t="shared" si="43"/>
        <v>0.102974828375286</v>
      </c>
      <c r="R67" s="2">
        <f t="shared" si="44"/>
        <v>0.365439093484419</v>
      </c>
      <c r="S67" s="2">
        <f t="shared" si="45"/>
        <v>0.272727272727273</v>
      </c>
      <c r="T67" s="2">
        <f t="shared" si="46"/>
        <v>274.5</v>
      </c>
      <c r="U67" s="2">
        <f t="shared" si="47"/>
        <v>0.387978142076503</v>
      </c>
      <c r="V67" s="2">
        <f t="shared" si="48"/>
        <v>0.138461538461538</v>
      </c>
      <c r="W67" s="2">
        <f t="shared" si="49"/>
        <v>-1.56662541081063</v>
      </c>
      <c r="X67" s="2">
        <f t="shared" si="50"/>
        <v>-1.56778443643068</v>
      </c>
      <c r="Y67" s="2">
        <f t="shared" si="51"/>
        <v>0.464730290456432</v>
      </c>
      <c r="Z67" s="2">
        <f t="shared" si="52"/>
        <v>91.5</v>
      </c>
      <c r="AA67" s="2">
        <f t="shared" si="53"/>
        <v>106.4195</v>
      </c>
      <c r="AB67" s="2">
        <f t="shared" si="54"/>
        <v>4.71153846153846</v>
      </c>
      <c r="AC67" s="2">
        <f t="shared" si="55"/>
        <v>0.428571428571429</v>
      </c>
      <c r="AD67" s="2">
        <f t="shared" si="56"/>
        <v>-2.43410852713178</v>
      </c>
      <c r="AE67" s="2">
        <f t="shared" si="57"/>
        <v>9.80173560732647e-5</v>
      </c>
      <c r="AF67" s="2">
        <f t="shared" si="58"/>
        <v>42</v>
      </c>
      <c r="AG67" s="2">
        <f t="shared" si="59"/>
        <v>154</v>
      </c>
      <c r="AH67" s="2">
        <f t="shared" si="60"/>
        <v>218.5</v>
      </c>
      <c r="AI67" s="2">
        <f t="shared" si="61"/>
        <v>-22.5</v>
      </c>
      <c r="AJ67" s="2">
        <f t="shared" si="62"/>
        <v>64.5</v>
      </c>
      <c r="AK67" s="2">
        <f t="shared" si="63"/>
        <v>176.5</v>
      </c>
      <c r="AL67" s="2">
        <v>68.3633333333333</v>
      </c>
      <c r="AM67" s="2">
        <v>0.886666666666667</v>
      </c>
      <c r="AN67" s="2">
        <v>20.1766666666667</v>
      </c>
      <c r="AO67" s="2">
        <v>20.1966666666667</v>
      </c>
      <c r="AP67" s="2">
        <v>5.45047799204771</v>
      </c>
    </row>
    <row r="68" customFormat="1" ht="15" spans="1:42">
      <c r="A68" s="2">
        <v>1</v>
      </c>
      <c r="B68" s="2" t="s">
        <v>108</v>
      </c>
      <c r="C68" s="2">
        <v>109.5</v>
      </c>
      <c r="D68" s="2">
        <v>127</v>
      </c>
      <c r="E68" s="2">
        <v>51.5</v>
      </c>
      <c r="F68" s="2">
        <f t="shared" si="32"/>
        <v>0.380208333333333</v>
      </c>
      <c r="G68" s="2">
        <f t="shared" si="33"/>
        <v>0.440972222222222</v>
      </c>
      <c r="H68" s="2">
        <f t="shared" si="34"/>
        <v>0.178819444444444</v>
      </c>
      <c r="I68" s="2">
        <f t="shared" si="35"/>
        <v>2.46601941747573</v>
      </c>
      <c r="J68" s="2">
        <f t="shared" si="36"/>
        <v>2.12621359223301</v>
      </c>
      <c r="K68" s="2">
        <f t="shared" si="37"/>
        <v>1.15981735159817</v>
      </c>
      <c r="L68" s="2">
        <f t="shared" si="38"/>
        <v>101.277671115931</v>
      </c>
      <c r="M68" s="2">
        <f t="shared" si="39"/>
        <v>13.856406460551</v>
      </c>
      <c r="N68" s="2">
        <f t="shared" si="40"/>
        <v>-0.0739957716701903</v>
      </c>
      <c r="O68" s="2">
        <f t="shared" si="41"/>
        <v>0.224096385542169</v>
      </c>
      <c r="P68" s="2">
        <f t="shared" si="42"/>
        <v>0.536423841059603</v>
      </c>
      <c r="Q68" s="2">
        <f t="shared" si="43"/>
        <v>0.0739957716701903</v>
      </c>
      <c r="R68" s="2">
        <f t="shared" si="44"/>
        <v>0.42296918767507</v>
      </c>
      <c r="S68" s="2">
        <f t="shared" si="45"/>
        <v>0.360248447204969</v>
      </c>
      <c r="T68" s="2">
        <f t="shared" si="46"/>
        <v>288</v>
      </c>
      <c r="U68" s="2">
        <f t="shared" si="47"/>
        <v>0.463541666666667</v>
      </c>
      <c r="V68" s="2">
        <f t="shared" si="48"/>
        <v>0.0945945945945946</v>
      </c>
      <c r="W68" s="2">
        <f t="shared" si="49"/>
        <v>-1.56608593692247</v>
      </c>
      <c r="X68" s="2">
        <f t="shared" si="50"/>
        <v>-1.56786899088178</v>
      </c>
      <c r="Y68" s="2">
        <f t="shared" si="51"/>
        <v>0.405511811023622</v>
      </c>
      <c r="Z68" s="2">
        <f t="shared" si="52"/>
        <v>96</v>
      </c>
      <c r="AA68" s="2">
        <f t="shared" si="53"/>
        <v>113.1605</v>
      </c>
      <c r="AB68" s="2">
        <f t="shared" si="54"/>
        <v>3.61486486486486</v>
      </c>
      <c r="AC68" s="2">
        <f t="shared" si="55"/>
        <v>0.529680365296804</v>
      </c>
      <c r="AD68" s="2">
        <f t="shared" si="56"/>
        <v>-1.82781456953642</v>
      </c>
      <c r="AE68" s="2">
        <f t="shared" si="57"/>
        <v>0.000113660574389416</v>
      </c>
      <c r="AF68" s="2">
        <f t="shared" si="58"/>
        <v>58</v>
      </c>
      <c r="AG68" s="2">
        <f t="shared" si="59"/>
        <v>161</v>
      </c>
      <c r="AH68" s="2">
        <f t="shared" si="60"/>
        <v>236.5</v>
      </c>
      <c r="AI68" s="2">
        <f t="shared" si="61"/>
        <v>-17.5</v>
      </c>
      <c r="AJ68" s="2">
        <f t="shared" si="62"/>
        <v>75.5</v>
      </c>
      <c r="AK68" s="2">
        <f t="shared" si="63"/>
        <v>178.5</v>
      </c>
      <c r="AL68" s="2">
        <v>66.41</v>
      </c>
      <c r="AM68" s="2">
        <v>0.916666666666667</v>
      </c>
      <c r="AN68" s="2">
        <v>18.2566666666667</v>
      </c>
      <c r="AO68" s="2">
        <v>18.2866666666667</v>
      </c>
      <c r="AP68" s="2">
        <v>6.52651414872798</v>
      </c>
    </row>
    <row r="69" customFormat="1" ht="15" spans="1:42">
      <c r="A69" s="5">
        <v>2</v>
      </c>
      <c r="B69" s="5" t="s">
        <v>109</v>
      </c>
      <c r="C69" s="5">
        <v>106.5</v>
      </c>
      <c r="D69" s="5">
        <v>123</v>
      </c>
      <c r="E69" s="5">
        <v>47.5</v>
      </c>
      <c r="F69" s="5">
        <f t="shared" si="32"/>
        <v>0.384476534296029</v>
      </c>
      <c r="G69" s="5">
        <f t="shared" si="33"/>
        <v>0.444043321299639</v>
      </c>
      <c r="H69" s="5">
        <f t="shared" si="34"/>
        <v>0.171480144404332</v>
      </c>
      <c r="I69" s="5">
        <f t="shared" si="35"/>
        <v>2.58947368421053</v>
      </c>
      <c r="J69" s="5">
        <f t="shared" si="36"/>
        <v>2.24210526315789</v>
      </c>
      <c r="K69" s="5">
        <f t="shared" si="37"/>
        <v>1.15492957746479</v>
      </c>
      <c r="L69" s="5">
        <f t="shared" si="38"/>
        <v>97.8561869956792</v>
      </c>
      <c r="M69" s="5">
        <f t="shared" si="39"/>
        <v>13.589211407093</v>
      </c>
      <c r="N69" s="5">
        <f t="shared" si="40"/>
        <v>-0.0718954248366013</v>
      </c>
      <c r="O69" s="5">
        <f t="shared" si="41"/>
        <v>0.23</v>
      </c>
      <c r="P69" s="5">
        <f t="shared" si="42"/>
        <v>0.562913907284768</v>
      </c>
      <c r="Q69" s="5">
        <f t="shared" si="43"/>
        <v>0.0718954248366013</v>
      </c>
      <c r="R69" s="5">
        <f t="shared" si="44"/>
        <v>0.442815249266862</v>
      </c>
      <c r="S69" s="5">
        <f t="shared" si="45"/>
        <v>0.383116883116883</v>
      </c>
      <c r="T69" s="5">
        <f t="shared" si="46"/>
        <v>277</v>
      </c>
      <c r="U69" s="5">
        <f t="shared" si="47"/>
        <v>0.485559566787004</v>
      </c>
      <c r="V69" s="5">
        <f t="shared" si="48"/>
        <v>0.0906593406593407</v>
      </c>
      <c r="W69" s="5">
        <f t="shared" si="49"/>
        <v>-1.56571811536979</v>
      </c>
      <c r="X69" s="5">
        <f t="shared" si="50"/>
        <v>-1.56764029422718</v>
      </c>
      <c r="Y69" s="5">
        <f t="shared" si="51"/>
        <v>0.386178861788618</v>
      </c>
      <c r="Z69" s="5">
        <f t="shared" si="52"/>
        <v>92.3333333333333</v>
      </c>
      <c r="AA69" s="5">
        <f t="shared" si="53"/>
        <v>109.4595</v>
      </c>
      <c r="AB69" s="5">
        <f t="shared" si="54"/>
        <v>3.51648351648352</v>
      </c>
      <c r="AC69" s="5">
        <f t="shared" si="55"/>
        <v>0.553990610328638</v>
      </c>
      <c r="AD69" s="5">
        <f t="shared" si="56"/>
        <v>-1.6953642384106</v>
      </c>
      <c r="AE69" s="5">
        <f t="shared" si="57"/>
        <v>0.000128318794694256</v>
      </c>
      <c r="AF69" s="5">
        <f t="shared" si="58"/>
        <v>59</v>
      </c>
      <c r="AG69" s="5">
        <f t="shared" si="59"/>
        <v>154</v>
      </c>
      <c r="AH69" s="5">
        <f t="shared" si="60"/>
        <v>229.5</v>
      </c>
      <c r="AI69" s="5">
        <f t="shared" si="61"/>
        <v>-16.5</v>
      </c>
      <c r="AJ69" s="5">
        <f t="shared" si="62"/>
        <v>75.5</v>
      </c>
      <c r="AK69" s="5">
        <f t="shared" si="63"/>
        <v>170.5</v>
      </c>
      <c r="AL69" s="5">
        <v>71.85</v>
      </c>
      <c r="AM69" s="5">
        <v>1.01666666666667</v>
      </c>
      <c r="AN69" s="5">
        <v>20.7366666666667</v>
      </c>
      <c r="AO69" s="5">
        <v>40.7633333333333</v>
      </c>
      <c r="AP69" s="7">
        <v>3.61645809803922</v>
      </c>
    </row>
    <row r="70" customFormat="1" ht="15" spans="1:42">
      <c r="A70" s="5">
        <v>2</v>
      </c>
      <c r="B70" s="5" t="s">
        <v>110</v>
      </c>
      <c r="C70" s="5">
        <v>106</v>
      </c>
      <c r="D70" s="5">
        <v>122.5</v>
      </c>
      <c r="E70" s="5">
        <v>47</v>
      </c>
      <c r="F70" s="5">
        <f t="shared" si="32"/>
        <v>0.38475499092559</v>
      </c>
      <c r="G70" s="5">
        <f t="shared" si="33"/>
        <v>0.44464609800363</v>
      </c>
      <c r="H70" s="5">
        <f t="shared" si="34"/>
        <v>0.17059891107078</v>
      </c>
      <c r="I70" s="5">
        <f t="shared" si="35"/>
        <v>2.6063829787234</v>
      </c>
      <c r="J70" s="5">
        <f t="shared" si="36"/>
        <v>2.25531914893617</v>
      </c>
      <c r="K70" s="5">
        <f t="shared" si="37"/>
        <v>1.15566037735849</v>
      </c>
      <c r="L70" s="5">
        <f t="shared" si="38"/>
        <v>97.3845470287766</v>
      </c>
      <c r="M70" s="5">
        <f t="shared" si="39"/>
        <v>13.5523675668374</v>
      </c>
      <c r="N70" s="5">
        <f t="shared" si="40"/>
        <v>-0.0722100656455142</v>
      </c>
      <c r="O70" s="5">
        <f t="shared" si="41"/>
        <v>0.231155778894472</v>
      </c>
      <c r="P70" s="5">
        <f t="shared" si="42"/>
        <v>0.562913907284768</v>
      </c>
      <c r="Q70" s="5">
        <f t="shared" si="43"/>
        <v>0.0722100656455142</v>
      </c>
      <c r="R70" s="5">
        <f t="shared" si="44"/>
        <v>0.445427728613569</v>
      </c>
      <c r="S70" s="5">
        <f t="shared" si="45"/>
        <v>0.38562091503268</v>
      </c>
      <c r="T70" s="5">
        <f t="shared" si="46"/>
        <v>275.5</v>
      </c>
      <c r="U70" s="5">
        <f t="shared" si="47"/>
        <v>0.488203266787659</v>
      </c>
      <c r="V70" s="5">
        <f t="shared" si="48"/>
        <v>0.0909090909090909</v>
      </c>
      <c r="W70" s="5">
        <f t="shared" si="49"/>
        <v>-1.56570412604814</v>
      </c>
      <c r="X70" s="5">
        <f t="shared" si="50"/>
        <v>-1.56761544374401</v>
      </c>
      <c r="Y70" s="5">
        <f t="shared" si="51"/>
        <v>0.383673469387755</v>
      </c>
      <c r="Z70" s="5">
        <f t="shared" si="52"/>
        <v>91.8333333333333</v>
      </c>
      <c r="AA70" s="5">
        <f t="shared" si="53"/>
        <v>108.9595</v>
      </c>
      <c r="AB70" s="5">
        <f t="shared" si="54"/>
        <v>3.52272727272727</v>
      </c>
      <c r="AC70" s="5">
        <f t="shared" si="55"/>
        <v>0.556603773584906</v>
      </c>
      <c r="AD70" s="5">
        <f t="shared" si="56"/>
        <v>-1.68211920529801</v>
      </c>
      <c r="AE70" s="5">
        <f t="shared" si="57"/>
        <v>0.000130048577602725</v>
      </c>
      <c r="AF70" s="5">
        <f t="shared" si="58"/>
        <v>59</v>
      </c>
      <c r="AG70" s="5">
        <f t="shared" si="59"/>
        <v>153</v>
      </c>
      <c r="AH70" s="5">
        <f t="shared" si="60"/>
        <v>228.5</v>
      </c>
      <c r="AI70" s="5">
        <f t="shared" si="61"/>
        <v>-16.5</v>
      </c>
      <c r="AJ70" s="5">
        <f t="shared" si="62"/>
        <v>75.5</v>
      </c>
      <c r="AK70" s="5">
        <f t="shared" si="63"/>
        <v>169.5</v>
      </c>
      <c r="AL70" s="5">
        <v>72.37</v>
      </c>
      <c r="AM70" s="5">
        <v>0.993333333333333</v>
      </c>
      <c r="AN70" s="5">
        <v>19.83</v>
      </c>
      <c r="AO70" s="5">
        <v>19.8533333333333</v>
      </c>
      <c r="AP70" s="7">
        <v>3.89903803180914</v>
      </c>
    </row>
    <row r="71" customFormat="1" ht="15" spans="1:42">
      <c r="A71" s="5">
        <v>2</v>
      </c>
      <c r="B71" s="5" t="s">
        <v>111</v>
      </c>
      <c r="C71" s="5">
        <v>89.5</v>
      </c>
      <c r="D71" s="5">
        <v>110.5</v>
      </c>
      <c r="E71" s="5">
        <v>48</v>
      </c>
      <c r="F71" s="5">
        <f t="shared" si="32"/>
        <v>0.360887096774194</v>
      </c>
      <c r="G71" s="5">
        <f t="shared" si="33"/>
        <v>0.445564516129032</v>
      </c>
      <c r="H71" s="5">
        <f t="shared" si="34"/>
        <v>0.193548387096774</v>
      </c>
      <c r="I71" s="5">
        <f t="shared" si="35"/>
        <v>2.30208333333333</v>
      </c>
      <c r="J71" s="5">
        <f t="shared" si="36"/>
        <v>1.86458333333333</v>
      </c>
      <c r="K71" s="5">
        <f t="shared" si="37"/>
        <v>1.23463687150838</v>
      </c>
      <c r="L71" s="5">
        <f t="shared" si="38"/>
        <v>86.6496778220592</v>
      </c>
      <c r="M71" s="5">
        <f t="shared" si="39"/>
        <v>12.8582010146573</v>
      </c>
      <c r="N71" s="5">
        <f t="shared" si="40"/>
        <v>-0.105</v>
      </c>
      <c r="O71" s="5">
        <f t="shared" si="41"/>
        <v>0.232914923291492</v>
      </c>
      <c r="P71" s="5">
        <f t="shared" si="42"/>
        <v>0.328</v>
      </c>
      <c r="Q71" s="5">
        <f t="shared" si="43"/>
        <v>0.105</v>
      </c>
      <c r="R71" s="5">
        <f t="shared" si="44"/>
        <v>0.394321766561514</v>
      </c>
      <c r="S71" s="5">
        <f t="shared" si="45"/>
        <v>0.301818181818182</v>
      </c>
      <c r="T71" s="5">
        <f t="shared" si="46"/>
        <v>248</v>
      </c>
      <c r="U71" s="5">
        <f t="shared" si="47"/>
        <v>0.419354838709677</v>
      </c>
      <c r="V71" s="5">
        <f t="shared" si="48"/>
        <v>0.138157894736842</v>
      </c>
      <c r="W71" s="5">
        <f t="shared" si="49"/>
        <v>-1.56601879422169</v>
      </c>
      <c r="X71" s="5">
        <f t="shared" si="50"/>
        <v>-1.56726010965085</v>
      </c>
      <c r="Y71" s="5">
        <f t="shared" si="51"/>
        <v>0.434389140271493</v>
      </c>
      <c r="Z71" s="5">
        <f t="shared" si="52"/>
        <v>82.6666666666667</v>
      </c>
      <c r="AA71" s="5">
        <f t="shared" si="53"/>
        <v>97.096</v>
      </c>
      <c r="AB71" s="5">
        <f t="shared" si="54"/>
        <v>4.70394736842105</v>
      </c>
      <c r="AC71" s="5">
        <f t="shared" si="55"/>
        <v>0.463687150837989</v>
      </c>
      <c r="AD71" s="5">
        <f t="shared" si="56"/>
        <v>-2.208</v>
      </c>
      <c r="AE71" s="5">
        <f t="shared" si="57"/>
        <v>0.000123685275052798</v>
      </c>
      <c r="AF71" s="5">
        <f t="shared" si="58"/>
        <v>41.5</v>
      </c>
      <c r="AG71" s="5">
        <f t="shared" si="59"/>
        <v>137.5</v>
      </c>
      <c r="AH71" s="5">
        <f t="shared" si="60"/>
        <v>200</v>
      </c>
      <c r="AI71" s="5">
        <f t="shared" si="61"/>
        <v>-21</v>
      </c>
      <c r="AJ71" s="5">
        <f t="shared" si="62"/>
        <v>62.5</v>
      </c>
      <c r="AK71" s="5">
        <f t="shared" si="63"/>
        <v>158.5</v>
      </c>
      <c r="AL71" s="5">
        <v>67.9933333333333</v>
      </c>
      <c r="AM71" s="5">
        <v>1.18333333333333</v>
      </c>
      <c r="AN71" s="5">
        <v>20.2866666666667</v>
      </c>
      <c r="AO71" s="5">
        <v>20.32</v>
      </c>
      <c r="AP71" s="7">
        <v>4.5707650483559</v>
      </c>
    </row>
    <row r="72" customFormat="1" ht="15" spans="1:42">
      <c r="A72" s="5">
        <v>2</v>
      </c>
      <c r="B72" s="5" t="s">
        <v>112</v>
      </c>
      <c r="C72" s="5">
        <v>103.5</v>
      </c>
      <c r="D72" s="5">
        <v>127</v>
      </c>
      <c r="E72" s="5">
        <v>36.5</v>
      </c>
      <c r="F72" s="5">
        <f t="shared" si="32"/>
        <v>0.387640449438202</v>
      </c>
      <c r="G72" s="5">
        <f t="shared" si="33"/>
        <v>0.47565543071161</v>
      </c>
      <c r="H72" s="5">
        <f t="shared" si="34"/>
        <v>0.136704119850187</v>
      </c>
      <c r="I72" s="5">
        <f t="shared" si="35"/>
        <v>3.47945205479452</v>
      </c>
      <c r="J72" s="5">
        <f t="shared" si="36"/>
        <v>2.83561643835616</v>
      </c>
      <c r="K72" s="5">
        <f t="shared" si="37"/>
        <v>1.22705314009662</v>
      </c>
      <c r="L72" s="5">
        <f t="shared" si="38"/>
        <v>96.9080320028565</v>
      </c>
      <c r="M72" s="5">
        <f t="shared" si="39"/>
        <v>13.3416640641263</v>
      </c>
      <c r="N72" s="5">
        <f t="shared" si="40"/>
        <v>-0.101952277657267</v>
      </c>
      <c r="O72" s="5">
        <f t="shared" si="41"/>
        <v>0.289340101522843</v>
      </c>
      <c r="P72" s="5">
        <f t="shared" si="42"/>
        <v>0.480662983425414</v>
      </c>
      <c r="Q72" s="5">
        <f t="shared" si="43"/>
        <v>0.101952277657267</v>
      </c>
      <c r="R72" s="5">
        <f t="shared" si="44"/>
        <v>0.553516819571865</v>
      </c>
      <c r="S72" s="5">
        <f t="shared" si="45"/>
        <v>0.478571428571429</v>
      </c>
      <c r="T72" s="5">
        <f t="shared" si="46"/>
        <v>267</v>
      </c>
      <c r="U72" s="5">
        <f t="shared" si="47"/>
        <v>0.589887640449438</v>
      </c>
      <c r="V72" s="5">
        <f t="shared" si="48"/>
        <v>0.121134020618557</v>
      </c>
      <c r="W72" s="5">
        <f t="shared" si="49"/>
        <v>-1.56745130746571</v>
      </c>
      <c r="X72" s="5">
        <f t="shared" si="50"/>
        <v>-1.56798786272393</v>
      </c>
      <c r="Y72" s="5">
        <f t="shared" si="51"/>
        <v>0.28740157480315</v>
      </c>
      <c r="Z72" s="5">
        <f t="shared" si="52"/>
        <v>89</v>
      </c>
      <c r="AA72" s="5">
        <f t="shared" si="53"/>
        <v>109.6565</v>
      </c>
      <c r="AB72" s="5">
        <f t="shared" si="54"/>
        <v>4.27835051546392</v>
      </c>
      <c r="AC72" s="5">
        <f t="shared" si="55"/>
        <v>0.647342995169082</v>
      </c>
      <c r="AD72" s="5">
        <f t="shared" si="56"/>
        <v>-1.32596685082873</v>
      </c>
      <c r="AE72" s="5">
        <f t="shared" si="57"/>
        <v>0.000143277063600832</v>
      </c>
      <c r="AF72" s="5">
        <f t="shared" si="58"/>
        <v>67</v>
      </c>
      <c r="AG72" s="5">
        <f t="shared" si="59"/>
        <v>140</v>
      </c>
      <c r="AH72" s="5">
        <f t="shared" si="60"/>
        <v>230.5</v>
      </c>
      <c r="AI72" s="5">
        <f t="shared" si="61"/>
        <v>-23.5</v>
      </c>
      <c r="AJ72" s="5">
        <f t="shared" si="62"/>
        <v>90.5</v>
      </c>
      <c r="AK72" s="5">
        <f t="shared" si="63"/>
        <v>163.5</v>
      </c>
      <c r="AL72" s="5">
        <v>73.1833333333333</v>
      </c>
      <c r="AM72" s="5">
        <v>0.6</v>
      </c>
      <c r="AN72" s="5">
        <v>20.5733333333333</v>
      </c>
      <c r="AO72" s="5">
        <v>20.58</v>
      </c>
      <c r="AP72" s="7">
        <v>4.18210992263056</v>
      </c>
    </row>
    <row r="73" customFormat="1" ht="15" spans="1:42">
      <c r="A73" s="5">
        <v>2</v>
      </c>
      <c r="B73" s="5" t="s">
        <v>113</v>
      </c>
      <c r="C73" s="5">
        <v>95.5</v>
      </c>
      <c r="D73" s="5">
        <v>119</v>
      </c>
      <c r="E73" s="5">
        <v>39</v>
      </c>
      <c r="F73" s="5">
        <f t="shared" si="32"/>
        <v>0.3767258382643</v>
      </c>
      <c r="G73" s="5">
        <f t="shared" si="33"/>
        <v>0.469428007889546</v>
      </c>
      <c r="H73" s="5">
        <f t="shared" si="34"/>
        <v>0.153846153846154</v>
      </c>
      <c r="I73" s="5">
        <f t="shared" si="35"/>
        <v>3.05128205128205</v>
      </c>
      <c r="J73" s="5">
        <f t="shared" si="36"/>
        <v>2.44871794871795</v>
      </c>
      <c r="K73" s="5">
        <f t="shared" si="37"/>
        <v>1.24607329842932</v>
      </c>
      <c r="L73" s="5">
        <f t="shared" si="38"/>
        <v>90.9253356698047</v>
      </c>
      <c r="M73" s="5">
        <f t="shared" si="39"/>
        <v>13</v>
      </c>
      <c r="N73" s="5">
        <f t="shared" si="40"/>
        <v>-0.10955710955711</v>
      </c>
      <c r="O73" s="5">
        <f t="shared" si="41"/>
        <v>0.277852348993289</v>
      </c>
      <c r="P73" s="5">
        <f t="shared" si="42"/>
        <v>0.4125</v>
      </c>
      <c r="Q73" s="5">
        <f t="shared" si="43"/>
        <v>0.10955710955711</v>
      </c>
      <c r="R73" s="5">
        <f t="shared" si="44"/>
        <v>0.506329113924051</v>
      </c>
      <c r="S73" s="5">
        <f t="shared" si="45"/>
        <v>0.420074349442379</v>
      </c>
      <c r="T73" s="5">
        <f t="shared" si="46"/>
        <v>253.5</v>
      </c>
      <c r="U73" s="5">
        <f t="shared" si="47"/>
        <v>0.538461538461538</v>
      </c>
      <c r="V73" s="5">
        <f t="shared" si="48"/>
        <v>0.133903133903134</v>
      </c>
      <c r="W73" s="5">
        <f t="shared" si="49"/>
        <v>-1.56709870165132</v>
      </c>
      <c r="X73" s="5">
        <f t="shared" si="50"/>
        <v>-1.56774633625239</v>
      </c>
      <c r="Y73" s="5">
        <f t="shared" si="51"/>
        <v>0.327731092436975</v>
      </c>
      <c r="Z73" s="5">
        <f t="shared" si="52"/>
        <v>84.5</v>
      </c>
      <c r="AA73" s="5">
        <f t="shared" si="53"/>
        <v>102.8535</v>
      </c>
      <c r="AB73" s="5">
        <f t="shared" si="54"/>
        <v>4.59757834757835</v>
      </c>
      <c r="AC73" s="5">
        <f t="shared" si="55"/>
        <v>0.591623036649215</v>
      </c>
      <c r="AD73" s="5">
        <f t="shared" si="56"/>
        <v>-1.5625</v>
      </c>
      <c r="AE73" s="5">
        <f t="shared" si="57"/>
        <v>0.000138771809723928</v>
      </c>
      <c r="AF73" s="5">
        <f t="shared" si="58"/>
        <v>56.5</v>
      </c>
      <c r="AG73" s="5">
        <f t="shared" si="59"/>
        <v>134.5</v>
      </c>
      <c r="AH73" s="5">
        <f t="shared" si="60"/>
        <v>214.5</v>
      </c>
      <c r="AI73" s="5">
        <f t="shared" si="61"/>
        <v>-23.5</v>
      </c>
      <c r="AJ73" s="5">
        <f t="shared" si="62"/>
        <v>80</v>
      </c>
      <c r="AK73" s="5">
        <f t="shared" si="63"/>
        <v>158</v>
      </c>
      <c r="AL73" s="5">
        <v>70.75</v>
      </c>
      <c r="AM73" s="5">
        <v>1.02666666666667</v>
      </c>
      <c r="AN73" s="5">
        <v>20.5366666666667</v>
      </c>
      <c r="AO73" s="5">
        <v>20.5666666666667</v>
      </c>
      <c r="AP73" s="7">
        <v>4.20838049407115</v>
      </c>
    </row>
    <row r="74" customFormat="1" ht="15" spans="1:42">
      <c r="A74" s="5">
        <v>2</v>
      </c>
      <c r="B74" s="5" t="s">
        <v>114</v>
      </c>
      <c r="C74" s="5">
        <v>93.5</v>
      </c>
      <c r="D74" s="5">
        <v>115</v>
      </c>
      <c r="E74" s="5">
        <v>37.5</v>
      </c>
      <c r="F74" s="5">
        <f t="shared" si="32"/>
        <v>0.380081300813008</v>
      </c>
      <c r="G74" s="5">
        <f t="shared" si="33"/>
        <v>0.467479674796748</v>
      </c>
      <c r="H74" s="5">
        <f t="shared" si="34"/>
        <v>0.152439024390244</v>
      </c>
      <c r="I74" s="5">
        <f t="shared" si="35"/>
        <v>3.06666666666667</v>
      </c>
      <c r="J74" s="5">
        <f t="shared" si="36"/>
        <v>2.49333333333333</v>
      </c>
      <c r="K74" s="5">
        <f t="shared" si="37"/>
        <v>1.22994652406417</v>
      </c>
      <c r="L74" s="5">
        <f t="shared" si="38"/>
        <v>88.267585594411</v>
      </c>
      <c r="M74" s="5">
        <f t="shared" si="39"/>
        <v>12.8062484748657</v>
      </c>
      <c r="N74" s="5">
        <f t="shared" si="40"/>
        <v>-0.103117505995204</v>
      </c>
      <c r="O74" s="5">
        <f t="shared" si="41"/>
        <v>0.274238227146814</v>
      </c>
      <c r="P74" s="5">
        <f t="shared" si="42"/>
        <v>0.445161290322581</v>
      </c>
      <c r="Q74" s="5">
        <f t="shared" si="43"/>
        <v>0.103117505995204</v>
      </c>
      <c r="R74" s="5">
        <f t="shared" si="44"/>
        <v>0.508196721311475</v>
      </c>
      <c r="S74" s="5">
        <f t="shared" si="45"/>
        <v>0.427480916030534</v>
      </c>
      <c r="T74" s="5">
        <f t="shared" si="46"/>
        <v>246</v>
      </c>
      <c r="U74" s="5">
        <f t="shared" si="47"/>
        <v>0.542682926829268</v>
      </c>
      <c r="V74" s="5">
        <f t="shared" si="48"/>
        <v>0.125730994152047</v>
      </c>
      <c r="W74" s="5">
        <f t="shared" si="49"/>
        <v>-1.56664838376784</v>
      </c>
      <c r="X74" s="5">
        <f t="shared" si="50"/>
        <v>-1.5674611833379</v>
      </c>
      <c r="Y74" s="5">
        <f t="shared" si="51"/>
        <v>0.326086956521739</v>
      </c>
      <c r="Z74" s="5">
        <f t="shared" si="52"/>
        <v>82</v>
      </c>
      <c r="AA74" s="5">
        <f t="shared" si="53"/>
        <v>99.7365</v>
      </c>
      <c r="AB74" s="5">
        <f t="shared" si="54"/>
        <v>4.39327485380117</v>
      </c>
      <c r="AC74" s="5">
        <f t="shared" si="55"/>
        <v>0.598930481283422</v>
      </c>
      <c r="AD74" s="5">
        <f t="shared" si="56"/>
        <v>-1.52258064516129</v>
      </c>
      <c r="AE74" s="5">
        <f t="shared" si="57"/>
        <v>0.000153284567546095</v>
      </c>
      <c r="AF74" s="5">
        <f t="shared" si="58"/>
        <v>56</v>
      </c>
      <c r="AG74" s="5">
        <f t="shared" si="59"/>
        <v>131</v>
      </c>
      <c r="AH74" s="5">
        <f t="shared" si="60"/>
        <v>208.5</v>
      </c>
      <c r="AI74" s="5">
        <f t="shared" si="61"/>
        <v>-21.5</v>
      </c>
      <c r="AJ74" s="5">
        <f t="shared" si="62"/>
        <v>77.5</v>
      </c>
      <c r="AK74" s="5">
        <f t="shared" si="63"/>
        <v>152.5</v>
      </c>
      <c r="AL74" s="5">
        <v>71.7</v>
      </c>
      <c r="AM74" s="5">
        <v>0.596666666666667</v>
      </c>
      <c r="AN74" s="5">
        <v>19.4366666666667</v>
      </c>
      <c r="AO74" s="5">
        <v>19.4466666666667</v>
      </c>
      <c r="AP74" s="7">
        <v>3.99212260784314</v>
      </c>
    </row>
    <row r="75" customFormat="1" ht="15" spans="1:42">
      <c r="A75" s="5">
        <v>2</v>
      </c>
      <c r="B75" s="5" t="s">
        <v>115</v>
      </c>
      <c r="C75" s="5">
        <v>94</v>
      </c>
      <c r="D75" s="5">
        <v>117</v>
      </c>
      <c r="E75" s="5">
        <v>41</v>
      </c>
      <c r="F75" s="5">
        <f t="shared" si="32"/>
        <v>0.373015873015873</v>
      </c>
      <c r="G75" s="5">
        <f t="shared" si="33"/>
        <v>0.464285714285714</v>
      </c>
      <c r="H75" s="5">
        <f t="shared" si="34"/>
        <v>0.162698412698413</v>
      </c>
      <c r="I75" s="5">
        <f t="shared" si="35"/>
        <v>2.85365853658537</v>
      </c>
      <c r="J75" s="5">
        <f t="shared" si="36"/>
        <v>2.29268292682927</v>
      </c>
      <c r="K75" s="5">
        <f t="shared" si="37"/>
        <v>1.24468085106383</v>
      </c>
      <c r="L75" s="5">
        <f t="shared" si="38"/>
        <v>89.8257572562941</v>
      </c>
      <c r="M75" s="5">
        <f t="shared" si="39"/>
        <v>12.9614813968157</v>
      </c>
      <c r="N75" s="5">
        <f t="shared" si="40"/>
        <v>-0.109004739336493</v>
      </c>
      <c r="O75" s="5">
        <f t="shared" si="41"/>
        <v>0.268292682926829</v>
      </c>
      <c r="P75" s="5">
        <f t="shared" si="42"/>
        <v>0.394736842105263</v>
      </c>
      <c r="Q75" s="5">
        <f t="shared" si="43"/>
        <v>0.109004739336493</v>
      </c>
      <c r="R75" s="5">
        <f t="shared" si="44"/>
        <v>0.481012658227848</v>
      </c>
      <c r="S75" s="5">
        <f t="shared" si="45"/>
        <v>0.392592592592593</v>
      </c>
      <c r="T75" s="5">
        <f t="shared" si="46"/>
        <v>252</v>
      </c>
      <c r="U75" s="5">
        <f t="shared" si="47"/>
        <v>0.511904761904762</v>
      </c>
      <c r="V75" s="5">
        <f t="shared" si="48"/>
        <v>0.135294117647059</v>
      </c>
      <c r="W75" s="5">
        <f t="shared" si="49"/>
        <v>-1.56689609081713</v>
      </c>
      <c r="X75" s="5">
        <f t="shared" si="50"/>
        <v>-1.56766105746282</v>
      </c>
      <c r="Y75" s="5">
        <f t="shared" si="51"/>
        <v>0.35042735042735</v>
      </c>
      <c r="Z75" s="5">
        <f t="shared" si="52"/>
        <v>84</v>
      </c>
      <c r="AA75" s="5">
        <f t="shared" si="53"/>
        <v>101.459</v>
      </c>
      <c r="AB75" s="5">
        <f t="shared" si="54"/>
        <v>4.63235294117647</v>
      </c>
      <c r="AC75" s="5">
        <f t="shared" si="55"/>
        <v>0.563829787234043</v>
      </c>
      <c r="AD75" s="5">
        <f t="shared" si="56"/>
        <v>-1.68421052631579</v>
      </c>
      <c r="AE75" s="5">
        <f t="shared" si="57"/>
        <v>0.000134559469186346</v>
      </c>
      <c r="AF75" s="5">
        <f t="shared" si="58"/>
        <v>53</v>
      </c>
      <c r="AG75" s="5">
        <f t="shared" si="59"/>
        <v>135</v>
      </c>
      <c r="AH75" s="5">
        <f t="shared" si="60"/>
        <v>211</v>
      </c>
      <c r="AI75" s="5">
        <f t="shared" si="61"/>
        <v>-23</v>
      </c>
      <c r="AJ75" s="5">
        <f t="shared" si="62"/>
        <v>76</v>
      </c>
      <c r="AK75" s="5">
        <f t="shared" si="63"/>
        <v>158</v>
      </c>
      <c r="AL75" s="5">
        <v>69.06</v>
      </c>
      <c r="AM75" s="5">
        <v>1.46</v>
      </c>
      <c r="AN75" s="5">
        <v>20.0933333333333</v>
      </c>
      <c r="AO75" s="5">
        <v>20.15</v>
      </c>
      <c r="AP75" s="7">
        <v>4.43239653620352</v>
      </c>
    </row>
    <row r="76" customFormat="1" ht="15" spans="1:42">
      <c r="A76" s="5">
        <v>2</v>
      </c>
      <c r="B76" s="5" t="s">
        <v>116</v>
      </c>
      <c r="C76" s="5">
        <v>95</v>
      </c>
      <c r="D76" s="5">
        <v>118</v>
      </c>
      <c r="E76" s="5">
        <v>39.5</v>
      </c>
      <c r="F76" s="5">
        <f t="shared" si="32"/>
        <v>0.376237623762376</v>
      </c>
      <c r="G76" s="5">
        <f t="shared" si="33"/>
        <v>0.467326732673267</v>
      </c>
      <c r="H76" s="5">
        <f t="shared" si="34"/>
        <v>0.156435643564356</v>
      </c>
      <c r="I76" s="5">
        <f t="shared" si="35"/>
        <v>2.9873417721519</v>
      </c>
      <c r="J76" s="5">
        <f t="shared" si="36"/>
        <v>2.40506329113924</v>
      </c>
      <c r="K76" s="5">
        <f t="shared" si="37"/>
        <v>1.24210526315789</v>
      </c>
      <c r="L76" s="5">
        <f t="shared" si="38"/>
        <v>90.386669371097</v>
      </c>
      <c r="M76" s="5">
        <f t="shared" si="39"/>
        <v>12.9743336373524</v>
      </c>
      <c r="N76" s="5">
        <f t="shared" si="40"/>
        <v>-0.107981220657277</v>
      </c>
      <c r="O76" s="5">
        <f t="shared" si="41"/>
        <v>0.273954116059379</v>
      </c>
      <c r="P76" s="5">
        <f t="shared" si="42"/>
        <v>0.414012738853503</v>
      </c>
      <c r="Q76" s="5">
        <f t="shared" si="43"/>
        <v>0.107981220657277</v>
      </c>
      <c r="R76" s="5">
        <f t="shared" si="44"/>
        <v>0.498412698412698</v>
      </c>
      <c r="S76" s="5">
        <f t="shared" si="45"/>
        <v>0.412639405204461</v>
      </c>
      <c r="T76" s="5">
        <f t="shared" si="46"/>
        <v>252.5</v>
      </c>
      <c r="U76" s="5">
        <f t="shared" si="47"/>
        <v>0.530693069306931</v>
      </c>
      <c r="V76" s="5">
        <f t="shared" si="48"/>
        <v>0.132564841498559</v>
      </c>
      <c r="W76" s="5">
        <f t="shared" si="49"/>
        <v>-1.56697476915516</v>
      </c>
      <c r="X76" s="5">
        <f t="shared" si="50"/>
        <v>-1.56768805655018</v>
      </c>
      <c r="Y76" s="5">
        <f t="shared" si="51"/>
        <v>0.334745762711864</v>
      </c>
      <c r="Z76" s="5">
        <f t="shared" si="52"/>
        <v>84.1666666666667</v>
      </c>
      <c r="AA76" s="5">
        <f t="shared" si="53"/>
        <v>102.174</v>
      </c>
      <c r="AB76" s="5">
        <f t="shared" si="54"/>
        <v>4.56412103746398</v>
      </c>
      <c r="AC76" s="5">
        <f t="shared" si="55"/>
        <v>0.58421052631579</v>
      </c>
      <c r="AD76" s="5">
        <f t="shared" si="56"/>
        <v>-1.59235668789809</v>
      </c>
      <c r="AE76" s="5">
        <f t="shared" si="57"/>
        <v>0.000139060598124825</v>
      </c>
      <c r="AF76" s="5">
        <f t="shared" si="58"/>
        <v>55.5</v>
      </c>
      <c r="AG76" s="5">
        <f t="shared" si="59"/>
        <v>134.5</v>
      </c>
      <c r="AH76" s="5">
        <f t="shared" si="60"/>
        <v>213</v>
      </c>
      <c r="AI76" s="5">
        <f t="shared" si="61"/>
        <v>-23</v>
      </c>
      <c r="AJ76" s="5">
        <f t="shared" si="62"/>
        <v>78.5</v>
      </c>
      <c r="AK76" s="5">
        <f t="shared" si="63"/>
        <v>157.5</v>
      </c>
      <c r="AL76" s="5">
        <v>71.6166666666667</v>
      </c>
      <c r="AM76" s="5">
        <v>0.9</v>
      </c>
      <c r="AN76" s="5">
        <v>20.3666666666667</v>
      </c>
      <c r="AO76" s="5">
        <v>20.3933333333333</v>
      </c>
      <c r="AP76" s="7">
        <v>4.07797174660413</v>
      </c>
    </row>
    <row r="77" customFormat="1" ht="15" spans="1:42">
      <c r="A77" s="5">
        <v>2</v>
      </c>
      <c r="B77" s="5" t="s">
        <v>117</v>
      </c>
      <c r="C77" s="5">
        <v>94</v>
      </c>
      <c r="D77" s="5">
        <v>118.5</v>
      </c>
      <c r="E77" s="5">
        <v>42</v>
      </c>
      <c r="F77" s="5">
        <f t="shared" si="32"/>
        <v>0.369351669941061</v>
      </c>
      <c r="G77" s="5">
        <f t="shared" si="33"/>
        <v>0.465618860510805</v>
      </c>
      <c r="H77" s="5">
        <f t="shared" si="34"/>
        <v>0.165029469548134</v>
      </c>
      <c r="I77" s="5">
        <f t="shared" si="35"/>
        <v>2.82142857142857</v>
      </c>
      <c r="J77" s="5">
        <f t="shared" si="36"/>
        <v>2.23809523809524</v>
      </c>
      <c r="K77" s="5">
        <f t="shared" si="37"/>
        <v>1.26063829787234</v>
      </c>
      <c r="L77" s="5">
        <f t="shared" si="38"/>
        <v>90.6315802208774</v>
      </c>
      <c r="M77" s="5">
        <f t="shared" si="39"/>
        <v>13.0256157883866</v>
      </c>
      <c r="N77" s="5">
        <f t="shared" si="40"/>
        <v>-0.115294117647059</v>
      </c>
      <c r="O77" s="5">
        <f t="shared" si="41"/>
        <v>0.270777479892761</v>
      </c>
      <c r="P77" s="5">
        <f t="shared" si="42"/>
        <v>0.359477124183007</v>
      </c>
      <c r="Q77" s="5">
        <f t="shared" si="43"/>
        <v>0.115294117647059</v>
      </c>
      <c r="R77" s="5">
        <f t="shared" si="44"/>
        <v>0.476635514018692</v>
      </c>
      <c r="S77" s="5">
        <f t="shared" si="45"/>
        <v>0.382352941176471</v>
      </c>
      <c r="T77" s="5">
        <f t="shared" si="46"/>
        <v>254.5</v>
      </c>
      <c r="U77" s="5">
        <f t="shared" si="47"/>
        <v>0.504911591355599</v>
      </c>
      <c r="V77" s="5">
        <f t="shared" si="48"/>
        <v>0.143695014662757</v>
      </c>
      <c r="W77" s="5">
        <f t="shared" si="49"/>
        <v>-1.56714561586047</v>
      </c>
      <c r="X77" s="5">
        <f t="shared" si="50"/>
        <v>-1.56779864546989</v>
      </c>
      <c r="Y77" s="5">
        <f t="shared" si="51"/>
        <v>0.354430379746835</v>
      </c>
      <c r="Z77" s="5">
        <f t="shared" si="52"/>
        <v>84.8333333333333</v>
      </c>
      <c r="AA77" s="5">
        <f t="shared" si="53"/>
        <v>102.4535</v>
      </c>
      <c r="AB77" s="5">
        <f t="shared" si="54"/>
        <v>4.84237536656891</v>
      </c>
      <c r="AC77" s="5">
        <f t="shared" si="55"/>
        <v>0.553191489361702</v>
      </c>
      <c r="AD77" s="5">
        <f t="shared" si="56"/>
        <v>-1.73856209150327</v>
      </c>
      <c r="AE77" s="5">
        <f t="shared" si="57"/>
        <v>0.000126430357439804</v>
      </c>
      <c r="AF77" s="5">
        <f t="shared" si="58"/>
        <v>52</v>
      </c>
      <c r="AG77" s="5">
        <f t="shared" si="59"/>
        <v>136</v>
      </c>
      <c r="AH77" s="5">
        <f t="shared" si="60"/>
        <v>212.5</v>
      </c>
      <c r="AI77" s="5">
        <f t="shared" si="61"/>
        <v>-24.5</v>
      </c>
      <c r="AJ77" s="5">
        <f t="shared" si="62"/>
        <v>76.5</v>
      </c>
      <c r="AK77" s="5">
        <f t="shared" si="63"/>
        <v>160.5</v>
      </c>
      <c r="AL77" s="5">
        <v>72.3633333333333</v>
      </c>
      <c r="AM77" s="5">
        <v>0.706666666666667</v>
      </c>
      <c r="AN77" s="5">
        <v>21.0933333333333</v>
      </c>
      <c r="AO77" s="5">
        <v>21.11</v>
      </c>
      <c r="AP77" s="7">
        <v>4.52296246062992</v>
      </c>
    </row>
    <row r="78" customFormat="1" ht="15" spans="1:42">
      <c r="A78" s="5">
        <v>2</v>
      </c>
      <c r="B78" s="5" t="s">
        <v>118</v>
      </c>
      <c r="C78" s="5">
        <v>88.5</v>
      </c>
      <c r="D78" s="5">
        <v>114.5</v>
      </c>
      <c r="E78" s="5">
        <v>44</v>
      </c>
      <c r="F78" s="5">
        <f t="shared" si="32"/>
        <v>0.3582995951417</v>
      </c>
      <c r="G78" s="5">
        <f t="shared" si="33"/>
        <v>0.463562753036437</v>
      </c>
      <c r="H78" s="5">
        <f t="shared" si="34"/>
        <v>0.178137651821862</v>
      </c>
      <c r="I78" s="5">
        <f t="shared" si="35"/>
        <v>2.60227272727273</v>
      </c>
      <c r="J78" s="5">
        <f t="shared" si="36"/>
        <v>2.01136363636364</v>
      </c>
      <c r="K78" s="5">
        <f t="shared" si="37"/>
        <v>1.29378531073446</v>
      </c>
      <c r="L78" s="5">
        <f t="shared" si="38"/>
        <v>87.3279260412536</v>
      </c>
      <c r="M78" s="5">
        <f t="shared" si="39"/>
        <v>12.8322510366134</v>
      </c>
      <c r="N78" s="5">
        <f t="shared" si="40"/>
        <v>-0.12807881773399</v>
      </c>
      <c r="O78" s="5">
        <f t="shared" si="41"/>
        <v>0.266943291839557</v>
      </c>
      <c r="P78" s="5">
        <f t="shared" si="42"/>
        <v>0.26241134751773</v>
      </c>
      <c r="Q78" s="5">
        <f t="shared" si="43"/>
        <v>0.12807881773399</v>
      </c>
      <c r="R78" s="5">
        <f t="shared" si="44"/>
        <v>0.444794952681388</v>
      </c>
      <c r="S78" s="5">
        <f t="shared" si="45"/>
        <v>0.335849056603774</v>
      </c>
      <c r="T78" s="5">
        <f t="shared" si="46"/>
        <v>247</v>
      </c>
      <c r="U78" s="5">
        <f t="shared" si="47"/>
        <v>0.465587044534413</v>
      </c>
      <c r="V78" s="5">
        <f t="shared" si="48"/>
        <v>0.163522012578616</v>
      </c>
      <c r="W78" s="5">
        <f t="shared" si="49"/>
        <v>-1.56710742238613</v>
      </c>
      <c r="X78" s="5">
        <f t="shared" si="50"/>
        <v>-1.56770616439192</v>
      </c>
      <c r="Y78" s="5">
        <f t="shared" si="51"/>
        <v>0.384279475982533</v>
      </c>
      <c r="Z78" s="5">
        <f t="shared" si="52"/>
        <v>82.3333333333333</v>
      </c>
      <c r="AA78" s="5">
        <f t="shared" si="53"/>
        <v>98.689</v>
      </c>
      <c r="AB78" s="5">
        <f t="shared" si="54"/>
        <v>5.33805031446541</v>
      </c>
      <c r="AC78" s="5">
        <f t="shared" si="55"/>
        <v>0.502824858757062</v>
      </c>
      <c r="AD78" s="5">
        <f t="shared" si="56"/>
        <v>-1.98581560283688</v>
      </c>
      <c r="AE78" s="5">
        <f t="shared" si="57"/>
        <v>0.000118581627025011</v>
      </c>
      <c r="AF78" s="5">
        <f t="shared" si="58"/>
        <v>44.5</v>
      </c>
      <c r="AG78" s="5">
        <f t="shared" si="59"/>
        <v>132.5</v>
      </c>
      <c r="AH78" s="5">
        <f t="shared" si="60"/>
        <v>203</v>
      </c>
      <c r="AI78" s="5">
        <f t="shared" si="61"/>
        <v>-26</v>
      </c>
      <c r="AJ78" s="5">
        <f t="shared" si="62"/>
        <v>70.5</v>
      </c>
      <c r="AK78" s="5">
        <f t="shared" si="63"/>
        <v>158.5</v>
      </c>
      <c r="AL78" s="5">
        <v>70.41</v>
      </c>
      <c r="AM78" s="5">
        <v>0.64</v>
      </c>
      <c r="AN78" s="5">
        <v>20.44</v>
      </c>
      <c r="AO78" s="5">
        <v>20.45</v>
      </c>
      <c r="AP78" s="7">
        <v>4.07797174660413</v>
      </c>
    </row>
    <row r="79" customFormat="1" ht="15" spans="1:42">
      <c r="A79" s="5">
        <v>2</v>
      </c>
      <c r="B79" s="5" t="s">
        <v>119</v>
      </c>
      <c r="C79" s="5">
        <v>95.5</v>
      </c>
      <c r="D79" s="5">
        <v>119.5</v>
      </c>
      <c r="E79" s="5">
        <v>39</v>
      </c>
      <c r="F79" s="5">
        <f t="shared" si="32"/>
        <v>0.375984251968504</v>
      </c>
      <c r="G79" s="5">
        <f t="shared" si="33"/>
        <v>0.470472440944882</v>
      </c>
      <c r="H79" s="5">
        <f t="shared" si="34"/>
        <v>0.153543307086614</v>
      </c>
      <c r="I79" s="5">
        <f t="shared" si="35"/>
        <v>3.06410256410256</v>
      </c>
      <c r="J79" s="5">
        <f t="shared" si="36"/>
        <v>2.44871794871795</v>
      </c>
      <c r="K79" s="5">
        <f t="shared" si="37"/>
        <v>1.25130890052356</v>
      </c>
      <c r="L79" s="5">
        <f t="shared" si="38"/>
        <v>91.1436594978864</v>
      </c>
      <c r="M79" s="5">
        <f t="shared" si="39"/>
        <v>13.0128141972954</v>
      </c>
      <c r="N79" s="5">
        <f t="shared" si="40"/>
        <v>-0.111627906976744</v>
      </c>
      <c r="O79" s="5">
        <f t="shared" si="41"/>
        <v>0.279785809906292</v>
      </c>
      <c r="P79" s="5">
        <f t="shared" si="42"/>
        <v>0.403726708074534</v>
      </c>
      <c r="Q79" s="5">
        <f t="shared" si="43"/>
        <v>0.111627906976744</v>
      </c>
      <c r="R79" s="5">
        <f t="shared" si="44"/>
        <v>0.50788643533123</v>
      </c>
      <c r="S79" s="5">
        <f t="shared" si="45"/>
        <v>0.420074349442379</v>
      </c>
      <c r="T79" s="5">
        <f t="shared" si="46"/>
        <v>254</v>
      </c>
      <c r="U79" s="5">
        <f t="shared" si="47"/>
        <v>0.539370078740158</v>
      </c>
      <c r="V79" s="5">
        <f t="shared" si="48"/>
        <v>0.136363636363636</v>
      </c>
      <c r="W79" s="5">
        <f t="shared" si="49"/>
        <v>-1.56718602051123</v>
      </c>
      <c r="X79" s="5">
        <f t="shared" si="50"/>
        <v>-1.56778933595658</v>
      </c>
      <c r="Y79" s="5">
        <f t="shared" si="51"/>
        <v>0.326359832635983</v>
      </c>
      <c r="Z79" s="5">
        <f t="shared" si="52"/>
        <v>84.6666666666667</v>
      </c>
      <c r="AA79" s="5">
        <f t="shared" si="53"/>
        <v>103.147</v>
      </c>
      <c r="AB79" s="5">
        <f t="shared" si="54"/>
        <v>4.65909090909091</v>
      </c>
      <c r="AC79" s="5">
        <f t="shared" si="55"/>
        <v>0.591623036649215</v>
      </c>
      <c r="AD79" s="5">
        <f t="shared" si="56"/>
        <v>-1.56521739130435</v>
      </c>
      <c r="AE79" s="5">
        <f t="shared" si="57"/>
        <v>0.000137037182305324</v>
      </c>
      <c r="AF79" s="5">
        <f t="shared" si="58"/>
        <v>56.5</v>
      </c>
      <c r="AG79" s="5">
        <f t="shared" si="59"/>
        <v>134.5</v>
      </c>
      <c r="AH79" s="5">
        <f t="shared" si="60"/>
        <v>215</v>
      </c>
      <c r="AI79" s="5">
        <f t="shared" si="61"/>
        <v>-24</v>
      </c>
      <c r="AJ79" s="5">
        <f t="shared" si="62"/>
        <v>80.5</v>
      </c>
      <c r="AK79" s="5">
        <f t="shared" si="63"/>
        <v>158.5</v>
      </c>
      <c r="AL79" s="5">
        <v>73.09</v>
      </c>
      <c r="AM79" s="5">
        <v>0.443333333333333</v>
      </c>
      <c r="AN79" s="5">
        <v>20.8533333333333</v>
      </c>
      <c r="AO79" s="5">
        <v>20.8566666666667</v>
      </c>
      <c r="AP79" s="7">
        <v>4.37868037037037</v>
      </c>
    </row>
    <row r="80" customFormat="1" ht="15" spans="1:42">
      <c r="A80" s="5">
        <v>2</v>
      </c>
      <c r="B80" s="5" t="s">
        <v>120</v>
      </c>
      <c r="C80" s="5">
        <v>94</v>
      </c>
      <c r="D80" s="5">
        <v>118.5</v>
      </c>
      <c r="E80" s="5">
        <v>35.5</v>
      </c>
      <c r="F80" s="5">
        <f t="shared" si="32"/>
        <v>0.379032258064516</v>
      </c>
      <c r="G80" s="5">
        <f t="shared" si="33"/>
        <v>0.477822580645161</v>
      </c>
      <c r="H80" s="5">
        <f t="shared" si="34"/>
        <v>0.143145161290323</v>
      </c>
      <c r="I80" s="5">
        <f t="shared" si="35"/>
        <v>3.33802816901408</v>
      </c>
      <c r="J80" s="5">
        <f t="shared" si="36"/>
        <v>2.64788732394366</v>
      </c>
      <c r="K80" s="5">
        <f t="shared" si="37"/>
        <v>1.26063829787234</v>
      </c>
      <c r="L80" s="5">
        <f t="shared" si="38"/>
        <v>89.7004273494094</v>
      </c>
      <c r="M80" s="5">
        <f t="shared" si="39"/>
        <v>12.8582010146573</v>
      </c>
      <c r="N80" s="5">
        <f t="shared" si="40"/>
        <v>-0.115294117647059</v>
      </c>
      <c r="O80" s="5">
        <f t="shared" si="41"/>
        <v>0.29331514324693</v>
      </c>
      <c r="P80" s="5">
        <f t="shared" si="42"/>
        <v>0.409638554216867</v>
      </c>
      <c r="Q80" s="5">
        <f t="shared" si="43"/>
        <v>0.115294117647059</v>
      </c>
      <c r="R80" s="5">
        <f t="shared" si="44"/>
        <v>0.538961038961039</v>
      </c>
      <c r="S80" s="5">
        <f t="shared" si="45"/>
        <v>0.451737451737452</v>
      </c>
      <c r="T80" s="5">
        <f t="shared" si="46"/>
        <v>248</v>
      </c>
      <c r="U80" s="5">
        <f t="shared" si="47"/>
        <v>0.570564516129032</v>
      </c>
      <c r="V80" s="5">
        <f t="shared" si="48"/>
        <v>0.138418079096045</v>
      </c>
      <c r="W80" s="5">
        <f t="shared" si="49"/>
        <v>-1.56727968038988</v>
      </c>
      <c r="X80" s="5">
        <f t="shared" si="50"/>
        <v>-1.5677340873708</v>
      </c>
      <c r="Y80" s="5">
        <f t="shared" si="51"/>
        <v>0.29957805907173</v>
      </c>
      <c r="Z80" s="5">
        <f t="shared" si="52"/>
        <v>82.6666666666667</v>
      </c>
      <c r="AA80" s="5">
        <f t="shared" si="53"/>
        <v>101.7125</v>
      </c>
      <c r="AB80" s="5">
        <f t="shared" si="54"/>
        <v>4.71045197740113</v>
      </c>
      <c r="AC80" s="5">
        <f t="shared" si="55"/>
        <v>0.622340425531915</v>
      </c>
      <c r="AD80" s="5">
        <f t="shared" si="56"/>
        <v>-1.44578313253012</v>
      </c>
      <c r="AE80" s="5">
        <f t="shared" si="57"/>
        <v>0.000149579577816106</v>
      </c>
      <c r="AF80" s="5">
        <f t="shared" si="58"/>
        <v>58.5</v>
      </c>
      <c r="AG80" s="5">
        <f t="shared" si="59"/>
        <v>129.5</v>
      </c>
      <c r="AH80" s="5">
        <f t="shared" si="60"/>
        <v>212.5</v>
      </c>
      <c r="AI80" s="5">
        <f t="shared" si="61"/>
        <v>-24.5</v>
      </c>
      <c r="AJ80" s="5">
        <f t="shared" si="62"/>
        <v>83</v>
      </c>
      <c r="AK80" s="5">
        <f t="shared" si="63"/>
        <v>154</v>
      </c>
      <c r="AL80" s="5">
        <v>73.2266666666667</v>
      </c>
      <c r="AM80" s="5">
        <v>0.46</v>
      </c>
      <c r="AN80" s="5">
        <v>21.1933333333333</v>
      </c>
      <c r="AO80" s="5">
        <v>21.2033333333333</v>
      </c>
      <c r="AP80" s="7">
        <v>4.07797174660413</v>
      </c>
    </row>
    <row r="81" customFormat="1" ht="15" spans="1:42">
      <c r="A81" s="5">
        <v>2</v>
      </c>
      <c r="B81" s="5" t="s">
        <v>121</v>
      </c>
      <c r="C81" s="5">
        <v>87.5</v>
      </c>
      <c r="D81" s="5">
        <v>114.5</v>
      </c>
      <c r="E81" s="5">
        <v>42</v>
      </c>
      <c r="F81" s="5">
        <f t="shared" si="32"/>
        <v>0.358606557377049</v>
      </c>
      <c r="G81" s="5">
        <f t="shared" si="33"/>
        <v>0.469262295081967</v>
      </c>
      <c r="H81" s="5">
        <f t="shared" si="34"/>
        <v>0.172131147540984</v>
      </c>
      <c r="I81" s="5">
        <f t="shared" si="35"/>
        <v>2.72619047619048</v>
      </c>
      <c r="J81" s="5">
        <f t="shared" si="36"/>
        <v>2.08333333333333</v>
      </c>
      <c r="K81" s="5">
        <f t="shared" si="37"/>
        <v>1.30857142857143</v>
      </c>
      <c r="L81" s="5">
        <f t="shared" si="38"/>
        <v>86.6612177774272</v>
      </c>
      <c r="M81" s="5">
        <f t="shared" si="39"/>
        <v>12.7540843131393</v>
      </c>
      <c r="N81" s="5">
        <f t="shared" si="40"/>
        <v>-0.133663366336634</v>
      </c>
      <c r="O81" s="5">
        <f t="shared" si="41"/>
        <v>0.277545327754533</v>
      </c>
      <c r="P81" s="5">
        <f t="shared" si="42"/>
        <v>0.255172413793103</v>
      </c>
      <c r="Q81" s="5">
        <f t="shared" si="43"/>
        <v>0.133663366336634</v>
      </c>
      <c r="R81" s="5">
        <f t="shared" si="44"/>
        <v>0.463258785942492</v>
      </c>
      <c r="S81" s="5">
        <f t="shared" si="45"/>
        <v>0.351351351351351</v>
      </c>
      <c r="T81" s="5">
        <f t="shared" si="46"/>
        <v>244</v>
      </c>
      <c r="U81" s="5">
        <f t="shared" si="47"/>
        <v>0.483606557377049</v>
      </c>
      <c r="V81" s="5">
        <f t="shared" si="48"/>
        <v>0.16875</v>
      </c>
      <c r="W81" s="5">
        <f t="shared" si="49"/>
        <v>-1.56726624886567</v>
      </c>
      <c r="X81" s="5">
        <f t="shared" si="50"/>
        <v>-1.56774786047609</v>
      </c>
      <c r="Y81" s="5">
        <f t="shared" si="51"/>
        <v>0.366812227074236</v>
      </c>
      <c r="Z81" s="5">
        <f t="shared" si="52"/>
        <v>81.3333333333333</v>
      </c>
      <c r="AA81" s="5">
        <f t="shared" si="53"/>
        <v>98.162</v>
      </c>
      <c r="AB81" s="5">
        <f t="shared" si="54"/>
        <v>5.46875</v>
      </c>
      <c r="AC81" s="5">
        <f t="shared" si="55"/>
        <v>0.52</v>
      </c>
      <c r="AD81" s="5">
        <f t="shared" si="56"/>
        <v>-1.90344827586207</v>
      </c>
      <c r="AE81" s="5">
        <f t="shared" si="57"/>
        <v>0.00012143681148624</v>
      </c>
      <c r="AF81" s="5">
        <f t="shared" si="58"/>
        <v>45.5</v>
      </c>
      <c r="AG81" s="5">
        <f t="shared" si="59"/>
        <v>129.5</v>
      </c>
      <c r="AH81" s="5">
        <f t="shared" si="60"/>
        <v>202</v>
      </c>
      <c r="AI81" s="5">
        <f t="shared" si="61"/>
        <v>-27</v>
      </c>
      <c r="AJ81" s="5">
        <f t="shared" si="62"/>
        <v>72.5</v>
      </c>
      <c r="AK81" s="5">
        <f t="shared" si="63"/>
        <v>156.5</v>
      </c>
      <c r="AL81" s="5">
        <v>72.9933333333333</v>
      </c>
      <c r="AM81" s="5">
        <v>0.0433333333333333</v>
      </c>
      <c r="AN81" s="5">
        <v>21.0133333333333</v>
      </c>
      <c r="AO81" s="5">
        <v>21.0166666666667</v>
      </c>
      <c r="AP81" s="7">
        <v>3.72097916015625</v>
      </c>
    </row>
    <row r="82" customFormat="1" ht="15" spans="1:42">
      <c r="A82" s="5">
        <v>2</v>
      </c>
      <c r="B82" s="5" t="s">
        <v>122</v>
      </c>
      <c r="C82" s="5">
        <v>93.5</v>
      </c>
      <c r="D82" s="5">
        <v>118</v>
      </c>
      <c r="E82" s="5">
        <v>42.5</v>
      </c>
      <c r="F82" s="5">
        <f t="shared" si="32"/>
        <v>0.368110236220472</v>
      </c>
      <c r="G82" s="5">
        <f t="shared" si="33"/>
        <v>0.464566929133858</v>
      </c>
      <c r="H82" s="5">
        <f t="shared" si="34"/>
        <v>0.167322834645669</v>
      </c>
      <c r="I82" s="5">
        <f t="shared" si="35"/>
        <v>2.77647058823529</v>
      </c>
      <c r="J82" s="5">
        <f t="shared" si="36"/>
        <v>2.2</v>
      </c>
      <c r="K82" s="5">
        <f t="shared" si="37"/>
        <v>1.2620320855615</v>
      </c>
      <c r="L82" s="5">
        <f t="shared" si="38"/>
        <v>90.3188795324654</v>
      </c>
      <c r="M82" s="5">
        <f t="shared" si="39"/>
        <v>13.0128141972954</v>
      </c>
      <c r="N82" s="5">
        <f t="shared" si="40"/>
        <v>-0.115839243498818</v>
      </c>
      <c r="O82" s="5">
        <f t="shared" si="41"/>
        <v>0.268817204301075</v>
      </c>
      <c r="P82" s="5">
        <f t="shared" si="42"/>
        <v>0.350993377483444</v>
      </c>
      <c r="Q82" s="5">
        <f t="shared" si="43"/>
        <v>0.115839243498818</v>
      </c>
      <c r="R82" s="5">
        <f t="shared" si="44"/>
        <v>0.470404984423676</v>
      </c>
      <c r="S82" s="5">
        <f t="shared" si="45"/>
        <v>0.375</v>
      </c>
      <c r="T82" s="5">
        <f t="shared" si="46"/>
        <v>254</v>
      </c>
      <c r="U82" s="5">
        <f t="shared" si="47"/>
        <v>0.498031496062992</v>
      </c>
      <c r="V82" s="5">
        <f t="shared" si="48"/>
        <v>0.144970414201183</v>
      </c>
      <c r="W82" s="5">
        <f t="shared" si="49"/>
        <v>-1.56711321339244</v>
      </c>
      <c r="X82" s="5">
        <f t="shared" si="50"/>
        <v>-1.56778160824197</v>
      </c>
      <c r="Y82" s="5">
        <f t="shared" si="51"/>
        <v>0.360169491525424</v>
      </c>
      <c r="Z82" s="5">
        <f t="shared" si="52"/>
        <v>84.6666666666667</v>
      </c>
      <c r="AA82" s="5">
        <f t="shared" si="53"/>
        <v>102.0675</v>
      </c>
      <c r="AB82" s="5">
        <f t="shared" si="54"/>
        <v>4.87426035502959</v>
      </c>
      <c r="AC82" s="5">
        <f t="shared" si="55"/>
        <v>0.545454545454545</v>
      </c>
      <c r="AD82" s="5">
        <f t="shared" si="56"/>
        <v>-1.77483443708609</v>
      </c>
      <c r="AE82" s="5">
        <f t="shared" si="57"/>
        <v>0.00012519537051013</v>
      </c>
      <c r="AF82" s="5">
        <f t="shared" si="58"/>
        <v>51</v>
      </c>
      <c r="AG82" s="5">
        <f t="shared" si="59"/>
        <v>136</v>
      </c>
      <c r="AH82" s="5">
        <f t="shared" si="60"/>
        <v>211.5</v>
      </c>
      <c r="AI82" s="5">
        <f t="shared" si="61"/>
        <v>-24.5</v>
      </c>
      <c r="AJ82" s="5">
        <f t="shared" si="62"/>
        <v>75.5</v>
      </c>
      <c r="AK82" s="5">
        <f t="shared" si="63"/>
        <v>160.5</v>
      </c>
      <c r="AL82" s="5">
        <v>71.9833333333333</v>
      </c>
      <c r="AM82" s="5">
        <v>0.243333333333333</v>
      </c>
      <c r="AN82" s="5">
        <v>20.2766666666667</v>
      </c>
      <c r="AO82" s="5">
        <v>20.28</v>
      </c>
      <c r="AP82" s="7">
        <v>3.88662161676647</v>
      </c>
    </row>
    <row r="83" customFormat="1" ht="15" spans="1:42">
      <c r="A83" s="5">
        <v>2</v>
      </c>
      <c r="B83" s="5" t="s">
        <v>123</v>
      </c>
      <c r="C83" s="5">
        <v>98</v>
      </c>
      <c r="D83" s="5">
        <v>120.5</v>
      </c>
      <c r="E83" s="5">
        <v>36</v>
      </c>
      <c r="F83" s="5">
        <f t="shared" si="32"/>
        <v>0.385068762278978</v>
      </c>
      <c r="G83" s="5">
        <f t="shared" si="33"/>
        <v>0.473477406679764</v>
      </c>
      <c r="H83" s="5">
        <f t="shared" si="34"/>
        <v>0.141453831041257</v>
      </c>
      <c r="I83" s="5">
        <f t="shared" si="35"/>
        <v>3.34722222222222</v>
      </c>
      <c r="J83" s="5">
        <f t="shared" si="36"/>
        <v>2.72222222222222</v>
      </c>
      <c r="K83" s="5">
        <f t="shared" si="37"/>
        <v>1.22959183673469</v>
      </c>
      <c r="L83" s="5">
        <f t="shared" si="38"/>
        <v>92.051163309687</v>
      </c>
      <c r="M83" s="5">
        <f t="shared" si="39"/>
        <v>13.0256157883866</v>
      </c>
      <c r="N83" s="5">
        <f t="shared" si="40"/>
        <v>-0.102974828375286</v>
      </c>
      <c r="O83" s="5">
        <f t="shared" si="41"/>
        <v>0.285333333333333</v>
      </c>
      <c r="P83" s="5">
        <f t="shared" si="42"/>
        <v>0.467455621301775</v>
      </c>
      <c r="Q83" s="5">
        <f t="shared" si="43"/>
        <v>0.102974828375286</v>
      </c>
      <c r="R83" s="5">
        <f t="shared" si="44"/>
        <v>0.539936102236422</v>
      </c>
      <c r="S83" s="5">
        <f t="shared" si="45"/>
        <v>0.462686567164179</v>
      </c>
      <c r="T83" s="5">
        <f t="shared" si="46"/>
        <v>254.5</v>
      </c>
      <c r="U83" s="5">
        <f t="shared" si="47"/>
        <v>0.575638506876228</v>
      </c>
      <c r="V83" s="5">
        <f t="shared" si="48"/>
        <v>0.123287671232877</v>
      </c>
      <c r="W83" s="5">
        <f t="shared" si="49"/>
        <v>-1.56708249303228</v>
      </c>
      <c r="X83" s="5">
        <f t="shared" si="50"/>
        <v>-1.56771132166253</v>
      </c>
      <c r="Y83" s="5">
        <f t="shared" si="51"/>
        <v>0.298755186721992</v>
      </c>
      <c r="Z83" s="5">
        <f t="shared" si="52"/>
        <v>84.8333333333333</v>
      </c>
      <c r="AA83" s="5">
        <f t="shared" si="53"/>
        <v>104.1395</v>
      </c>
      <c r="AB83" s="5">
        <f t="shared" si="54"/>
        <v>4.33219178082192</v>
      </c>
      <c r="AC83" s="5">
        <f t="shared" si="55"/>
        <v>0.63265306122449</v>
      </c>
      <c r="AD83" s="5">
        <f t="shared" si="56"/>
        <v>-1.38461538461538</v>
      </c>
      <c r="AE83" s="5">
        <f t="shared" si="57"/>
        <v>0.000152471442780634</v>
      </c>
      <c r="AF83" s="5">
        <f t="shared" si="58"/>
        <v>62</v>
      </c>
      <c r="AG83" s="5">
        <f t="shared" si="59"/>
        <v>134</v>
      </c>
      <c r="AH83" s="5">
        <f t="shared" si="60"/>
        <v>218.5</v>
      </c>
      <c r="AI83" s="5">
        <f t="shared" si="61"/>
        <v>-22.5</v>
      </c>
      <c r="AJ83" s="5">
        <f t="shared" si="62"/>
        <v>84.5</v>
      </c>
      <c r="AK83" s="5">
        <f t="shared" si="63"/>
        <v>156.5</v>
      </c>
      <c r="AL83" s="5">
        <v>69.0566666666667</v>
      </c>
      <c r="AM83" s="5">
        <v>1.11333333333333</v>
      </c>
      <c r="AN83" s="5">
        <v>20.18</v>
      </c>
      <c r="AO83" s="5">
        <v>20.21</v>
      </c>
      <c r="AP83" s="7">
        <v>3.72441255952381</v>
      </c>
    </row>
    <row r="84" customFormat="1" ht="15" spans="1:42">
      <c r="A84" s="5">
        <v>2</v>
      </c>
      <c r="B84" s="5" t="s">
        <v>124</v>
      </c>
      <c r="C84" s="5">
        <v>93</v>
      </c>
      <c r="D84" s="5">
        <v>117</v>
      </c>
      <c r="E84" s="5">
        <v>39</v>
      </c>
      <c r="F84" s="5">
        <f t="shared" si="32"/>
        <v>0.373493975903614</v>
      </c>
      <c r="G84" s="5">
        <f t="shared" si="33"/>
        <v>0.469879518072289</v>
      </c>
      <c r="H84" s="5">
        <f t="shared" si="34"/>
        <v>0.156626506024096</v>
      </c>
      <c r="I84" s="5">
        <f t="shared" si="35"/>
        <v>3</v>
      </c>
      <c r="J84" s="5">
        <f t="shared" si="36"/>
        <v>2.38461538461538</v>
      </c>
      <c r="K84" s="5">
        <f t="shared" si="37"/>
        <v>1.25806451612903</v>
      </c>
      <c r="L84" s="5">
        <f t="shared" si="38"/>
        <v>89.1795940784662</v>
      </c>
      <c r="M84" s="5">
        <f t="shared" si="39"/>
        <v>12.8840987267251</v>
      </c>
      <c r="N84" s="5">
        <f t="shared" si="40"/>
        <v>-0.114285714285714</v>
      </c>
      <c r="O84" s="5">
        <f t="shared" si="41"/>
        <v>0.278688524590164</v>
      </c>
      <c r="P84" s="5">
        <f t="shared" si="42"/>
        <v>0.384615384615385</v>
      </c>
      <c r="Q84" s="5">
        <f t="shared" si="43"/>
        <v>0.114285714285714</v>
      </c>
      <c r="R84" s="5">
        <f t="shared" si="44"/>
        <v>0.5</v>
      </c>
      <c r="S84" s="5">
        <f t="shared" si="45"/>
        <v>0.409090909090909</v>
      </c>
      <c r="T84" s="5">
        <f t="shared" si="46"/>
        <v>249</v>
      </c>
      <c r="U84" s="5">
        <f t="shared" si="47"/>
        <v>0.530120481927711</v>
      </c>
      <c r="V84" s="5">
        <f t="shared" si="48"/>
        <v>0.140350877192982</v>
      </c>
      <c r="W84" s="5">
        <f t="shared" si="49"/>
        <v>-1.56708045695794</v>
      </c>
      <c r="X84" s="5">
        <f t="shared" si="50"/>
        <v>-1.56769295865429</v>
      </c>
      <c r="Y84" s="5">
        <f t="shared" si="51"/>
        <v>0.333333333333333</v>
      </c>
      <c r="Z84" s="5">
        <f t="shared" si="52"/>
        <v>83</v>
      </c>
      <c r="AA84" s="5">
        <f t="shared" si="53"/>
        <v>100.932</v>
      </c>
      <c r="AB84" s="5">
        <f t="shared" si="54"/>
        <v>4.75877192982456</v>
      </c>
      <c r="AC84" s="5">
        <f t="shared" si="55"/>
        <v>0.580645161290323</v>
      </c>
      <c r="AD84" s="5">
        <f t="shared" si="56"/>
        <v>-1.61538461538462</v>
      </c>
      <c r="AE84" s="5">
        <f t="shared" si="57"/>
        <v>0.000138466178015058</v>
      </c>
      <c r="AF84" s="5">
        <f t="shared" si="58"/>
        <v>54</v>
      </c>
      <c r="AG84" s="5">
        <f t="shared" si="59"/>
        <v>132</v>
      </c>
      <c r="AH84" s="5">
        <f t="shared" si="60"/>
        <v>210</v>
      </c>
      <c r="AI84" s="5">
        <f t="shared" si="61"/>
        <v>-24</v>
      </c>
      <c r="AJ84" s="5">
        <f t="shared" si="62"/>
        <v>78</v>
      </c>
      <c r="AK84" s="5">
        <f t="shared" si="63"/>
        <v>156</v>
      </c>
      <c r="AL84" s="5">
        <v>68.8866666666667</v>
      </c>
      <c r="AM84" s="5">
        <v>0.84</v>
      </c>
      <c r="AN84" s="5">
        <v>19.2366666666667</v>
      </c>
      <c r="AO84" s="5">
        <v>19.2566666666667</v>
      </c>
      <c r="AP84" s="7">
        <v>4.06779595703125</v>
      </c>
    </row>
    <row r="85" customFormat="1" ht="15" spans="1:42">
      <c r="A85" s="5">
        <v>2</v>
      </c>
      <c r="B85" s="5" t="s">
        <v>125</v>
      </c>
      <c r="C85" s="5">
        <v>97</v>
      </c>
      <c r="D85" s="5">
        <v>119</v>
      </c>
      <c r="E85" s="5">
        <v>38</v>
      </c>
      <c r="F85" s="5">
        <f t="shared" si="32"/>
        <v>0.381889763779528</v>
      </c>
      <c r="G85" s="5">
        <f t="shared" si="33"/>
        <v>0.468503937007874</v>
      </c>
      <c r="H85" s="5">
        <f t="shared" si="34"/>
        <v>0.149606299212598</v>
      </c>
      <c r="I85" s="5">
        <f t="shared" si="35"/>
        <v>3.13157894736842</v>
      </c>
      <c r="J85" s="5">
        <f t="shared" si="36"/>
        <v>2.55263157894737</v>
      </c>
      <c r="K85" s="5">
        <f t="shared" si="37"/>
        <v>1.22680412371134</v>
      </c>
      <c r="L85" s="5">
        <f t="shared" si="38"/>
        <v>91.3126497260922</v>
      </c>
      <c r="M85" s="5">
        <f t="shared" si="39"/>
        <v>13.0128141972954</v>
      </c>
      <c r="N85" s="5">
        <f t="shared" si="40"/>
        <v>-0.101851851851852</v>
      </c>
      <c r="O85" s="5">
        <f t="shared" si="41"/>
        <v>0.276139410187668</v>
      </c>
      <c r="P85" s="5">
        <f t="shared" si="42"/>
        <v>0.45679012345679</v>
      </c>
      <c r="Q85" s="5">
        <f t="shared" si="43"/>
        <v>0.101851851851852</v>
      </c>
      <c r="R85" s="5">
        <f t="shared" si="44"/>
        <v>0.515923566878981</v>
      </c>
      <c r="S85" s="5">
        <f t="shared" si="45"/>
        <v>0.437037037037037</v>
      </c>
      <c r="T85" s="5">
        <f t="shared" si="46"/>
        <v>254</v>
      </c>
      <c r="U85" s="5">
        <f t="shared" si="47"/>
        <v>0.551181102362205</v>
      </c>
      <c r="V85" s="5">
        <f t="shared" si="48"/>
        <v>0.123595505617978</v>
      </c>
      <c r="W85" s="5">
        <f t="shared" si="49"/>
        <v>-1.56690206660342</v>
      </c>
      <c r="X85" s="5">
        <f t="shared" si="50"/>
        <v>-1.56765847701116</v>
      </c>
      <c r="Y85" s="5">
        <f t="shared" si="51"/>
        <v>0.319327731092437</v>
      </c>
      <c r="Z85" s="5">
        <f t="shared" si="52"/>
        <v>84.6666666666667</v>
      </c>
      <c r="AA85" s="5">
        <f t="shared" si="53"/>
        <v>103.188</v>
      </c>
      <c r="AB85" s="5">
        <f t="shared" si="54"/>
        <v>4.33988764044944</v>
      </c>
      <c r="AC85" s="5">
        <f t="shared" si="55"/>
        <v>0.608247422680412</v>
      </c>
      <c r="AD85" s="5">
        <f t="shared" si="56"/>
        <v>-1.48148148148148</v>
      </c>
      <c r="AE85" s="5">
        <f t="shared" si="57"/>
        <v>0.000146932878830956</v>
      </c>
      <c r="AF85" s="5">
        <f t="shared" si="58"/>
        <v>59</v>
      </c>
      <c r="AG85" s="5">
        <f t="shared" si="59"/>
        <v>135</v>
      </c>
      <c r="AH85" s="5">
        <f t="shared" si="60"/>
        <v>216</v>
      </c>
      <c r="AI85" s="5">
        <f t="shared" si="61"/>
        <v>-22</v>
      </c>
      <c r="AJ85" s="5">
        <f t="shared" si="62"/>
        <v>81</v>
      </c>
      <c r="AK85" s="5">
        <f t="shared" si="63"/>
        <v>157</v>
      </c>
      <c r="AL85" s="5">
        <v>71.6666666666667</v>
      </c>
      <c r="AM85" s="5">
        <v>0.46</v>
      </c>
      <c r="AN85" s="5">
        <v>20.61</v>
      </c>
      <c r="AO85" s="5">
        <v>20.6166666666667</v>
      </c>
      <c r="AP85" s="7">
        <v>4.22419011928429</v>
      </c>
    </row>
    <row r="86" customFormat="1" ht="15" spans="1:42">
      <c r="A86" s="5">
        <v>2</v>
      </c>
      <c r="B86" s="5" t="s">
        <v>126</v>
      </c>
      <c r="C86" s="5">
        <v>94.5</v>
      </c>
      <c r="D86" s="5">
        <v>120</v>
      </c>
      <c r="E86" s="5">
        <v>36.5</v>
      </c>
      <c r="F86" s="5">
        <f t="shared" si="32"/>
        <v>0.376494023904382</v>
      </c>
      <c r="G86" s="5">
        <f t="shared" si="33"/>
        <v>0.47808764940239</v>
      </c>
      <c r="H86" s="5">
        <f t="shared" si="34"/>
        <v>0.145418326693227</v>
      </c>
      <c r="I86" s="5">
        <f t="shared" si="35"/>
        <v>3.28767123287671</v>
      </c>
      <c r="J86" s="5">
        <f t="shared" si="36"/>
        <v>2.58904109589041</v>
      </c>
      <c r="K86" s="5">
        <f t="shared" si="37"/>
        <v>1.26984126984127</v>
      </c>
      <c r="L86" s="5">
        <f t="shared" si="38"/>
        <v>90.6688112491464</v>
      </c>
      <c r="M86" s="5">
        <f t="shared" si="39"/>
        <v>12.9357386079548</v>
      </c>
      <c r="N86" s="5">
        <f t="shared" si="40"/>
        <v>-0.118881118881119</v>
      </c>
      <c r="O86" s="5">
        <f t="shared" si="41"/>
        <v>0.293800539083558</v>
      </c>
      <c r="P86" s="5">
        <f t="shared" si="42"/>
        <v>0.389221556886228</v>
      </c>
      <c r="Q86" s="5">
        <f t="shared" si="43"/>
        <v>0.118881118881119</v>
      </c>
      <c r="R86" s="5">
        <f t="shared" si="44"/>
        <v>0.533546325878594</v>
      </c>
      <c r="S86" s="5">
        <f t="shared" si="45"/>
        <v>0.442748091603053</v>
      </c>
      <c r="T86" s="5">
        <f t="shared" si="46"/>
        <v>251</v>
      </c>
      <c r="U86" s="5">
        <f t="shared" si="47"/>
        <v>0.563745019920319</v>
      </c>
      <c r="V86" s="5">
        <f t="shared" si="48"/>
        <v>0.143258426966292</v>
      </c>
      <c r="W86" s="5">
        <f t="shared" si="49"/>
        <v>-1.56743656856193</v>
      </c>
      <c r="X86" s="5">
        <f t="shared" si="50"/>
        <v>-1.56785061385483</v>
      </c>
      <c r="Y86" s="5">
        <f t="shared" si="51"/>
        <v>0.304166666666667</v>
      </c>
      <c r="Z86" s="5">
        <f t="shared" si="52"/>
        <v>83.6666666666667</v>
      </c>
      <c r="AA86" s="5">
        <f t="shared" si="53"/>
        <v>102.8565</v>
      </c>
      <c r="AB86" s="5">
        <f t="shared" si="54"/>
        <v>4.8314606741573</v>
      </c>
      <c r="AC86" s="5">
        <f t="shared" si="55"/>
        <v>0.613756613756614</v>
      </c>
      <c r="AD86" s="5">
        <f t="shared" si="56"/>
        <v>-1.48502994011976</v>
      </c>
      <c r="AE86" s="5">
        <f t="shared" si="57"/>
        <v>0.000141588184931507</v>
      </c>
      <c r="AF86" s="5">
        <f t="shared" si="58"/>
        <v>58</v>
      </c>
      <c r="AG86" s="5">
        <f t="shared" si="59"/>
        <v>131</v>
      </c>
      <c r="AH86" s="5">
        <f t="shared" si="60"/>
        <v>214.5</v>
      </c>
      <c r="AI86" s="5">
        <f t="shared" si="61"/>
        <v>-25.5</v>
      </c>
      <c r="AJ86" s="5">
        <f t="shared" si="62"/>
        <v>83.5</v>
      </c>
      <c r="AK86" s="5">
        <f t="shared" si="63"/>
        <v>156.5</v>
      </c>
      <c r="AL86" s="5">
        <v>74.2666666666667</v>
      </c>
      <c r="AM86" s="5">
        <v>0.156666666666667</v>
      </c>
      <c r="AN86" s="5">
        <v>20.59</v>
      </c>
      <c r="AO86" s="5">
        <v>20.5933333333333</v>
      </c>
      <c r="AP86" s="7">
        <v>3.73377437743191</v>
      </c>
    </row>
    <row r="87" customFormat="1" ht="15" spans="1:42">
      <c r="A87" s="5">
        <v>2</v>
      </c>
      <c r="B87" s="5" t="s">
        <v>127</v>
      </c>
      <c r="C87" s="5">
        <v>95.5</v>
      </c>
      <c r="D87" s="5">
        <v>118.5</v>
      </c>
      <c r="E87" s="5">
        <v>10.5</v>
      </c>
      <c r="F87" s="5">
        <f t="shared" si="32"/>
        <v>0.425389755011136</v>
      </c>
      <c r="G87" s="5">
        <f t="shared" si="33"/>
        <v>0.527839643652561</v>
      </c>
      <c r="H87" s="5">
        <f t="shared" si="34"/>
        <v>0.0467706013363029</v>
      </c>
      <c r="I87" s="5">
        <f t="shared" si="35"/>
        <v>11.2857142857143</v>
      </c>
      <c r="J87" s="5">
        <f t="shared" si="36"/>
        <v>9.09523809523809</v>
      </c>
      <c r="K87" s="5">
        <f t="shared" si="37"/>
        <v>1.24083769633508</v>
      </c>
      <c r="L87" s="5">
        <f t="shared" si="38"/>
        <v>88.0771442164954</v>
      </c>
      <c r="M87" s="5">
        <f t="shared" si="39"/>
        <v>12.2338328690017</v>
      </c>
      <c r="N87" s="5">
        <f t="shared" si="40"/>
        <v>-0.107476635514019</v>
      </c>
      <c r="O87" s="5">
        <f t="shared" si="41"/>
        <v>0.381924198250729</v>
      </c>
      <c r="P87" s="5">
        <f t="shared" si="42"/>
        <v>0.574074074074074</v>
      </c>
      <c r="Q87" s="5">
        <f t="shared" si="43"/>
        <v>0.107476635514019</v>
      </c>
      <c r="R87" s="5">
        <f t="shared" si="44"/>
        <v>0.837209302325581</v>
      </c>
      <c r="S87" s="5">
        <f t="shared" si="45"/>
        <v>0.80188679245283</v>
      </c>
      <c r="T87" s="5">
        <f t="shared" si="46"/>
        <v>224.5</v>
      </c>
      <c r="U87" s="5">
        <f t="shared" si="47"/>
        <v>0.859688195991091</v>
      </c>
      <c r="V87" s="5">
        <f t="shared" si="48"/>
        <v>0.113022113022113</v>
      </c>
      <c r="W87" s="5">
        <f t="shared" si="49"/>
        <v>-1.56753813941398</v>
      </c>
      <c r="X87" s="5">
        <f t="shared" si="50"/>
        <v>-1.56658131582536</v>
      </c>
      <c r="Y87" s="5">
        <f t="shared" si="51"/>
        <v>0.0886075949367089</v>
      </c>
      <c r="Z87" s="5">
        <f t="shared" si="52"/>
        <v>74.8333333333333</v>
      </c>
      <c r="AA87" s="5">
        <f t="shared" si="53"/>
        <v>99.311</v>
      </c>
      <c r="AB87" s="5">
        <f t="shared" si="54"/>
        <v>4.07555282555283</v>
      </c>
      <c r="AC87" s="5">
        <f t="shared" si="55"/>
        <v>0.890052356020942</v>
      </c>
      <c r="AD87" s="5">
        <f t="shared" si="56"/>
        <v>-0.62037037037037</v>
      </c>
      <c r="AE87" s="5">
        <f t="shared" si="57"/>
        <v>0.000521990252349649</v>
      </c>
      <c r="AF87" s="5">
        <f t="shared" si="58"/>
        <v>85</v>
      </c>
      <c r="AG87" s="5">
        <f t="shared" si="59"/>
        <v>106</v>
      </c>
      <c r="AH87" s="5">
        <f t="shared" si="60"/>
        <v>214</v>
      </c>
      <c r="AI87" s="5">
        <f t="shared" si="61"/>
        <v>-23</v>
      </c>
      <c r="AJ87" s="5">
        <f t="shared" si="62"/>
        <v>108</v>
      </c>
      <c r="AK87" s="5">
        <f t="shared" si="63"/>
        <v>129</v>
      </c>
      <c r="AL87" s="5">
        <v>72.6133333333333</v>
      </c>
      <c r="AM87" s="5">
        <v>0.63</v>
      </c>
      <c r="AN87" s="5">
        <v>20.0866666666667</v>
      </c>
      <c r="AO87" s="5">
        <v>20.1</v>
      </c>
      <c r="AP87" s="7">
        <v>3.80681833333333</v>
      </c>
    </row>
    <row r="88" customFormat="1" ht="15" spans="1:42">
      <c r="A88" s="5">
        <v>2</v>
      </c>
      <c r="B88" s="5" t="s">
        <v>128</v>
      </c>
      <c r="C88" s="5">
        <v>103.5</v>
      </c>
      <c r="D88" s="5">
        <v>125</v>
      </c>
      <c r="E88" s="5">
        <v>36.5</v>
      </c>
      <c r="F88" s="5">
        <f t="shared" si="32"/>
        <v>0.390566037735849</v>
      </c>
      <c r="G88" s="5">
        <f t="shared" si="33"/>
        <v>0.471698113207547</v>
      </c>
      <c r="H88" s="5">
        <f t="shared" si="34"/>
        <v>0.137735849056604</v>
      </c>
      <c r="I88" s="5">
        <f t="shared" si="35"/>
        <v>3.42465753424658</v>
      </c>
      <c r="J88" s="5">
        <f t="shared" si="36"/>
        <v>2.83561643835616</v>
      </c>
      <c r="K88" s="5">
        <f t="shared" si="37"/>
        <v>1.20772946859903</v>
      </c>
      <c r="L88" s="5">
        <f t="shared" si="38"/>
        <v>96.0373191351501</v>
      </c>
      <c r="M88" s="5">
        <f t="shared" si="39"/>
        <v>13.2916013582513</v>
      </c>
      <c r="N88" s="5">
        <f t="shared" si="40"/>
        <v>-0.0940919037199125</v>
      </c>
      <c r="O88" s="5">
        <f t="shared" si="41"/>
        <v>0.282051282051282</v>
      </c>
      <c r="P88" s="5">
        <f t="shared" si="42"/>
        <v>0.514124293785311</v>
      </c>
      <c r="Q88" s="5">
        <f t="shared" si="43"/>
        <v>0.0940919037199125</v>
      </c>
      <c r="R88" s="5">
        <f t="shared" si="44"/>
        <v>0.547987616099071</v>
      </c>
      <c r="S88" s="5">
        <f t="shared" si="45"/>
        <v>0.478571428571429</v>
      </c>
      <c r="T88" s="5">
        <f t="shared" si="46"/>
        <v>265</v>
      </c>
      <c r="U88" s="5">
        <f t="shared" si="47"/>
        <v>0.586792452830189</v>
      </c>
      <c r="V88" s="5">
        <f t="shared" si="48"/>
        <v>0.111979166666667</v>
      </c>
      <c r="W88" s="5">
        <f t="shared" si="49"/>
        <v>-1.56710206065521</v>
      </c>
      <c r="X88" s="5">
        <f t="shared" si="50"/>
        <v>-1.56782536339507</v>
      </c>
      <c r="Y88" s="5">
        <f t="shared" si="51"/>
        <v>0.292</v>
      </c>
      <c r="Z88" s="5">
        <f t="shared" si="52"/>
        <v>88.3333333333333</v>
      </c>
      <c r="AA88" s="5">
        <f t="shared" si="53"/>
        <v>108.4825</v>
      </c>
      <c r="AB88" s="5">
        <f t="shared" si="54"/>
        <v>4.04947916666667</v>
      </c>
      <c r="AC88" s="5">
        <f t="shared" si="55"/>
        <v>0.647342995169082</v>
      </c>
      <c r="AD88" s="5">
        <f t="shared" si="56"/>
        <v>-1.31073446327684</v>
      </c>
      <c r="AE88" s="5">
        <f t="shared" si="57"/>
        <v>0.00015026498630137</v>
      </c>
      <c r="AF88" s="5">
        <f t="shared" si="58"/>
        <v>67</v>
      </c>
      <c r="AG88" s="5">
        <f t="shared" si="59"/>
        <v>140</v>
      </c>
      <c r="AH88" s="5">
        <f t="shared" si="60"/>
        <v>228.5</v>
      </c>
      <c r="AI88" s="5">
        <f t="shared" si="61"/>
        <v>-21.5</v>
      </c>
      <c r="AJ88" s="5">
        <f t="shared" si="62"/>
        <v>88.5</v>
      </c>
      <c r="AK88" s="5">
        <f t="shared" si="63"/>
        <v>161.5</v>
      </c>
      <c r="AL88" s="5">
        <v>71.6766666666667</v>
      </c>
      <c r="AM88" s="5">
        <v>1.24</v>
      </c>
      <c r="AN88" s="5">
        <v>22.5333333333333</v>
      </c>
      <c r="AO88" s="5">
        <v>22.5666666666667</v>
      </c>
      <c r="AP88" s="7">
        <v>3.58766859073359</v>
      </c>
    </row>
    <row r="89" customFormat="1" ht="15" spans="1:42">
      <c r="A89" s="5">
        <v>2</v>
      </c>
      <c r="B89" s="5" t="s">
        <v>129</v>
      </c>
      <c r="C89" s="5">
        <v>108</v>
      </c>
      <c r="D89" s="5">
        <v>125.5</v>
      </c>
      <c r="E89" s="5">
        <v>33</v>
      </c>
      <c r="F89" s="5">
        <f t="shared" si="32"/>
        <v>0.405253283302064</v>
      </c>
      <c r="G89" s="5">
        <f t="shared" si="33"/>
        <v>0.470919324577861</v>
      </c>
      <c r="H89" s="5">
        <f t="shared" si="34"/>
        <v>0.123827392120075</v>
      </c>
      <c r="I89" s="5">
        <f t="shared" si="35"/>
        <v>3.8030303030303</v>
      </c>
      <c r="J89" s="5">
        <f t="shared" si="36"/>
        <v>3.27272727272727</v>
      </c>
      <c r="K89" s="5">
        <f t="shared" si="37"/>
        <v>1.16203703703704</v>
      </c>
      <c r="L89" s="5">
        <f t="shared" si="38"/>
        <v>97.473500672405</v>
      </c>
      <c r="M89" s="5">
        <f t="shared" si="39"/>
        <v>13.3291660154215</v>
      </c>
      <c r="N89" s="5">
        <f t="shared" si="40"/>
        <v>-0.0749464668094218</v>
      </c>
      <c r="O89" s="5">
        <f t="shared" si="41"/>
        <v>0.280612244897959</v>
      </c>
      <c r="P89" s="5">
        <f t="shared" si="42"/>
        <v>0.621621621621622</v>
      </c>
      <c r="Q89" s="5">
        <f t="shared" si="43"/>
        <v>0.0749464668094218</v>
      </c>
      <c r="R89" s="5">
        <f t="shared" si="44"/>
        <v>0.583596214511041</v>
      </c>
      <c r="S89" s="5">
        <f t="shared" si="45"/>
        <v>0.531914893617021</v>
      </c>
      <c r="T89" s="5">
        <f t="shared" si="46"/>
        <v>266.5</v>
      </c>
      <c r="U89" s="5">
        <f t="shared" si="47"/>
        <v>0.628517823639775</v>
      </c>
      <c r="V89" s="5">
        <f t="shared" si="48"/>
        <v>0.0872817955112219</v>
      </c>
      <c r="W89" s="5">
        <f t="shared" si="49"/>
        <v>-1.56645007699759</v>
      </c>
      <c r="X89" s="5">
        <f t="shared" si="50"/>
        <v>-1.56753168760358</v>
      </c>
      <c r="Y89" s="5">
        <f t="shared" si="51"/>
        <v>0.262948207171315</v>
      </c>
      <c r="Z89" s="5">
        <f t="shared" si="52"/>
        <v>88.8333333333333</v>
      </c>
      <c r="AA89" s="5">
        <f t="shared" si="53"/>
        <v>109.7225</v>
      </c>
      <c r="AB89" s="5">
        <f t="shared" si="54"/>
        <v>3.43204488778055</v>
      </c>
      <c r="AC89" s="5">
        <f t="shared" si="55"/>
        <v>0.694444444444444</v>
      </c>
      <c r="AD89" s="5">
        <f t="shared" si="56"/>
        <v>-1.09189189189189</v>
      </c>
      <c r="AE89" s="5">
        <f t="shared" si="57"/>
        <v>0.000178814360414336</v>
      </c>
      <c r="AF89" s="5">
        <f t="shared" si="58"/>
        <v>75</v>
      </c>
      <c r="AG89" s="5">
        <f t="shared" si="59"/>
        <v>141</v>
      </c>
      <c r="AH89" s="5">
        <f t="shared" si="60"/>
        <v>233.5</v>
      </c>
      <c r="AI89" s="5">
        <f t="shared" si="61"/>
        <v>-17.5</v>
      </c>
      <c r="AJ89" s="5">
        <f t="shared" si="62"/>
        <v>92.5</v>
      </c>
      <c r="AK89" s="5">
        <f t="shared" si="63"/>
        <v>158.5</v>
      </c>
      <c r="AL89" s="5">
        <v>70.8066666666667</v>
      </c>
      <c r="AM89" s="5">
        <v>1.22666666666667</v>
      </c>
      <c r="AN89" s="5">
        <v>20.44</v>
      </c>
      <c r="AO89" s="5">
        <v>20.4766666666667</v>
      </c>
      <c r="AP89" s="7">
        <v>3.56749251450677</v>
      </c>
    </row>
    <row r="90" customFormat="1" ht="15" spans="1:42">
      <c r="A90" s="5">
        <v>2</v>
      </c>
      <c r="B90" s="5" t="s">
        <v>130</v>
      </c>
      <c r="C90" s="5">
        <v>90.5</v>
      </c>
      <c r="D90" s="5">
        <v>112.5</v>
      </c>
      <c r="E90" s="5">
        <v>30.5</v>
      </c>
      <c r="F90" s="5">
        <f t="shared" si="32"/>
        <v>0.387580299785867</v>
      </c>
      <c r="G90" s="5">
        <f t="shared" si="33"/>
        <v>0.481798715203426</v>
      </c>
      <c r="H90" s="5">
        <f t="shared" si="34"/>
        <v>0.130620985010707</v>
      </c>
      <c r="I90" s="5">
        <f t="shared" si="35"/>
        <v>3.68852459016393</v>
      </c>
      <c r="J90" s="5">
        <f t="shared" si="36"/>
        <v>2.9672131147541</v>
      </c>
      <c r="K90" s="5">
        <f t="shared" si="37"/>
        <v>1.24309392265193</v>
      </c>
      <c r="L90" s="5">
        <f t="shared" si="38"/>
        <v>85.1992762097582</v>
      </c>
      <c r="M90" s="5">
        <f t="shared" si="39"/>
        <v>12.4766448481419</v>
      </c>
      <c r="N90" s="5">
        <f t="shared" si="40"/>
        <v>-0.108374384236453</v>
      </c>
      <c r="O90" s="5">
        <f t="shared" si="41"/>
        <v>0.300578034682081</v>
      </c>
      <c r="P90" s="5">
        <f t="shared" si="42"/>
        <v>0.463414634146341</v>
      </c>
      <c r="Q90" s="5">
        <f t="shared" si="43"/>
        <v>0.108374384236453</v>
      </c>
      <c r="R90" s="5">
        <f t="shared" si="44"/>
        <v>0.573426573426573</v>
      </c>
      <c r="S90" s="5">
        <f t="shared" si="45"/>
        <v>0.495867768595041</v>
      </c>
      <c r="T90" s="5">
        <f t="shared" si="46"/>
        <v>233.5</v>
      </c>
      <c r="U90" s="5">
        <f t="shared" si="47"/>
        <v>0.60813704496788</v>
      </c>
      <c r="V90" s="5">
        <f t="shared" si="48"/>
        <v>0.127536231884058</v>
      </c>
      <c r="W90" s="5">
        <f t="shared" si="49"/>
        <v>-1.56677790310172</v>
      </c>
      <c r="X90" s="5">
        <f t="shared" si="50"/>
        <v>-1.56725394904529</v>
      </c>
      <c r="Y90" s="5">
        <f t="shared" si="51"/>
        <v>0.271111111111111</v>
      </c>
      <c r="Z90" s="5">
        <f t="shared" si="52"/>
        <v>77.8333333333333</v>
      </c>
      <c r="AA90" s="5">
        <f t="shared" si="53"/>
        <v>96.574</v>
      </c>
      <c r="AB90" s="5">
        <f t="shared" si="54"/>
        <v>4.43840579710145</v>
      </c>
      <c r="AC90" s="5">
        <f t="shared" si="55"/>
        <v>0.662983425414365</v>
      </c>
      <c r="AD90" s="5">
        <f t="shared" si="56"/>
        <v>-1.28048780487805</v>
      </c>
      <c r="AE90" s="5">
        <f t="shared" si="57"/>
        <v>0.000188599158964672</v>
      </c>
      <c r="AF90" s="5">
        <f t="shared" si="58"/>
        <v>60</v>
      </c>
      <c r="AG90" s="5">
        <f t="shared" si="59"/>
        <v>121</v>
      </c>
      <c r="AH90" s="5">
        <f t="shared" si="60"/>
        <v>203</v>
      </c>
      <c r="AI90" s="5">
        <f t="shared" si="61"/>
        <v>-22</v>
      </c>
      <c r="AJ90" s="5">
        <f t="shared" si="62"/>
        <v>82</v>
      </c>
      <c r="AK90" s="5">
        <f t="shared" si="63"/>
        <v>143</v>
      </c>
      <c r="AL90" s="5">
        <v>71.26</v>
      </c>
      <c r="AM90" s="5">
        <v>0.473333333333333</v>
      </c>
      <c r="AN90" s="5">
        <v>20.4666666666667</v>
      </c>
      <c r="AO90" s="5">
        <v>20.4733333333333</v>
      </c>
      <c r="AP90" s="7">
        <v>4.3803909496124</v>
      </c>
    </row>
    <row r="91" customFormat="1" ht="15" spans="1:42">
      <c r="A91" s="5">
        <v>2</v>
      </c>
      <c r="B91" s="5" t="s">
        <v>131</v>
      </c>
      <c r="C91" s="5">
        <v>97</v>
      </c>
      <c r="D91" s="5">
        <v>121</v>
      </c>
      <c r="E91" s="5">
        <v>32.5</v>
      </c>
      <c r="F91" s="5">
        <f t="shared" si="32"/>
        <v>0.387225548902196</v>
      </c>
      <c r="G91" s="5">
        <f t="shared" si="33"/>
        <v>0.483033932135729</v>
      </c>
      <c r="H91" s="5">
        <f t="shared" si="34"/>
        <v>0.129740518962076</v>
      </c>
      <c r="I91" s="5">
        <f t="shared" si="35"/>
        <v>3.72307692307692</v>
      </c>
      <c r="J91" s="5">
        <f t="shared" si="36"/>
        <v>2.98461538461538</v>
      </c>
      <c r="K91" s="5">
        <f t="shared" si="37"/>
        <v>1.24742268041237</v>
      </c>
      <c r="L91" s="5">
        <f t="shared" si="38"/>
        <v>91.4808723176599</v>
      </c>
      <c r="M91" s="5">
        <f t="shared" si="39"/>
        <v>12.9228479833201</v>
      </c>
      <c r="N91" s="5">
        <f t="shared" si="40"/>
        <v>-0.110091743119266</v>
      </c>
      <c r="O91" s="5">
        <f t="shared" si="41"/>
        <v>0.302826379542396</v>
      </c>
      <c r="P91" s="5">
        <f t="shared" si="42"/>
        <v>0.457627118644068</v>
      </c>
      <c r="Q91" s="5">
        <f t="shared" si="43"/>
        <v>0.110091743119266</v>
      </c>
      <c r="R91" s="5">
        <f t="shared" si="44"/>
        <v>0.576547231270358</v>
      </c>
      <c r="S91" s="5">
        <f t="shared" si="45"/>
        <v>0.498069498069498</v>
      </c>
      <c r="T91" s="5">
        <f t="shared" si="46"/>
        <v>250.5</v>
      </c>
      <c r="U91" s="5">
        <f t="shared" si="47"/>
        <v>0.610778443113772</v>
      </c>
      <c r="V91" s="5">
        <f t="shared" si="48"/>
        <v>0.129380053908356</v>
      </c>
      <c r="W91" s="5">
        <f t="shared" si="49"/>
        <v>-1.56737091341779</v>
      </c>
      <c r="X91" s="5">
        <f t="shared" si="50"/>
        <v>-1.56774648874334</v>
      </c>
      <c r="Y91" s="5">
        <f t="shared" si="51"/>
        <v>0.268595041322314</v>
      </c>
      <c r="Z91" s="5">
        <f t="shared" si="52"/>
        <v>83.5</v>
      </c>
      <c r="AA91" s="5">
        <f t="shared" si="53"/>
        <v>103.735</v>
      </c>
      <c r="AB91" s="5">
        <f t="shared" si="54"/>
        <v>4.48450134770889</v>
      </c>
      <c r="AC91" s="5">
        <f t="shared" si="55"/>
        <v>0.664948453608247</v>
      </c>
      <c r="AD91" s="5">
        <f t="shared" si="56"/>
        <v>-1.27683615819209</v>
      </c>
      <c r="AE91" s="5">
        <f t="shared" si="57"/>
        <v>0.000163419544857723</v>
      </c>
      <c r="AF91" s="5">
        <f t="shared" si="58"/>
        <v>64.5</v>
      </c>
      <c r="AG91" s="5">
        <f t="shared" si="59"/>
        <v>129.5</v>
      </c>
      <c r="AH91" s="5">
        <f t="shared" si="60"/>
        <v>218</v>
      </c>
      <c r="AI91" s="5">
        <f t="shared" si="61"/>
        <v>-24</v>
      </c>
      <c r="AJ91" s="5">
        <f t="shared" si="62"/>
        <v>88.5</v>
      </c>
      <c r="AK91" s="5">
        <f t="shared" si="63"/>
        <v>153.5</v>
      </c>
      <c r="AL91" s="5">
        <v>70.1966666666667</v>
      </c>
      <c r="AM91" s="5">
        <v>0.723333333333333</v>
      </c>
      <c r="AN91" s="5">
        <v>20.92</v>
      </c>
      <c r="AO91" s="5">
        <v>20.9366666666667</v>
      </c>
      <c r="AP91" s="7">
        <v>4.51438790196078</v>
      </c>
    </row>
    <row r="92" customFormat="1" ht="15" spans="1:42">
      <c r="A92" s="5">
        <v>2</v>
      </c>
      <c r="B92" s="5" t="s">
        <v>132</v>
      </c>
      <c r="C92" s="5">
        <v>90.5</v>
      </c>
      <c r="D92" s="5">
        <v>110.5</v>
      </c>
      <c r="E92" s="5">
        <v>38</v>
      </c>
      <c r="F92" s="5">
        <f t="shared" si="32"/>
        <v>0.378661087866109</v>
      </c>
      <c r="G92" s="5">
        <f t="shared" si="33"/>
        <v>0.46234309623431</v>
      </c>
      <c r="H92" s="5">
        <f t="shared" si="34"/>
        <v>0.158995815899582</v>
      </c>
      <c r="I92" s="5">
        <f t="shared" si="35"/>
        <v>2.90789473684211</v>
      </c>
      <c r="J92" s="5">
        <f t="shared" si="36"/>
        <v>2.38157894736842</v>
      </c>
      <c r="K92" s="5">
        <f t="shared" si="37"/>
        <v>1.22099447513812</v>
      </c>
      <c r="L92" s="5">
        <f t="shared" si="38"/>
        <v>85.3317057136443</v>
      </c>
      <c r="M92" s="5">
        <f t="shared" si="39"/>
        <v>12.6227308191743</v>
      </c>
      <c r="N92" s="5">
        <f t="shared" si="40"/>
        <v>-0.0995024875621891</v>
      </c>
      <c r="O92" s="5">
        <f t="shared" si="41"/>
        <v>0.264663805436338</v>
      </c>
      <c r="P92" s="5">
        <f t="shared" si="42"/>
        <v>0.448275862068966</v>
      </c>
      <c r="Q92" s="5">
        <f t="shared" si="43"/>
        <v>0.0995024875621891</v>
      </c>
      <c r="R92" s="5">
        <f t="shared" si="44"/>
        <v>0.488215488215488</v>
      </c>
      <c r="S92" s="5">
        <f t="shared" si="45"/>
        <v>0.408560311284047</v>
      </c>
      <c r="T92" s="5">
        <f t="shared" si="46"/>
        <v>239</v>
      </c>
      <c r="U92" s="5">
        <f t="shared" si="47"/>
        <v>0.523012552301255</v>
      </c>
      <c r="V92" s="5">
        <f t="shared" si="48"/>
        <v>0.122699386503067</v>
      </c>
      <c r="W92" s="5">
        <f t="shared" si="49"/>
        <v>-1.5661184468061</v>
      </c>
      <c r="X92" s="5">
        <f t="shared" si="50"/>
        <v>-1.56716970773614</v>
      </c>
      <c r="Y92" s="5">
        <f t="shared" si="51"/>
        <v>0.343891402714932</v>
      </c>
      <c r="Z92" s="5">
        <f t="shared" si="52"/>
        <v>79.6666666666667</v>
      </c>
      <c r="AA92" s="5">
        <f t="shared" si="53"/>
        <v>96.255</v>
      </c>
      <c r="AB92" s="5">
        <f t="shared" si="54"/>
        <v>4.31748466257669</v>
      </c>
      <c r="AC92" s="5">
        <f t="shared" si="55"/>
        <v>0.580110497237569</v>
      </c>
      <c r="AD92" s="5">
        <f t="shared" si="56"/>
        <v>-1.6</v>
      </c>
      <c r="AE92" s="5">
        <f t="shared" si="57"/>
        <v>0.000159744799186754</v>
      </c>
      <c r="AF92" s="5">
        <f t="shared" si="58"/>
        <v>52.5</v>
      </c>
      <c r="AG92" s="5">
        <f t="shared" si="59"/>
        <v>128.5</v>
      </c>
      <c r="AH92" s="5">
        <f t="shared" si="60"/>
        <v>201</v>
      </c>
      <c r="AI92" s="5">
        <f t="shared" si="61"/>
        <v>-20</v>
      </c>
      <c r="AJ92" s="5">
        <f t="shared" si="62"/>
        <v>72.5</v>
      </c>
      <c r="AK92" s="5">
        <f t="shared" si="63"/>
        <v>148.5</v>
      </c>
      <c r="AL92" s="5">
        <v>69.8433333333333</v>
      </c>
      <c r="AM92" s="5">
        <v>0.663333333333333</v>
      </c>
      <c r="AN92" s="5">
        <v>19.47</v>
      </c>
      <c r="AO92" s="5">
        <v>19.4866666666667</v>
      </c>
      <c r="AP92" s="7">
        <v>3.63785725838264</v>
      </c>
    </row>
    <row r="93" customFormat="1" ht="15" spans="1:42">
      <c r="A93" s="5">
        <v>2</v>
      </c>
      <c r="B93" s="5" t="s">
        <v>133</v>
      </c>
      <c r="C93" s="5">
        <v>95.5</v>
      </c>
      <c r="D93" s="5">
        <v>117.5</v>
      </c>
      <c r="E93" s="5">
        <v>34.5</v>
      </c>
      <c r="F93" s="5">
        <f t="shared" si="32"/>
        <v>0.385858585858586</v>
      </c>
      <c r="G93" s="5">
        <f t="shared" si="33"/>
        <v>0.474747474747475</v>
      </c>
      <c r="H93" s="5">
        <f t="shared" si="34"/>
        <v>0.139393939393939</v>
      </c>
      <c r="I93" s="5">
        <f t="shared" si="35"/>
        <v>3.40579710144928</v>
      </c>
      <c r="J93" s="5">
        <f t="shared" si="36"/>
        <v>2.76811594202899</v>
      </c>
      <c r="K93" s="5">
        <f t="shared" si="37"/>
        <v>1.2303664921466</v>
      </c>
      <c r="L93" s="5">
        <f t="shared" si="38"/>
        <v>89.6600059483975</v>
      </c>
      <c r="M93" s="5">
        <f t="shared" si="39"/>
        <v>12.8452325786651</v>
      </c>
      <c r="N93" s="5">
        <f t="shared" si="40"/>
        <v>-0.103286384976526</v>
      </c>
      <c r="O93" s="5">
        <f t="shared" si="41"/>
        <v>0.287671232876712</v>
      </c>
      <c r="P93" s="5">
        <f t="shared" si="42"/>
        <v>0.469879518072289</v>
      </c>
      <c r="Q93" s="5">
        <f t="shared" si="43"/>
        <v>0.103286384976526</v>
      </c>
      <c r="R93" s="5">
        <f t="shared" si="44"/>
        <v>0.546052631578947</v>
      </c>
      <c r="S93" s="5">
        <f t="shared" si="45"/>
        <v>0.469230769230769</v>
      </c>
      <c r="T93" s="5">
        <f t="shared" si="46"/>
        <v>247.5</v>
      </c>
      <c r="U93" s="5">
        <f t="shared" si="47"/>
        <v>0.581818181818182</v>
      </c>
      <c r="V93" s="5">
        <f t="shared" si="48"/>
        <v>0.123249299719888</v>
      </c>
      <c r="W93" s="5">
        <f t="shared" si="49"/>
        <v>-1.56691297478545</v>
      </c>
      <c r="X93" s="5">
        <f t="shared" si="50"/>
        <v>-1.56754439242165</v>
      </c>
      <c r="Y93" s="5">
        <f t="shared" si="51"/>
        <v>0.293617021276596</v>
      </c>
      <c r="Z93" s="5">
        <f t="shared" si="52"/>
        <v>82.5</v>
      </c>
      <c r="AA93" s="5">
        <f t="shared" si="53"/>
        <v>101.46</v>
      </c>
      <c r="AB93" s="5">
        <f t="shared" si="54"/>
        <v>4.3312324929972</v>
      </c>
      <c r="AC93" s="5">
        <f t="shared" si="55"/>
        <v>0.638743455497382</v>
      </c>
      <c r="AD93" s="5">
        <f t="shared" si="56"/>
        <v>-1.36144578313253</v>
      </c>
      <c r="AE93" s="5">
        <f t="shared" si="57"/>
        <v>0.000162957385528073</v>
      </c>
      <c r="AF93" s="5">
        <f t="shared" si="58"/>
        <v>61</v>
      </c>
      <c r="AG93" s="5">
        <f t="shared" si="59"/>
        <v>130</v>
      </c>
      <c r="AH93" s="5">
        <f t="shared" si="60"/>
        <v>213</v>
      </c>
      <c r="AI93" s="5">
        <f t="shared" si="61"/>
        <v>-22</v>
      </c>
      <c r="AJ93" s="5">
        <f t="shared" si="62"/>
        <v>83</v>
      </c>
      <c r="AK93" s="5">
        <f t="shared" si="63"/>
        <v>152</v>
      </c>
      <c r="AL93" s="5">
        <v>69.32</v>
      </c>
      <c r="AM93" s="5">
        <v>1.09666666666667</v>
      </c>
      <c r="AN93" s="5">
        <v>20.71</v>
      </c>
      <c r="AO93" s="5">
        <v>20.7466666666667</v>
      </c>
      <c r="AP93" s="7">
        <v>3.8551425</v>
      </c>
    </row>
    <row r="94" customFormat="1" ht="15" spans="1:42">
      <c r="A94" s="5">
        <v>2</v>
      </c>
      <c r="B94" s="5" t="s">
        <v>134</v>
      </c>
      <c r="C94" s="5">
        <v>91</v>
      </c>
      <c r="D94" s="5">
        <v>115.5</v>
      </c>
      <c r="E94" s="5">
        <v>38.5</v>
      </c>
      <c r="F94" s="5">
        <f t="shared" si="32"/>
        <v>0.371428571428571</v>
      </c>
      <c r="G94" s="5">
        <f t="shared" si="33"/>
        <v>0.471428571428571</v>
      </c>
      <c r="H94" s="5">
        <f t="shared" si="34"/>
        <v>0.157142857142857</v>
      </c>
      <c r="I94" s="5">
        <f t="shared" si="35"/>
        <v>3</v>
      </c>
      <c r="J94" s="5">
        <f t="shared" si="36"/>
        <v>2.36363636363636</v>
      </c>
      <c r="K94" s="5">
        <f t="shared" si="37"/>
        <v>1.26923076923077</v>
      </c>
      <c r="L94" s="5">
        <f t="shared" si="38"/>
        <v>87.7562913224269</v>
      </c>
      <c r="M94" s="5">
        <f t="shared" si="39"/>
        <v>12.7801930084539</v>
      </c>
      <c r="N94" s="5">
        <f t="shared" si="40"/>
        <v>-0.11864406779661</v>
      </c>
      <c r="O94" s="5">
        <f t="shared" si="41"/>
        <v>0.281553398058252</v>
      </c>
      <c r="P94" s="5">
        <f t="shared" si="42"/>
        <v>0.363636363636364</v>
      </c>
      <c r="Q94" s="5">
        <f t="shared" si="43"/>
        <v>0.11864406779661</v>
      </c>
      <c r="R94" s="5">
        <f t="shared" si="44"/>
        <v>0.5</v>
      </c>
      <c r="S94" s="5">
        <f t="shared" si="45"/>
        <v>0.405405405405405</v>
      </c>
      <c r="T94" s="5">
        <f t="shared" si="46"/>
        <v>245</v>
      </c>
      <c r="U94" s="5">
        <f t="shared" si="47"/>
        <v>0.528571428571429</v>
      </c>
      <c r="V94" s="5">
        <f t="shared" si="48"/>
        <v>0.145833333333333</v>
      </c>
      <c r="W94" s="5">
        <f t="shared" si="49"/>
        <v>-1.56709129029842</v>
      </c>
      <c r="X94" s="5">
        <f t="shared" si="50"/>
        <v>-1.56765265543578</v>
      </c>
      <c r="Y94" s="5">
        <f t="shared" si="51"/>
        <v>0.333333333333333</v>
      </c>
      <c r="Z94" s="5">
        <f t="shared" si="52"/>
        <v>81.6666666666667</v>
      </c>
      <c r="AA94" s="5">
        <f t="shared" si="53"/>
        <v>99.3965</v>
      </c>
      <c r="AB94" s="5">
        <f t="shared" si="54"/>
        <v>4.89583333333333</v>
      </c>
      <c r="AC94" s="5">
        <f t="shared" si="55"/>
        <v>0.576923076923077</v>
      </c>
      <c r="AD94" s="5">
        <f t="shared" si="56"/>
        <v>-1.63636363636364</v>
      </c>
      <c r="AE94" s="5">
        <f t="shared" si="57"/>
        <v>0.000139597005540979</v>
      </c>
      <c r="AF94" s="5">
        <f t="shared" si="58"/>
        <v>52.5</v>
      </c>
      <c r="AG94" s="5">
        <f t="shared" si="59"/>
        <v>129.5</v>
      </c>
      <c r="AH94" s="5">
        <f t="shared" si="60"/>
        <v>206.5</v>
      </c>
      <c r="AI94" s="5">
        <f t="shared" si="61"/>
        <v>-24.5</v>
      </c>
      <c r="AJ94" s="5">
        <f t="shared" si="62"/>
        <v>77</v>
      </c>
      <c r="AK94" s="5">
        <f t="shared" si="63"/>
        <v>154</v>
      </c>
      <c r="AL94" s="5">
        <v>70.7733333333333</v>
      </c>
      <c r="AM94" s="5">
        <v>0.72</v>
      </c>
      <c r="AN94" s="5">
        <v>20.6066666666667</v>
      </c>
      <c r="AO94" s="5">
        <v>20.6233333333333</v>
      </c>
      <c r="AP94" s="7">
        <v>4.16006516569201</v>
      </c>
    </row>
    <row r="95" customFormat="1" ht="15" spans="1:42">
      <c r="A95" s="5">
        <v>2</v>
      </c>
      <c r="B95" s="5" t="s">
        <v>135</v>
      </c>
      <c r="C95" s="5">
        <v>105.5</v>
      </c>
      <c r="D95" s="5">
        <v>126.5</v>
      </c>
      <c r="E95" s="5">
        <v>34.5</v>
      </c>
      <c r="F95" s="5">
        <f t="shared" si="32"/>
        <v>0.395872420262664</v>
      </c>
      <c r="G95" s="5">
        <f t="shared" si="33"/>
        <v>0.474671669793621</v>
      </c>
      <c r="H95" s="5">
        <f t="shared" si="34"/>
        <v>0.129455909943715</v>
      </c>
      <c r="I95" s="5">
        <f t="shared" si="35"/>
        <v>3.66666666666667</v>
      </c>
      <c r="J95" s="5">
        <f t="shared" si="36"/>
        <v>3.05797101449275</v>
      </c>
      <c r="K95" s="5">
        <f t="shared" si="37"/>
        <v>1.19905213270142</v>
      </c>
      <c r="L95" s="5">
        <f t="shared" si="38"/>
        <v>97.1643796185962</v>
      </c>
      <c r="M95" s="5">
        <f t="shared" si="39"/>
        <v>13.3291660154215</v>
      </c>
      <c r="N95" s="5">
        <f t="shared" si="40"/>
        <v>-0.0905172413793103</v>
      </c>
      <c r="O95" s="5">
        <f t="shared" si="41"/>
        <v>0.287531806615776</v>
      </c>
      <c r="P95" s="5">
        <f t="shared" si="42"/>
        <v>0.543478260869565</v>
      </c>
      <c r="Q95" s="5">
        <f t="shared" si="43"/>
        <v>0.0905172413793103</v>
      </c>
      <c r="R95" s="5">
        <f t="shared" si="44"/>
        <v>0.571428571428571</v>
      </c>
      <c r="S95" s="5">
        <f t="shared" si="45"/>
        <v>0.507142857142857</v>
      </c>
      <c r="T95" s="5">
        <f t="shared" si="46"/>
        <v>266.5</v>
      </c>
      <c r="U95" s="5">
        <f t="shared" si="47"/>
        <v>0.611632270168856</v>
      </c>
      <c r="V95" s="5">
        <f t="shared" si="48"/>
        <v>0.106329113924051</v>
      </c>
      <c r="W95" s="5">
        <f t="shared" si="49"/>
        <v>-1.56711942956152</v>
      </c>
      <c r="X95" s="5">
        <f t="shared" si="50"/>
        <v>-1.56780965334101</v>
      </c>
      <c r="Y95" s="5">
        <f t="shared" si="51"/>
        <v>0.272727272727273</v>
      </c>
      <c r="Z95" s="5">
        <f t="shared" si="52"/>
        <v>88.8333333333333</v>
      </c>
      <c r="AA95" s="5">
        <f t="shared" si="53"/>
        <v>109.733</v>
      </c>
      <c r="AB95" s="5">
        <f t="shared" si="54"/>
        <v>3.90822784810127</v>
      </c>
      <c r="AC95" s="5">
        <f t="shared" si="55"/>
        <v>0.672985781990521</v>
      </c>
      <c r="AD95" s="5">
        <f t="shared" si="56"/>
        <v>-1.20652173913043</v>
      </c>
      <c r="AE95" s="5">
        <f t="shared" si="57"/>
        <v>0.000159372816472874</v>
      </c>
      <c r="AF95" s="5">
        <f t="shared" si="58"/>
        <v>71</v>
      </c>
      <c r="AG95" s="5">
        <f t="shared" si="59"/>
        <v>140</v>
      </c>
      <c r="AH95" s="5">
        <f t="shared" si="60"/>
        <v>232</v>
      </c>
      <c r="AI95" s="5">
        <f t="shared" si="61"/>
        <v>-21</v>
      </c>
      <c r="AJ95" s="5">
        <f t="shared" si="62"/>
        <v>92</v>
      </c>
      <c r="AK95" s="5">
        <f t="shared" si="63"/>
        <v>161</v>
      </c>
      <c r="AL95" s="5">
        <v>71.8933333333333</v>
      </c>
      <c r="AM95" s="5">
        <v>0.853333333333333</v>
      </c>
      <c r="AN95" s="5">
        <v>21.2533333333333</v>
      </c>
      <c r="AO95" s="5">
        <v>21.28</v>
      </c>
      <c r="AP95" s="7">
        <v>4.07797174660413</v>
      </c>
    </row>
    <row r="96" customFormat="1" ht="15" spans="1:42">
      <c r="A96" s="5">
        <v>2</v>
      </c>
      <c r="B96" s="5" t="s">
        <v>136</v>
      </c>
      <c r="C96" s="5">
        <v>94.5</v>
      </c>
      <c r="D96" s="5">
        <v>116</v>
      </c>
      <c r="E96" s="5">
        <v>30.5</v>
      </c>
      <c r="F96" s="5">
        <f t="shared" si="32"/>
        <v>0.392116182572614</v>
      </c>
      <c r="G96" s="5">
        <f t="shared" si="33"/>
        <v>0.481327800829876</v>
      </c>
      <c r="H96" s="5">
        <f t="shared" si="34"/>
        <v>0.12655601659751</v>
      </c>
      <c r="I96" s="5">
        <f t="shared" si="35"/>
        <v>3.80327868852459</v>
      </c>
      <c r="J96" s="5">
        <f t="shared" si="36"/>
        <v>3.0983606557377</v>
      </c>
      <c r="K96" s="5">
        <f t="shared" si="37"/>
        <v>1.22751322751323</v>
      </c>
      <c r="L96" s="5">
        <f t="shared" si="38"/>
        <v>88.1598926194143</v>
      </c>
      <c r="M96" s="5">
        <f t="shared" si="39"/>
        <v>12.675435561221</v>
      </c>
      <c r="N96" s="5">
        <f t="shared" si="40"/>
        <v>-0.102137767220903</v>
      </c>
      <c r="O96" s="5">
        <f t="shared" si="41"/>
        <v>0.299719887955182</v>
      </c>
      <c r="P96" s="5">
        <f t="shared" si="42"/>
        <v>0.497076023391813</v>
      </c>
      <c r="Q96" s="5">
        <f t="shared" si="43"/>
        <v>0.102137767220903</v>
      </c>
      <c r="R96" s="5">
        <f t="shared" si="44"/>
        <v>0.583617747440273</v>
      </c>
      <c r="S96" s="5">
        <f t="shared" si="45"/>
        <v>0.512</v>
      </c>
      <c r="T96" s="5">
        <f t="shared" si="46"/>
        <v>241</v>
      </c>
      <c r="U96" s="5">
        <f t="shared" si="47"/>
        <v>0.620331950207469</v>
      </c>
      <c r="V96" s="5">
        <f t="shared" si="48"/>
        <v>0.119444444444444</v>
      </c>
      <c r="W96" s="5">
        <f t="shared" si="49"/>
        <v>-1.56685577871574</v>
      </c>
      <c r="X96" s="5">
        <f t="shared" si="50"/>
        <v>-1.5673662907639</v>
      </c>
      <c r="Y96" s="5">
        <f t="shared" si="51"/>
        <v>0.262931034482759</v>
      </c>
      <c r="Z96" s="5">
        <f t="shared" si="52"/>
        <v>80.3333333333333</v>
      </c>
      <c r="AA96" s="5">
        <f t="shared" si="53"/>
        <v>99.8245</v>
      </c>
      <c r="AB96" s="5">
        <f t="shared" si="54"/>
        <v>4.23611111111111</v>
      </c>
      <c r="AC96" s="5">
        <f t="shared" si="55"/>
        <v>0.677248677248677</v>
      </c>
      <c r="AD96" s="5">
        <f t="shared" si="56"/>
        <v>-1.21637426900585</v>
      </c>
      <c r="AE96" s="5">
        <f t="shared" si="57"/>
        <v>0.000187581416037464</v>
      </c>
      <c r="AF96" s="5">
        <f t="shared" si="58"/>
        <v>64</v>
      </c>
      <c r="AG96" s="5">
        <f t="shared" si="59"/>
        <v>125</v>
      </c>
      <c r="AH96" s="5">
        <f t="shared" si="60"/>
        <v>210.5</v>
      </c>
      <c r="AI96" s="5">
        <f t="shared" si="61"/>
        <v>-21.5</v>
      </c>
      <c r="AJ96" s="5">
        <f t="shared" si="62"/>
        <v>85.5</v>
      </c>
      <c r="AK96" s="5">
        <f t="shared" si="63"/>
        <v>146.5</v>
      </c>
      <c r="AL96" s="5">
        <v>72.6066666666667</v>
      </c>
      <c r="AM96" s="5">
        <v>0.67</v>
      </c>
      <c r="AN96" s="5">
        <v>20.4066666666667</v>
      </c>
      <c r="AO96" s="5">
        <v>20.4133333333333</v>
      </c>
      <c r="AP96" s="7">
        <v>4.33313553606238</v>
      </c>
    </row>
    <row r="97" customFormat="1" ht="15" spans="1:42">
      <c r="A97" s="5">
        <v>2</v>
      </c>
      <c r="B97" s="5" t="s">
        <v>137</v>
      </c>
      <c r="C97" s="5">
        <v>102.5</v>
      </c>
      <c r="D97" s="5">
        <v>124.5</v>
      </c>
      <c r="E97" s="5">
        <v>28.5</v>
      </c>
      <c r="F97" s="5">
        <f t="shared" si="32"/>
        <v>0.401174168297456</v>
      </c>
      <c r="G97" s="5">
        <f t="shared" si="33"/>
        <v>0.487279843444227</v>
      </c>
      <c r="H97" s="5">
        <f t="shared" si="34"/>
        <v>0.111545988258317</v>
      </c>
      <c r="I97" s="5">
        <f t="shared" si="35"/>
        <v>4.36842105263158</v>
      </c>
      <c r="J97" s="5">
        <f t="shared" si="36"/>
        <v>3.59649122807018</v>
      </c>
      <c r="K97" s="5">
        <f t="shared" si="37"/>
        <v>1.21463414634146</v>
      </c>
      <c r="L97" s="5">
        <f t="shared" si="38"/>
        <v>94.5493698198636</v>
      </c>
      <c r="M97" s="5">
        <f t="shared" si="39"/>
        <v>13.0511813003013</v>
      </c>
      <c r="N97" s="5">
        <f t="shared" si="40"/>
        <v>-0.0969162995594714</v>
      </c>
      <c r="O97" s="5">
        <f t="shared" si="41"/>
        <v>0.310526315789474</v>
      </c>
      <c r="P97" s="5">
        <f t="shared" si="42"/>
        <v>0.541666666666667</v>
      </c>
      <c r="Q97" s="5">
        <f t="shared" si="43"/>
        <v>0.0969162995594714</v>
      </c>
      <c r="R97" s="5">
        <f t="shared" si="44"/>
        <v>0.627450980392157</v>
      </c>
      <c r="S97" s="5">
        <f t="shared" si="45"/>
        <v>0.564885496183206</v>
      </c>
      <c r="T97" s="5">
        <f t="shared" si="46"/>
        <v>255.5</v>
      </c>
      <c r="U97" s="5">
        <f t="shared" si="47"/>
        <v>0.665362035225049</v>
      </c>
      <c r="V97" s="5">
        <f t="shared" si="48"/>
        <v>0.110831234256927</v>
      </c>
      <c r="W97" s="5">
        <f t="shared" si="49"/>
        <v>-1.56730424115019</v>
      </c>
      <c r="X97" s="5">
        <f t="shared" si="50"/>
        <v>-1.56765071010742</v>
      </c>
      <c r="Y97" s="5">
        <f t="shared" si="51"/>
        <v>0.228915662650602</v>
      </c>
      <c r="Z97" s="5">
        <f t="shared" si="52"/>
        <v>85.1666666666667</v>
      </c>
      <c r="AA97" s="5">
        <f t="shared" si="53"/>
        <v>106.978</v>
      </c>
      <c r="AB97" s="5">
        <f t="shared" si="54"/>
        <v>4.02078085642317</v>
      </c>
      <c r="AC97" s="5">
        <f t="shared" si="55"/>
        <v>0.721951219512195</v>
      </c>
      <c r="AD97" s="5">
        <f t="shared" si="56"/>
        <v>-1.05208333333333</v>
      </c>
      <c r="AE97" s="5">
        <f t="shared" si="57"/>
        <v>0.000191027026900366</v>
      </c>
      <c r="AF97" s="5">
        <f t="shared" si="58"/>
        <v>74</v>
      </c>
      <c r="AG97" s="5">
        <f t="shared" si="59"/>
        <v>131</v>
      </c>
      <c r="AH97" s="5">
        <f t="shared" si="60"/>
        <v>227</v>
      </c>
      <c r="AI97" s="5">
        <f t="shared" si="61"/>
        <v>-22</v>
      </c>
      <c r="AJ97" s="5">
        <f t="shared" si="62"/>
        <v>96</v>
      </c>
      <c r="AK97" s="5">
        <f t="shared" si="63"/>
        <v>153</v>
      </c>
      <c r="AL97" s="5">
        <v>72.7766666666667</v>
      </c>
      <c r="AM97" s="5">
        <v>0.84</v>
      </c>
      <c r="AN97" s="5">
        <v>21.8066666666667</v>
      </c>
      <c r="AO97" s="5">
        <v>21.8233333333333</v>
      </c>
      <c r="AP97" s="7">
        <v>4.51344996055227</v>
      </c>
    </row>
    <row r="98" customFormat="1" ht="15" spans="1:42">
      <c r="A98" s="5">
        <v>2</v>
      </c>
      <c r="B98" s="5" t="s">
        <v>138</v>
      </c>
      <c r="C98" s="5">
        <v>91.5</v>
      </c>
      <c r="D98" s="5">
        <v>117.5</v>
      </c>
      <c r="E98" s="5">
        <v>36.5</v>
      </c>
      <c r="F98" s="5">
        <f t="shared" si="32"/>
        <v>0.372708757637475</v>
      </c>
      <c r="G98" s="5">
        <f t="shared" si="33"/>
        <v>0.478615071283096</v>
      </c>
      <c r="H98" s="5">
        <f t="shared" si="34"/>
        <v>0.14867617107943</v>
      </c>
      <c r="I98" s="5">
        <f t="shared" si="35"/>
        <v>3.21917808219178</v>
      </c>
      <c r="J98" s="5">
        <f t="shared" si="36"/>
        <v>2.50684931506849</v>
      </c>
      <c r="K98" s="5">
        <f t="shared" si="37"/>
        <v>1.28415300546448</v>
      </c>
      <c r="L98" s="5">
        <f t="shared" si="38"/>
        <v>88.5263614222716</v>
      </c>
      <c r="M98" s="5">
        <f t="shared" si="39"/>
        <v>12.7932273749303</v>
      </c>
      <c r="N98" s="5">
        <f t="shared" si="40"/>
        <v>-0.124401913875598</v>
      </c>
      <c r="O98" s="5">
        <f t="shared" si="41"/>
        <v>0.294765840220386</v>
      </c>
      <c r="P98" s="5">
        <f t="shared" si="42"/>
        <v>0.358024691358025</v>
      </c>
      <c r="Q98" s="5">
        <f t="shared" si="43"/>
        <v>0.124401913875598</v>
      </c>
      <c r="R98" s="5">
        <f t="shared" si="44"/>
        <v>0.525974025974026</v>
      </c>
      <c r="S98" s="5">
        <f t="shared" si="45"/>
        <v>0.4296875</v>
      </c>
      <c r="T98" s="5">
        <f t="shared" si="46"/>
        <v>245.5</v>
      </c>
      <c r="U98" s="5">
        <f t="shared" si="47"/>
        <v>0.553971486761711</v>
      </c>
      <c r="V98" s="5">
        <f t="shared" si="48"/>
        <v>0.150724637681159</v>
      </c>
      <c r="W98" s="5">
        <f t="shared" si="49"/>
        <v>-1.56739611693328</v>
      </c>
      <c r="X98" s="5">
        <f t="shared" si="50"/>
        <v>-1.5677839902274</v>
      </c>
      <c r="Y98" s="5">
        <f t="shared" si="51"/>
        <v>0.31063829787234</v>
      </c>
      <c r="Z98" s="5">
        <f t="shared" si="52"/>
        <v>81.8333333333333</v>
      </c>
      <c r="AA98" s="5">
        <f t="shared" si="53"/>
        <v>100.492</v>
      </c>
      <c r="AB98" s="5">
        <f t="shared" si="54"/>
        <v>5.01811594202899</v>
      </c>
      <c r="AC98" s="5">
        <f t="shared" si="55"/>
        <v>0.601092896174863</v>
      </c>
      <c r="AD98" s="5">
        <f t="shared" si="56"/>
        <v>-1.54320987654321</v>
      </c>
      <c r="AE98" s="5">
        <f t="shared" si="57"/>
        <v>0.000141395544234332</v>
      </c>
      <c r="AF98" s="5">
        <f t="shared" si="58"/>
        <v>55</v>
      </c>
      <c r="AG98" s="5">
        <f t="shared" si="59"/>
        <v>128</v>
      </c>
      <c r="AH98" s="5">
        <f t="shared" si="60"/>
        <v>209</v>
      </c>
      <c r="AI98" s="5">
        <f t="shared" si="61"/>
        <v>-26</v>
      </c>
      <c r="AJ98" s="5">
        <f t="shared" si="62"/>
        <v>81</v>
      </c>
      <c r="AK98" s="5">
        <f t="shared" si="63"/>
        <v>154</v>
      </c>
      <c r="AL98" s="5">
        <v>68.58</v>
      </c>
      <c r="AM98" s="5">
        <v>1.26</v>
      </c>
      <c r="AN98" s="5">
        <v>20.8333333333333</v>
      </c>
      <c r="AO98" s="5">
        <v>20.8666666666667</v>
      </c>
      <c r="AP98" s="7">
        <v>4.07797174660413</v>
      </c>
    </row>
    <row r="99" customFormat="1" ht="15" spans="1:42">
      <c r="A99" s="5">
        <v>2</v>
      </c>
      <c r="B99" s="5" t="s">
        <v>139</v>
      </c>
      <c r="C99" s="5">
        <v>91</v>
      </c>
      <c r="D99" s="5">
        <v>113.5</v>
      </c>
      <c r="E99" s="5">
        <v>31.5</v>
      </c>
      <c r="F99" s="5">
        <f t="shared" si="32"/>
        <v>0.385593220338983</v>
      </c>
      <c r="G99" s="5">
        <f t="shared" si="33"/>
        <v>0.480932203389831</v>
      </c>
      <c r="H99" s="5">
        <f t="shared" si="34"/>
        <v>0.133474576271186</v>
      </c>
      <c r="I99" s="5">
        <f t="shared" si="35"/>
        <v>3.6031746031746</v>
      </c>
      <c r="J99" s="5">
        <f t="shared" si="36"/>
        <v>2.88888888888889</v>
      </c>
      <c r="K99" s="5">
        <f t="shared" si="37"/>
        <v>1.24725274725275</v>
      </c>
      <c r="L99" s="5">
        <f t="shared" si="38"/>
        <v>85.9369924227435</v>
      </c>
      <c r="M99" s="5">
        <f t="shared" si="39"/>
        <v>12.5432584814845</v>
      </c>
      <c r="N99" s="5">
        <f t="shared" si="40"/>
        <v>-0.110024449877751</v>
      </c>
      <c r="O99" s="5">
        <f t="shared" si="41"/>
        <v>0.298998569384835</v>
      </c>
      <c r="P99" s="5">
        <f t="shared" si="42"/>
        <v>0.451219512195122</v>
      </c>
      <c r="Q99" s="5">
        <f t="shared" si="43"/>
        <v>0.110024449877751</v>
      </c>
      <c r="R99" s="5">
        <f t="shared" si="44"/>
        <v>0.56551724137931</v>
      </c>
      <c r="S99" s="5">
        <f t="shared" si="45"/>
        <v>0.485714285714286</v>
      </c>
      <c r="T99" s="5">
        <f t="shared" si="46"/>
        <v>236</v>
      </c>
      <c r="U99" s="5">
        <f t="shared" si="47"/>
        <v>0.599576271186441</v>
      </c>
      <c r="V99" s="5">
        <f t="shared" si="48"/>
        <v>0.130057803468208</v>
      </c>
      <c r="W99" s="5">
        <f t="shared" si="49"/>
        <v>-1.56687855621655</v>
      </c>
      <c r="X99" s="5">
        <f t="shared" si="50"/>
        <v>-1.56735234763804</v>
      </c>
      <c r="Y99" s="5">
        <f t="shared" si="51"/>
        <v>0.277533039647577</v>
      </c>
      <c r="Z99" s="5">
        <f t="shared" si="52"/>
        <v>78.6666666666667</v>
      </c>
      <c r="AA99" s="5">
        <f t="shared" si="53"/>
        <v>97.4245</v>
      </c>
      <c r="AB99" s="5">
        <f t="shared" si="54"/>
        <v>4.5014450867052</v>
      </c>
      <c r="AC99" s="5">
        <f t="shared" si="55"/>
        <v>0.653846153846154</v>
      </c>
      <c r="AD99" s="5">
        <f t="shared" si="56"/>
        <v>-1.31707317073171</v>
      </c>
      <c r="AE99" s="5">
        <f t="shared" si="57"/>
        <v>0.000179797912959249</v>
      </c>
      <c r="AF99" s="5">
        <f t="shared" si="58"/>
        <v>59.5</v>
      </c>
      <c r="AG99" s="5">
        <f t="shared" si="59"/>
        <v>122.5</v>
      </c>
      <c r="AH99" s="5">
        <f t="shared" si="60"/>
        <v>204.5</v>
      </c>
      <c r="AI99" s="5">
        <f t="shared" si="61"/>
        <v>-22.5</v>
      </c>
      <c r="AJ99" s="5">
        <f t="shared" si="62"/>
        <v>82</v>
      </c>
      <c r="AK99" s="5">
        <f t="shared" si="63"/>
        <v>145</v>
      </c>
      <c r="AL99" s="5">
        <v>70.58</v>
      </c>
      <c r="AM99" s="5">
        <v>0.823333333333333</v>
      </c>
      <c r="AN99" s="5">
        <v>20.85</v>
      </c>
      <c r="AO99" s="5">
        <v>20.8633333333333</v>
      </c>
      <c r="AP99" s="7">
        <v>3.75604157684631</v>
      </c>
    </row>
    <row r="100" customFormat="1" ht="15" spans="1:42">
      <c r="A100" s="5">
        <v>2</v>
      </c>
      <c r="B100" s="5" t="s">
        <v>140</v>
      </c>
      <c r="C100" s="5">
        <v>96.5</v>
      </c>
      <c r="D100" s="5">
        <v>119.5</v>
      </c>
      <c r="E100" s="5">
        <v>37.5</v>
      </c>
      <c r="F100" s="5">
        <f t="shared" si="32"/>
        <v>0.380670611439842</v>
      </c>
      <c r="G100" s="5">
        <f t="shared" si="33"/>
        <v>0.471400394477318</v>
      </c>
      <c r="H100" s="5">
        <f t="shared" si="34"/>
        <v>0.14792899408284</v>
      </c>
      <c r="I100" s="5">
        <f t="shared" si="35"/>
        <v>3.18666666666667</v>
      </c>
      <c r="J100" s="5">
        <f t="shared" si="36"/>
        <v>2.57333333333333</v>
      </c>
      <c r="K100" s="5">
        <f t="shared" si="37"/>
        <v>1.23834196891192</v>
      </c>
      <c r="L100" s="5">
        <f t="shared" si="38"/>
        <v>91.2848107116768</v>
      </c>
      <c r="M100" s="5">
        <f t="shared" si="39"/>
        <v>13</v>
      </c>
      <c r="N100" s="5">
        <f t="shared" si="40"/>
        <v>-0.106481481481481</v>
      </c>
      <c r="O100" s="5">
        <f t="shared" si="41"/>
        <v>0.281501340482574</v>
      </c>
      <c r="P100" s="5">
        <f t="shared" si="42"/>
        <v>0.439024390243902</v>
      </c>
      <c r="Q100" s="5">
        <f t="shared" si="43"/>
        <v>0.106481481481481</v>
      </c>
      <c r="R100" s="5">
        <f t="shared" si="44"/>
        <v>0.522292993630573</v>
      </c>
      <c r="S100" s="5">
        <f t="shared" si="45"/>
        <v>0.440298507462687</v>
      </c>
      <c r="T100" s="5">
        <f t="shared" si="46"/>
        <v>253.5</v>
      </c>
      <c r="U100" s="5">
        <f t="shared" si="47"/>
        <v>0.556213017751479</v>
      </c>
      <c r="V100" s="5">
        <f t="shared" si="48"/>
        <v>0.128851540616246</v>
      </c>
      <c r="W100" s="5">
        <f t="shared" si="49"/>
        <v>-1.5670818145888</v>
      </c>
      <c r="X100" s="5">
        <f t="shared" si="50"/>
        <v>-1.56772235945643</v>
      </c>
      <c r="Y100" s="5">
        <f t="shared" si="51"/>
        <v>0.313807531380753</v>
      </c>
      <c r="Z100" s="5">
        <f t="shared" si="52"/>
        <v>84.5</v>
      </c>
      <c r="AA100" s="5">
        <f t="shared" si="53"/>
        <v>103.275</v>
      </c>
      <c r="AB100" s="5">
        <f t="shared" si="54"/>
        <v>4.47128851540616</v>
      </c>
      <c r="AC100" s="5">
        <f t="shared" si="55"/>
        <v>0.61139896373057</v>
      </c>
      <c r="AD100" s="5">
        <f t="shared" si="56"/>
        <v>-1.47560975609756</v>
      </c>
      <c r="AE100" s="5">
        <f t="shared" si="57"/>
        <v>0.000145518980396334</v>
      </c>
      <c r="AF100" s="5">
        <f t="shared" si="58"/>
        <v>59</v>
      </c>
      <c r="AG100" s="5">
        <f t="shared" si="59"/>
        <v>134</v>
      </c>
      <c r="AH100" s="5">
        <f t="shared" si="60"/>
        <v>216</v>
      </c>
      <c r="AI100" s="5">
        <f t="shared" si="61"/>
        <v>-23</v>
      </c>
      <c r="AJ100" s="5">
        <f t="shared" si="62"/>
        <v>82</v>
      </c>
      <c r="AK100" s="5">
        <f t="shared" si="63"/>
        <v>157</v>
      </c>
      <c r="AL100" s="5">
        <v>69.2033333333333</v>
      </c>
      <c r="AM100" s="5">
        <v>0.66</v>
      </c>
      <c r="AN100" s="5">
        <v>18.9333333333333</v>
      </c>
      <c r="AO100" s="5">
        <v>18.9466666666667</v>
      </c>
      <c r="AP100" s="7">
        <v>4.57777970355731</v>
      </c>
    </row>
    <row r="101" customFormat="1" ht="15" spans="1:42">
      <c r="A101" s="5">
        <v>2</v>
      </c>
      <c r="B101" s="5" t="s">
        <v>141</v>
      </c>
      <c r="C101" s="5">
        <v>93.5</v>
      </c>
      <c r="D101" s="5">
        <v>116</v>
      </c>
      <c r="E101" s="5">
        <v>35.5</v>
      </c>
      <c r="F101" s="5">
        <f t="shared" si="32"/>
        <v>0.381632653061225</v>
      </c>
      <c r="G101" s="5">
        <f t="shared" si="33"/>
        <v>0.473469387755102</v>
      </c>
      <c r="H101" s="5">
        <f t="shared" si="34"/>
        <v>0.144897959183673</v>
      </c>
      <c r="I101" s="5">
        <f t="shared" si="35"/>
        <v>3.26760563380282</v>
      </c>
      <c r="J101" s="5">
        <f t="shared" si="36"/>
        <v>2.63380281690141</v>
      </c>
      <c r="K101" s="5">
        <f t="shared" si="37"/>
        <v>1.24064171122995</v>
      </c>
      <c r="L101" s="5">
        <f t="shared" si="38"/>
        <v>88.4279367620889</v>
      </c>
      <c r="M101" s="5">
        <f t="shared" si="39"/>
        <v>12.7801930084539</v>
      </c>
      <c r="N101" s="5">
        <f t="shared" si="40"/>
        <v>-0.107398568019093</v>
      </c>
      <c r="O101" s="5">
        <f t="shared" si="41"/>
        <v>0.285318559556787</v>
      </c>
      <c r="P101" s="5">
        <f t="shared" si="42"/>
        <v>0.440993788819876</v>
      </c>
      <c r="Q101" s="5">
        <f t="shared" si="43"/>
        <v>0.107398568019093</v>
      </c>
      <c r="R101" s="5">
        <f t="shared" si="44"/>
        <v>0.531353135313531</v>
      </c>
      <c r="S101" s="5">
        <f t="shared" si="45"/>
        <v>0.449612403100775</v>
      </c>
      <c r="T101" s="5">
        <f t="shared" si="46"/>
        <v>245</v>
      </c>
      <c r="U101" s="5">
        <f t="shared" si="47"/>
        <v>0.56530612244898</v>
      </c>
      <c r="V101" s="5">
        <f t="shared" si="48"/>
        <v>0.129310344827586</v>
      </c>
      <c r="W101" s="5">
        <f t="shared" si="49"/>
        <v>-1.566901071911</v>
      </c>
      <c r="X101" s="5">
        <f t="shared" si="50"/>
        <v>-1.56753011437891</v>
      </c>
      <c r="Y101" s="5">
        <f t="shared" si="51"/>
        <v>0.306034482758621</v>
      </c>
      <c r="Z101" s="5">
        <f t="shared" si="52"/>
        <v>81.6666666666667</v>
      </c>
      <c r="AA101" s="5">
        <f t="shared" si="53"/>
        <v>100.0955</v>
      </c>
      <c r="AB101" s="5">
        <f t="shared" si="54"/>
        <v>4.48275862068965</v>
      </c>
      <c r="AC101" s="5">
        <f t="shared" si="55"/>
        <v>0.620320855614973</v>
      </c>
      <c r="AD101" s="5">
        <f t="shared" si="56"/>
        <v>-1.44099378881988</v>
      </c>
      <c r="AE101" s="5">
        <f t="shared" si="57"/>
        <v>0.000157768719620194</v>
      </c>
      <c r="AF101" s="5">
        <f t="shared" si="58"/>
        <v>58</v>
      </c>
      <c r="AG101" s="5">
        <f t="shared" si="59"/>
        <v>129</v>
      </c>
      <c r="AH101" s="5">
        <f t="shared" si="60"/>
        <v>209.5</v>
      </c>
      <c r="AI101" s="5">
        <f t="shared" si="61"/>
        <v>-22.5</v>
      </c>
      <c r="AJ101" s="5">
        <f t="shared" si="62"/>
        <v>80.5</v>
      </c>
      <c r="AK101" s="5">
        <f t="shared" si="63"/>
        <v>151.5</v>
      </c>
      <c r="AL101" s="5">
        <v>69.3333333333333</v>
      </c>
      <c r="AM101" s="5">
        <v>1.24666666666667</v>
      </c>
      <c r="AN101" s="5">
        <v>21.16</v>
      </c>
      <c r="AO101" s="5">
        <v>21.1966666666667</v>
      </c>
      <c r="AP101" s="7">
        <v>3.62962630218688</v>
      </c>
    </row>
    <row r="102" customFormat="1" ht="15" spans="1:42">
      <c r="A102" s="5">
        <v>2</v>
      </c>
      <c r="B102" s="5" t="s">
        <v>142</v>
      </c>
      <c r="C102" s="5">
        <v>100</v>
      </c>
      <c r="D102" s="5">
        <v>122.5</v>
      </c>
      <c r="E102" s="5">
        <v>31.5</v>
      </c>
      <c r="F102" s="5">
        <f t="shared" si="32"/>
        <v>0.393700787401575</v>
      </c>
      <c r="G102" s="5">
        <f t="shared" si="33"/>
        <v>0.482283464566929</v>
      </c>
      <c r="H102" s="5">
        <f t="shared" si="34"/>
        <v>0.124015748031496</v>
      </c>
      <c r="I102" s="5">
        <f t="shared" si="35"/>
        <v>3.88888888888889</v>
      </c>
      <c r="J102" s="5">
        <f t="shared" si="36"/>
        <v>3.17460317460317</v>
      </c>
      <c r="K102" s="5">
        <f t="shared" si="37"/>
        <v>1.225</v>
      </c>
      <c r="L102" s="5">
        <f t="shared" si="38"/>
        <v>93.0922481556153</v>
      </c>
      <c r="M102" s="5">
        <f t="shared" si="39"/>
        <v>13.0128141972954</v>
      </c>
      <c r="N102" s="5">
        <f t="shared" si="40"/>
        <v>-0.101123595505618</v>
      </c>
      <c r="O102" s="5">
        <f t="shared" si="41"/>
        <v>0.301460823373174</v>
      </c>
      <c r="P102" s="5">
        <f t="shared" si="42"/>
        <v>0.505494505494505</v>
      </c>
      <c r="Q102" s="5">
        <f t="shared" si="43"/>
        <v>0.101123595505618</v>
      </c>
      <c r="R102" s="5">
        <f t="shared" si="44"/>
        <v>0.590909090909091</v>
      </c>
      <c r="S102" s="5">
        <f t="shared" si="45"/>
        <v>0.520912547528517</v>
      </c>
      <c r="T102" s="5">
        <f t="shared" si="46"/>
        <v>254</v>
      </c>
      <c r="U102" s="5">
        <f t="shared" si="47"/>
        <v>0.627952755905512</v>
      </c>
      <c r="V102" s="5">
        <f t="shared" si="48"/>
        <v>0.117801047120419</v>
      </c>
      <c r="W102" s="5">
        <f t="shared" si="49"/>
        <v>-1.56724776693702</v>
      </c>
      <c r="X102" s="5">
        <f t="shared" si="50"/>
        <v>-1.56769295865429</v>
      </c>
      <c r="Y102" s="5">
        <f t="shared" si="51"/>
        <v>0.257142857142857</v>
      </c>
      <c r="Z102" s="5">
        <f t="shared" si="52"/>
        <v>84.6666666666667</v>
      </c>
      <c r="AA102" s="5">
        <f t="shared" si="53"/>
        <v>105.3985</v>
      </c>
      <c r="AB102" s="5">
        <f t="shared" si="54"/>
        <v>4.19502617801047</v>
      </c>
      <c r="AC102" s="5">
        <f t="shared" si="55"/>
        <v>0.685</v>
      </c>
      <c r="AD102" s="5">
        <f t="shared" si="56"/>
        <v>-1.18681318681319</v>
      </c>
      <c r="AE102" s="5">
        <f t="shared" si="57"/>
        <v>0.00017269556322162</v>
      </c>
      <c r="AF102" s="5">
        <f t="shared" si="58"/>
        <v>68.5</v>
      </c>
      <c r="AG102" s="5">
        <f t="shared" si="59"/>
        <v>131.5</v>
      </c>
      <c r="AH102" s="5">
        <f t="shared" si="60"/>
        <v>222.5</v>
      </c>
      <c r="AI102" s="5">
        <f t="shared" si="61"/>
        <v>-22.5</v>
      </c>
      <c r="AJ102" s="5">
        <f t="shared" si="62"/>
        <v>91</v>
      </c>
      <c r="AK102" s="5">
        <f t="shared" si="63"/>
        <v>154</v>
      </c>
      <c r="AL102" s="5">
        <v>71.65</v>
      </c>
      <c r="AM102" s="5">
        <v>0.93</v>
      </c>
      <c r="AN102" s="5">
        <v>22.0566666666667</v>
      </c>
      <c r="AO102" s="5">
        <v>22.0766666666667</v>
      </c>
      <c r="AP102" s="7">
        <v>4.61437262425447</v>
      </c>
    </row>
    <row r="103" customFormat="1" ht="15" spans="1:42">
      <c r="A103" s="5">
        <v>2</v>
      </c>
      <c r="B103" s="5" t="s">
        <v>143</v>
      </c>
      <c r="C103" s="5">
        <v>99</v>
      </c>
      <c r="D103" s="5">
        <v>119.5</v>
      </c>
      <c r="E103" s="5">
        <v>34.5</v>
      </c>
      <c r="F103" s="5">
        <f t="shared" si="32"/>
        <v>0.391304347826087</v>
      </c>
      <c r="G103" s="5">
        <f t="shared" si="33"/>
        <v>0.472332015810277</v>
      </c>
      <c r="H103" s="5">
        <f t="shared" si="34"/>
        <v>0.136363636363636</v>
      </c>
      <c r="I103" s="5">
        <f t="shared" si="35"/>
        <v>3.46376811594203</v>
      </c>
      <c r="J103" s="5">
        <f t="shared" si="36"/>
        <v>2.8695652173913</v>
      </c>
      <c r="K103" s="5">
        <f t="shared" si="37"/>
        <v>1.20707070707071</v>
      </c>
      <c r="L103" s="5">
        <f t="shared" si="38"/>
        <v>91.7814432951091</v>
      </c>
      <c r="M103" s="5">
        <f t="shared" si="39"/>
        <v>12.9871731591854</v>
      </c>
      <c r="N103" s="5">
        <f t="shared" si="40"/>
        <v>-0.0938215102974828</v>
      </c>
      <c r="O103" s="5">
        <f t="shared" si="41"/>
        <v>0.283221476510067</v>
      </c>
      <c r="P103" s="5">
        <f t="shared" si="42"/>
        <v>0.517647058823529</v>
      </c>
      <c r="Q103" s="5">
        <f t="shared" si="43"/>
        <v>0.0938215102974828</v>
      </c>
      <c r="R103" s="5">
        <f t="shared" si="44"/>
        <v>0.551948051948052</v>
      </c>
      <c r="S103" s="5">
        <f t="shared" si="45"/>
        <v>0.48314606741573</v>
      </c>
      <c r="T103" s="5">
        <f t="shared" si="46"/>
        <v>253</v>
      </c>
      <c r="U103" s="5">
        <f t="shared" si="47"/>
        <v>0.590909090909091</v>
      </c>
      <c r="V103" s="5">
        <f t="shared" si="48"/>
        <v>0.111413043478261</v>
      </c>
      <c r="W103" s="5">
        <f t="shared" si="49"/>
        <v>-1.56675340078441</v>
      </c>
      <c r="X103" s="5">
        <f t="shared" si="50"/>
        <v>-1.56753430627953</v>
      </c>
      <c r="Y103" s="5">
        <f t="shared" si="51"/>
        <v>0.288702928870293</v>
      </c>
      <c r="Z103" s="5">
        <f t="shared" si="52"/>
        <v>84.3333333333333</v>
      </c>
      <c r="AA103" s="5">
        <f t="shared" si="53"/>
        <v>103.6805</v>
      </c>
      <c r="AB103" s="5">
        <f t="shared" si="54"/>
        <v>4.03532608695652</v>
      </c>
      <c r="AC103" s="5">
        <f t="shared" si="55"/>
        <v>0.651515151515151</v>
      </c>
      <c r="AD103" s="5">
        <f t="shared" si="56"/>
        <v>-1.29411764705882</v>
      </c>
      <c r="AE103" s="5">
        <f t="shared" si="57"/>
        <v>0.000166474445986232</v>
      </c>
      <c r="AF103" s="5">
        <f t="shared" si="58"/>
        <v>64.5</v>
      </c>
      <c r="AG103" s="5">
        <f t="shared" si="59"/>
        <v>133.5</v>
      </c>
      <c r="AH103" s="5">
        <f t="shared" si="60"/>
        <v>218.5</v>
      </c>
      <c r="AI103" s="5">
        <f t="shared" si="61"/>
        <v>-20.5</v>
      </c>
      <c r="AJ103" s="5">
        <f t="shared" si="62"/>
        <v>85</v>
      </c>
      <c r="AK103" s="5">
        <f t="shared" si="63"/>
        <v>154</v>
      </c>
      <c r="AL103" s="5">
        <v>70.3266666666667</v>
      </c>
      <c r="AM103" s="5">
        <v>0.806666666666667</v>
      </c>
      <c r="AN103" s="5">
        <v>20.7933333333333</v>
      </c>
      <c r="AO103" s="5">
        <v>20.8133333333333</v>
      </c>
      <c r="AP103" s="7">
        <v>4.56708082164329</v>
      </c>
    </row>
    <row r="104" customFormat="1" ht="15" spans="1:42">
      <c r="A104" s="5">
        <v>2</v>
      </c>
      <c r="B104" s="5" t="s">
        <v>144</v>
      </c>
      <c r="C104" s="5">
        <v>101.5</v>
      </c>
      <c r="D104" s="5">
        <v>121.5</v>
      </c>
      <c r="E104" s="5">
        <v>31.5</v>
      </c>
      <c r="F104" s="5">
        <f t="shared" si="32"/>
        <v>0.398821218074656</v>
      </c>
      <c r="G104" s="5">
        <f t="shared" si="33"/>
        <v>0.477406679764244</v>
      </c>
      <c r="H104" s="5">
        <f t="shared" si="34"/>
        <v>0.1237721021611</v>
      </c>
      <c r="I104" s="5">
        <f t="shared" si="35"/>
        <v>3.85714285714286</v>
      </c>
      <c r="J104" s="5">
        <f t="shared" si="36"/>
        <v>3.22222222222222</v>
      </c>
      <c r="K104" s="5">
        <f t="shared" si="37"/>
        <v>1.19704433497537</v>
      </c>
      <c r="L104" s="5">
        <f t="shared" si="38"/>
        <v>93.1964770435736</v>
      </c>
      <c r="M104" s="5">
        <f t="shared" si="39"/>
        <v>13.0256157883866</v>
      </c>
      <c r="N104" s="5">
        <f t="shared" si="40"/>
        <v>-0.0896860986547085</v>
      </c>
      <c r="O104" s="5">
        <f t="shared" si="41"/>
        <v>0.292553191489362</v>
      </c>
      <c r="P104" s="5">
        <f t="shared" si="42"/>
        <v>0.555555555555556</v>
      </c>
      <c r="Q104" s="5">
        <f t="shared" si="43"/>
        <v>0.0896860986547085</v>
      </c>
      <c r="R104" s="5">
        <f t="shared" si="44"/>
        <v>0.588235294117647</v>
      </c>
      <c r="S104" s="5">
        <f t="shared" si="45"/>
        <v>0.526315789473684</v>
      </c>
      <c r="T104" s="5">
        <f t="shared" si="46"/>
        <v>254.5</v>
      </c>
      <c r="U104" s="5">
        <f t="shared" si="47"/>
        <v>0.628683693516699</v>
      </c>
      <c r="V104" s="5">
        <f t="shared" si="48"/>
        <v>0.10443864229765</v>
      </c>
      <c r="W104" s="5">
        <f t="shared" si="49"/>
        <v>-1.56681462459934</v>
      </c>
      <c r="X104" s="5">
        <f t="shared" si="50"/>
        <v>-1.56750615527996</v>
      </c>
      <c r="Y104" s="5">
        <f t="shared" si="51"/>
        <v>0.259259259259259</v>
      </c>
      <c r="Z104" s="5">
        <f t="shared" si="52"/>
        <v>84.8333333333333</v>
      </c>
      <c r="AA104" s="5">
        <f t="shared" si="53"/>
        <v>105.26</v>
      </c>
      <c r="AB104" s="5">
        <f t="shared" si="54"/>
        <v>3.86096605744125</v>
      </c>
      <c r="AC104" s="5">
        <f t="shared" si="55"/>
        <v>0.689655172413793</v>
      </c>
      <c r="AD104" s="5">
        <f t="shared" si="56"/>
        <v>-1.14444444444444</v>
      </c>
      <c r="AE104" s="5">
        <f t="shared" si="57"/>
        <v>0.000182344511985787</v>
      </c>
      <c r="AF104" s="5">
        <f t="shared" si="58"/>
        <v>70</v>
      </c>
      <c r="AG104" s="5">
        <f t="shared" si="59"/>
        <v>133</v>
      </c>
      <c r="AH104" s="5">
        <f t="shared" si="60"/>
        <v>223</v>
      </c>
      <c r="AI104" s="5">
        <f t="shared" si="61"/>
        <v>-20</v>
      </c>
      <c r="AJ104" s="5">
        <f t="shared" si="62"/>
        <v>90</v>
      </c>
      <c r="AK104" s="5">
        <f t="shared" si="63"/>
        <v>153</v>
      </c>
      <c r="AL104" s="5">
        <v>68.71</v>
      </c>
      <c r="AM104" s="5">
        <v>1.03666666666667</v>
      </c>
      <c r="AN104" s="5">
        <v>20.6633333333333</v>
      </c>
      <c r="AO104" s="5">
        <v>20.6933333333333</v>
      </c>
      <c r="AP104" s="7">
        <v>3.61852549902153</v>
      </c>
    </row>
    <row r="105" customFormat="1" ht="15" spans="1:42">
      <c r="A105" s="5">
        <v>2</v>
      </c>
      <c r="B105" s="5" t="s">
        <v>145</v>
      </c>
      <c r="C105" s="5">
        <v>92.5</v>
      </c>
      <c r="D105" s="5">
        <v>115</v>
      </c>
      <c r="E105" s="5">
        <v>31</v>
      </c>
      <c r="F105" s="5">
        <f t="shared" si="32"/>
        <v>0.387840670859539</v>
      </c>
      <c r="G105" s="5">
        <f t="shared" si="33"/>
        <v>0.482180293501048</v>
      </c>
      <c r="H105" s="5">
        <f t="shared" si="34"/>
        <v>0.129979035639413</v>
      </c>
      <c r="I105" s="5">
        <f t="shared" si="35"/>
        <v>3.70967741935484</v>
      </c>
      <c r="J105" s="5">
        <f t="shared" si="36"/>
        <v>2.98387096774194</v>
      </c>
      <c r="K105" s="5">
        <f t="shared" si="37"/>
        <v>1.24324324324324</v>
      </c>
      <c r="L105" s="5">
        <f t="shared" si="38"/>
        <v>87.0675025483102</v>
      </c>
      <c r="M105" s="5">
        <f t="shared" si="39"/>
        <v>12.6095202129185</v>
      </c>
      <c r="N105" s="5">
        <f t="shared" si="40"/>
        <v>-0.108433734939759</v>
      </c>
      <c r="O105" s="5">
        <f t="shared" si="41"/>
        <v>0.301272984441301</v>
      </c>
      <c r="P105" s="5">
        <f t="shared" si="42"/>
        <v>0.464285714285714</v>
      </c>
      <c r="Q105" s="5">
        <f t="shared" si="43"/>
        <v>0.108433734939759</v>
      </c>
      <c r="R105" s="5">
        <f t="shared" si="44"/>
        <v>0.575342465753425</v>
      </c>
      <c r="S105" s="5">
        <f t="shared" si="45"/>
        <v>0.497975708502024</v>
      </c>
      <c r="T105" s="5">
        <f t="shared" si="46"/>
        <v>238.5</v>
      </c>
      <c r="U105" s="5">
        <f t="shared" si="47"/>
        <v>0.610062893081761</v>
      </c>
      <c r="V105" s="5">
        <f t="shared" si="48"/>
        <v>0.127478753541076</v>
      </c>
      <c r="W105" s="5">
        <f t="shared" si="49"/>
        <v>-1.56695624494663</v>
      </c>
      <c r="X105" s="5">
        <f t="shared" si="50"/>
        <v>-1.56740292638</v>
      </c>
      <c r="Y105" s="5">
        <f t="shared" si="51"/>
        <v>0.269565217391304</v>
      </c>
      <c r="Z105" s="5">
        <f t="shared" si="52"/>
        <v>79.5</v>
      </c>
      <c r="AA105" s="5">
        <f t="shared" si="53"/>
        <v>98.6965</v>
      </c>
      <c r="AB105" s="5">
        <f t="shared" si="54"/>
        <v>4.43696883852691</v>
      </c>
      <c r="AC105" s="5">
        <f t="shared" si="55"/>
        <v>0.664864864864865</v>
      </c>
      <c r="AD105" s="5">
        <f t="shared" si="56"/>
        <v>-1.27380952380952</v>
      </c>
      <c r="AE105" s="5">
        <f t="shared" si="57"/>
        <v>0.00018147978270149</v>
      </c>
      <c r="AF105" s="5">
        <f t="shared" si="58"/>
        <v>61.5</v>
      </c>
      <c r="AG105" s="5">
        <f t="shared" si="59"/>
        <v>123.5</v>
      </c>
      <c r="AH105" s="5">
        <f t="shared" si="60"/>
        <v>207.5</v>
      </c>
      <c r="AI105" s="5">
        <f t="shared" si="61"/>
        <v>-22.5</v>
      </c>
      <c r="AJ105" s="5">
        <f t="shared" si="62"/>
        <v>84</v>
      </c>
      <c r="AK105" s="5">
        <f t="shared" si="63"/>
        <v>146</v>
      </c>
      <c r="AL105" s="5">
        <v>70.5033333333333</v>
      </c>
      <c r="AM105" s="5">
        <v>1.21</v>
      </c>
      <c r="AN105" s="5">
        <v>21.7566666666667</v>
      </c>
      <c r="AO105" s="5">
        <v>21.79</v>
      </c>
      <c r="AP105" s="7">
        <v>4.07797174660413</v>
      </c>
    </row>
    <row r="106" customFormat="1" ht="15" spans="1:42">
      <c r="A106" s="5">
        <v>2</v>
      </c>
      <c r="B106" s="5" t="s">
        <v>146</v>
      </c>
      <c r="C106" s="5">
        <v>90.5</v>
      </c>
      <c r="D106" s="5">
        <v>113.5</v>
      </c>
      <c r="E106" s="5">
        <v>30</v>
      </c>
      <c r="F106" s="5">
        <f t="shared" si="32"/>
        <v>0.386752136752137</v>
      </c>
      <c r="G106" s="5">
        <f t="shared" si="33"/>
        <v>0.485042735042735</v>
      </c>
      <c r="H106" s="5">
        <f t="shared" si="34"/>
        <v>0.128205128205128</v>
      </c>
      <c r="I106" s="5">
        <f t="shared" si="35"/>
        <v>3.78333333333333</v>
      </c>
      <c r="J106" s="5">
        <f t="shared" si="36"/>
        <v>3.01666666666667</v>
      </c>
      <c r="K106" s="5">
        <f t="shared" si="37"/>
        <v>1.25414364640884</v>
      </c>
      <c r="L106" s="5">
        <f t="shared" si="38"/>
        <v>85.5813453193315</v>
      </c>
      <c r="M106" s="5">
        <f t="shared" si="39"/>
        <v>12.4899959967968</v>
      </c>
      <c r="N106" s="5">
        <f t="shared" si="40"/>
        <v>-0.112745098039216</v>
      </c>
      <c r="O106" s="5">
        <f t="shared" si="41"/>
        <v>0.306474820143885</v>
      </c>
      <c r="P106" s="5">
        <f t="shared" si="42"/>
        <v>0.449101796407186</v>
      </c>
      <c r="Q106" s="5">
        <f t="shared" si="43"/>
        <v>0.112745098039216</v>
      </c>
      <c r="R106" s="5">
        <f t="shared" si="44"/>
        <v>0.581881533101045</v>
      </c>
      <c r="S106" s="5">
        <f t="shared" si="45"/>
        <v>0.50207468879668</v>
      </c>
      <c r="T106" s="5">
        <f t="shared" si="46"/>
        <v>234</v>
      </c>
      <c r="U106" s="5">
        <f t="shared" si="47"/>
        <v>0.615384615384615</v>
      </c>
      <c r="V106" s="5">
        <f t="shared" si="48"/>
        <v>0.132183908045977</v>
      </c>
      <c r="W106" s="5">
        <f t="shared" si="49"/>
        <v>-1.56698575053617</v>
      </c>
      <c r="X106" s="5">
        <f t="shared" si="50"/>
        <v>-1.56735040212233</v>
      </c>
      <c r="Y106" s="5">
        <f t="shared" si="51"/>
        <v>0.26431718061674</v>
      </c>
      <c r="Z106" s="5">
        <f t="shared" si="52"/>
        <v>78</v>
      </c>
      <c r="AA106" s="5">
        <f t="shared" si="53"/>
        <v>97.104</v>
      </c>
      <c r="AB106" s="5">
        <f t="shared" si="54"/>
        <v>4.55459770114943</v>
      </c>
      <c r="AC106" s="5">
        <f t="shared" si="55"/>
        <v>0.668508287292818</v>
      </c>
      <c r="AD106" s="5">
        <f t="shared" si="56"/>
        <v>-1.26946107784431</v>
      </c>
      <c r="AE106" s="5">
        <f t="shared" si="57"/>
        <v>0.000186718916730493</v>
      </c>
      <c r="AF106" s="5">
        <f t="shared" si="58"/>
        <v>60.5</v>
      </c>
      <c r="AG106" s="5">
        <f t="shared" si="59"/>
        <v>120.5</v>
      </c>
      <c r="AH106" s="5">
        <f t="shared" si="60"/>
        <v>204</v>
      </c>
      <c r="AI106" s="5">
        <f t="shared" si="61"/>
        <v>-23</v>
      </c>
      <c r="AJ106" s="5">
        <f t="shared" si="62"/>
        <v>83.5</v>
      </c>
      <c r="AK106" s="5">
        <f t="shared" si="63"/>
        <v>143.5</v>
      </c>
      <c r="AL106" s="5">
        <v>70.59</v>
      </c>
      <c r="AM106" s="5">
        <v>0.85</v>
      </c>
      <c r="AN106" s="5">
        <v>20.44</v>
      </c>
      <c r="AO106" s="5">
        <v>20.46</v>
      </c>
      <c r="AP106" s="7">
        <v>3.86066167322835</v>
      </c>
    </row>
    <row r="107" customFormat="1" ht="15" spans="1:42">
      <c r="A107" s="5">
        <v>2</v>
      </c>
      <c r="B107" s="5" t="s">
        <v>147</v>
      </c>
      <c r="C107" s="5">
        <v>95.5</v>
      </c>
      <c r="D107" s="5">
        <v>116.5</v>
      </c>
      <c r="E107" s="5">
        <v>34.5</v>
      </c>
      <c r="F107" s="5">
        <f t="shared" si="32"/>
        <v>0.387423935091278</v>
      </c>
      <c r="G107" s="5">
        <f t="shared" si="33"/>
        <v>0.472616632860041</v>
      </c>
      <c r="H107" s="5">
        <f t="shared" si="34"/>
        <v>0.139959432048682</v>
      </c>
      <c r="I107" s="5">
        <f t="shared" si="35"/>
        <v>3.3768115942029</v>
      </c>
      <c r="J107" s="5">
        <f t="shared" si="36"/>
        <v>2.76811594202899</v>
      </c>
      <c r="K107" s="5">
        <f t="shared" si="37"/>
        <v>1.21989528795812</v>
      </c>
      <c r="L107" s="5">
        <f t="shared" si="38"/>
        <v>89.2239691263882</v>
      </c>
      <c r="M107" s="5">
        <f t="shared" si="39"/>
        <v>12.8192563486863</v>
      </c>
      <c r="N107" s="5">
        <f t="shared" si="40"/>
        <v>-0.0990566037735849</v>
      </c>
      <c r="O107" s="5">
        <f t="shared" si="41"/>
        <v>0.283746556473829</v>
      </c>
      <c r="P107" s="5">
        <f t="shared" si="42"/>
        <v>0.48780487804878</v>
      </c>
      <c r="Q107" s="5">
        <f t="shared" si="43"/>
        <v>0.0990566037735849</v>
      </c>
      <c r="R107" s="5">
        <f t="shared" si="44"/>
        <v>0.543046357615894</v>
      </c>
      <c r="S107" s="5">
        <f t="shared" si="45"/>
        <v>0.469230769230769</v>
      </c>
      <c r="T107" s="5">
        <f t="shared" si="46"/>
        <v>246.5</v>
      </c>
      <c r="U107" s="5">
        <f t="shared" si="47"/>
        <v>0.580121703853955</v>
      </c>
      <c r="V107" s="5">
        <f t="shared" si="48"/>
        <v>0.11830985915493</v>
      </c>
      <c r="W107" s="5">
        <f t="shared" si="49"/>
        <v>-1.56670513567059</v>
      </c>
      <c r="X107" s="5">
        <f t="shared" si="50"/>
        <v>-1.56744542744934</v>
      </c>
      <c r="Y107" s="5">
        <f t="shared" si="51"/>
        <v>0.296137339055794</v>
      </c>
      <c r="Z107" s="5">
        <f t="shared" si="52"/>
        <v>82.1666666666667</v>
      </c>
      <c r="AA107" s="5">
        <f t="shared" si="53"/>
        <v>100.873</v>
      </c>
      <c r="AB107" s="5">
        <f t="shared" si="54"/>
        <v>4.20774647887324</v>
      </c>
      <c r="AC107" s="5">
        <f t="shared" si="55"/>
        <v>0.638743455497382</v>
      </c>
      <c r="AD107" s="5">
        <f t="shared" si="56"/>
        <v>-1.35365853658537</v>
      </c>
      <c r="AE107" s="5">
        <f t="shared" si="57"/>
        <v>0.000167189836092607</v>
      </c>
      <c r="AF107" s="5">
        <f t="shared" si="58"/>
        <v>61</v>
      </c>
      <c r="AG107" s="5">
        <f t="shared" si="59"/>
        <v>130</v>
      </c>
      <c r="AH107" s="5">
        <f t="shared" si="60"/>
        <v>212</v>
      </c>
      <c r="AI107" s="5">
        <f t="shared" si="61"/>
        <v>-21</v>
      </c>
      <c r="AJ107" s="5">
        <f t="shared" si="62"/>
        <v>82</v>
      </c>
      <c r="AK107" s="5">
        <f t="shared" si="63"/>
        <v>151</v>
      </c>
      <c r="AL107" s="5">
        <v>69.9</v>
      </c>
      <c r="AM107" s="5">
        <v>1.52333333333333</v>
      </c>
      <c r="AN107" s="5">
        <v>21.4</v>
      </c>
      <c r="AO107" s="5">
        <v>21.4533333333333</v>
      </c>
      <c r="AP107" s="7">
        <v>3.72604773737374</v>
      </c>
    </row>
    <row r="108" customFormat="1" ht="15" spans="1:42">
      <c r="A108" s="5">
        <v>2</v>
      </c>
      <c r="B108" s="5" t="s">
        <v>148</v>
      </c>
      <c r="C108" s="5">
        <v>98.5</v>
      </c>
      <c r="D108" s="5">
        <v>119.5</v>
      </c>
      <c r="E108" s="5">
        <v>33</v>
      </c>
      <c r="F108" s="5">
        <f t="shared" si="32"/>
        <v>0.392430278884462</v>
      </c>
      <c r="G108" s="5">
        <f t="shared" si="33"/>
        <v>0.47609561752988</v>
      </c>
      <c r="H108" s="5">
        <f t="shared" si="34"/>
        <v>0.131474103585657</v>
      </c>
      <c r="I108" s="5">
        <f t="shared" si="35"/>
        <v>3.62121212121212</v>
      </c>
      <c r="J108" s="5">
        <f t="shared" si="36"/>
        <v>2.98484848484848</v>
      </c>
      <c r="K108" s="5">
        <f t="shared" si="37"/>
        <v>1.21319796954315</v>
      </c>
      <c r="L108" s="5">
        <f t="shared" si="38"/>
        <v>91.4175402571447</v>
      </c>
      <c r="M108" s="5">
        <f t="shared" si="39"/>
        <v>12.9357386079548</v>
      </c>
      <c r="N108" s="5">
        <f t="shared" si="40"/>
        <v>-0.0963302752293578</v>
      </c>
      <c r="O108" s="5">
        <f t="shared" si="41"/>
        <v>0.290148448043185</v>
      </c>
      <c r="P108" s="5">
        <f t="shared" si="42"/>
        <v>0.514450867052023</v>
      </c>
      <c r="Q108" s="5">
        <f t="shared" si="43"/>
        <v>0.0963302752293578</v>
      </c>
      <c r="R108" s="5">
        <f t="shared" si="44"/>
        <v>0.567213114754098</v>
      </c>
      <c r="S108" s="5">
        <f t="shared" si="45"/>
        <v>0.498098859315589</v>
      </c>
      <c r="T108" s="5">
        <f t="shared" si="46"/>
        <v>251</v>
      </c>
      <c r="U108" s="5">
        <f t="shared" si="47"/>
        <v>0.605577689243028</v>
      </c>
      <c r="V108" s="5">
        <f t="shared" si="48"/>
        <v>0.113513513513514</v>
      </c>
      <c r="W108" s="5">
        <f t="shared" si="49"/>
        <v>-1.5668709930305</v>
      </c>
      <c r="X108" s="5">
        <f t="shared" si="50"/>
        <v>-1.56753151287568</v>
      </c>
      <c r="Y108" s="5">
        <f t="shared" si="51"/>
        <v>0.276150627615063</v>
      </c>
      <c r="Z108" s="5">
        <f t="shared" si="52"/>
        <v>83.6666666666667</v>
      </c>
      <c r="AA108" s="5">
        <f t="shared" si="53"/>
        <v>103.36</v>
      </c>
      <c r="AB108" s="5">
        <f t="shared" si="54"/>
        <v>4.08783783783784</v>
      </c>
      <c r="AC108" s="5">
        <f t="shared" si="55"/>
        <v>0.66497461928934</v>
      </c>
      <c r="AD108" s="5">
        <f t="shared" si="56"/>
        <v>-1.2485549132948</v>
      </c>
      <c r="AE108" s="5">
        <f t="shared" si="57"/>
        <v>0.000172287911029988</v>
      </c>
      <c r="AF108" s="5">
        <f t="shared" si="58"/>
        <v>65.5</v>
      </c>
      <c r="AG108" s="5">
        <f t="shared" si="59"/>
        <v>131.5</v>
      </c>
      <c r="AH108" s="5">
        <f t="shared" si="60"/>
        <v>218</v>
      </c>
      <c r="AI108" s="5">
        <f t="shared" si="61"/>
        <v>-21</v>
      </c>
      <c r="AJ108" s="5">
        <f t="shared" si="62"/>
        <v>86.5</v>
      </c>
      <c r="AK108" s="5">
        <f t="shared" si="63"/>
        <v>152.5</v>
      </c>
      <c r="AL108" s="5">
        <v>69.13</v>
      </c>
      <c r="AM108" s="5">
        <v>1.02666666666667</v>
      </c>
      <c r="AN108" s="5">
        <v>20.4266666666667</v>
      </c>
      <c r="AO108" s="5">
        <v>20.45</v>
      </c>
      <c r="AP108" s="7">
        <v>3.61852549902153</v>
      </c>
    </row>
    <row r="109" customFormat="1" ht="15" spans="1:42">
      <c r="A109" s="5">
        <v>2</v>
      </c>
      <c r="B109" s="5" t="s">
        <v>149</v>
      </c>
      <c r="C109" s="5">
        <v>95.5</v>
      </c>
      <c r="D109" s="5">
        <v>116.5</v>
      </c>
      <c r="E109" s="5">
        <v>30</v>
      </c>
      <c r="F109" s="5">
        <f t="shared" si="32"/>
        <v>0.394628099173554</v>
      </c>
      <c r="G109" s="5">
        <f t="shared" si="33"/>
        <v>0.481404958677686</v>
      </c>
      <c r="H109" s="5">
        <f t="shared" si="34"/>
        <v>0.12396694214876</v>
      </c>
      <c r="I109" s="5">
        <f t="shared" si="35"/>
        <v>3.88333333333333</v>
      </c>
      <c r="J109" s="5">
        <f t="shared" si="36"/>
        <v>3.18333333333333</v>
      </c>
      <c r="K109" s="5">
        <f t="shared" si="37"/>
        <v>1.21989528795812</v>
      </c>
      <c r="L109" s="5">
        <f t="shared" si="38"/>
        <v>88.6801368214251</v>
      </c>
      <c r="M109" s="5">
        <f t="shared" si="39"/>
        <v>12.7017059221718</v>
      </c>
      <c r="N109" s="5">
        <f t="shared" si="40"/>
        <v>-0.0990566037735849</v>
      </c>
      <c r="O109" s="5">
        <f t="shared" si="41"/>
        <v>0.299860529986053</v>
      </c>
      <c r="P109" s="5">
        <f t="shared" si="42"/>
        <v>0.514450867052023</v>
      </c>
      <c r="Q109" s="5">
        <f t="shared" si="43"/>
        <v>0.0990566037735849</v>
      </c>
      <c r="R109" s="5">
        <f t="shared" si="44"/>
        <v>0.590443686006826</v>
      </c>
      <c r="S109" s="5">
        <f t="shared" si="45"/>
        <v>0.52191235059761</v>
      </c>
      <c r="T109" s="5">
        <f t="shared" si="46"/>
        <v>242</v>
      </c>
      <c r="U109" s="5">
        <f t="shared" si="47"/>
        <v>0.628099173553719</v>
      </c>
      <c r="V109" s="5">
        <f t="shared" si="48"/>
        <v>0.115384615384615</v>
      </c>
      <c r="W109" s="5">
        <f t="shared" si="49"/>
        <v>-1.56680629040786</v>
      </c>
      <c r="X109" s="5">
        <f t="shared" si="50"/>
        <v>-1.56733946648554</v>
      </c>
      <c r="Y109" s="5">
        <f t="shared" si="51"/>
        <v>0.257510729613734</v>
      </c>
      <c r="Z109" s="5">
        <f t="shared" si="52"/>
        <v>80.6666666666667</v>
      </c>
      <c r="AA109" s="5">
        <f t="shared" si="53"/>
        <v>100.36</v>
      </c>
      <c r="AB109" s="5">
        <f t="shared" si="54"/>
        <v>4.13461538461539</v>
      </c>
      <c r="AC109" s="5">
        <f t="shared" si="55"/>
        <v>0.68586387434555</v>
      </c>
      <c r="AD109" s="5">
        <f t="shared" si="56"/>
        <v>-1.17919075144509</v>
      </c>
      <c r="AE109" s="5">
        <f t="shared" si="57"/>
        <v>0.000192268311506498</v>
      </c>
      <c r="AF109" s="5">
        <f t="shared" si="58"/>
        <v>65.5</v>
      </c>
      <c r="AG109" s="5">
        <f t="shared" si="59"/>
        <v>125.5</v>
      </c>
      <c r="AH109" s="5">
        <f t="shared" si="60"/>
        <v>212</v>
      </c>
      <c r="AI109" s="5">
        <f t="shared" si="61"/>
        <v>-21</v>
      </c>
      <c r="AJ109" s="5">
        <f t="shared" si="62"/>
        <v>86.5</v>
      </c>
      <c r="AK109" s="5">
        <f t="shared" si="63"/>
        <v>146.5</v>
      </c>
      <c r="AL109" s="5">
        <v>69.2966666666667</v>
      </c>
      <c r="AM109" s="5">
        <v>1.42</v>
      </c>
      <c r="AN109" s="5">
        <v>21.7</v>
      </c>
      <c r="AO109" s="5">
        <v>21.75</v>
      </c>
      <c r="AP109" s="7">
        <v>3.81712882936508</v>
      </c>
    </row>
    <row r="110" customFormat="1" ht="15" spans="1:42">
      <c r="A110" s="5">
        <v>2</v>
      </c>
      <c r="B110" s="5" t="s">
        <v>150</v>
      </c>
      <c r="C110" s="5">
        <v>97.5</v>
      </c>
      <c r="D110" s="5">
        <v>121</v>
      </c>
      <c r="E110" s="5">
        <v>31</v>
      </c>
      <c r="F110" s="5">
        <f t="shared" si="32"/>
        <v>0.390781563126253</v>
      </c>
      <c r="G110" s="5">
        <f t="shared" si="33"/>
        <v>0.48496993987976</v>
      </c>
      <c r="H110" s="5">
        <f t="shared" si="34"/>
        <v>0.124248496993988</v>
      </c>
      <c r="I110" s="5">
        <f t="shared" si="35"/>
        <v>3.90322580645161</v>
      </c>
      <c r="J110" s="5">
        <f t="shared" si="36"/>
        <v>3.14516129032258</v>
      </c>
      <c r="K110" s="5">
        <f t="shared" si="37"/>
        <v>1.24102564102564</v>
      </c>
      <c r="L110" s="5">
        <f t="shared" si="38"/>
        <v>91.4845159940559</v>
      </c>
      <c r="M110" s="5">
        <f t="shared" si="39"/>
        <v>12.8970280814354</v>
      </c>
      <c r="N110" s="5">
        <f t="shared" si="40"/>
        <v>-0.107551487414188</v>
      </c>
      <c r="O110" s="5">
        <f t="shared" si="41"/>
        <v>0.306342780026991</v>
      </c>
      <c r="P110" s="5">
        <f t="shared" si="42"/>
        <v>0.477777777777778</v>
      </c>
      <c r="Q110" s="5">
        <f t="shared" si="43"/>
        <v>0.107551487414188</v>
      </c>
      <c r="R110" s="5">
        <f t="shared" si="44"/>
        <v>0.592105263157895</v>
      </c>
      <c r="S110" s="5">
        <f t="shared" si="45"/>
        <v>0.517509727626459</v>
      </c>
      <c r="T110" s="5">
        <f t="shared" si="46"/>
        <v>249.5</v>
      </c>
      <c r="U110" s="5">
        <f t="shared" si="47"/>
        <v>0.627254509018036</v>
      </c>
      <c r="V110" s="5">
        <f t="shared" si="48"/>
        <v>0.125333333333333</v>
      </c>
      <c r="W110" s="5">
        <f t="shared" si="49"/>
        <v>-1.56733534770613</v>
      </c>
      <c r="X110" s="5">
        <f t="shared" si="50"/>
        <v>-1.56768726443749</v>
      </c>
      <c r="Y110" s="5">
        <f t="shared" si="51"/>
        <v>0.256198347107438</v>
      </c>
      <c r="Z110" s="5">
        <f t="shared" si="52"/>
        <v>83.1666666666667</v>
      </c>
      <c r="AA110" s="5">
        <f t="shared" si="53"/>
        <v>103.7135</v>
      </c>
      <c r="AB110" s="5">
        <f t="shared" si="54"/>
        <v>4.38333333333333</v>
      </c>
      <c r="AC110" s="5">
        <f t="shared" si="55"/>
        <v>0.682051282051282</v>
      </c>
      <c r="AD110" s="5">
        <f t="shared" si="56"/>
        <v>-1.21111111111111</v>
      </c>
      <c r="AE110" s="5">
        <f t="shared" si="57"/>
        <v>0.000173097751534636</v>
      </c>
      <c r="AF110" s="5">
        <f t="shared" si="58"/>
        <v>66.5</v>
      </c>
      <c r="AG110" s="5">
        <f t="shared" si="59"/>
        <v>128.5</v>
      </c>
      <c r="AH110" s="5">
        <f t="shared" si="60"/>
        <v>218.5</v>
      </c>
      <c r="AI110" s="5">
        <f t="shared" si="61"/>
        <v>-23.5</v>
      </c>
      <c r="AJ110" s="5">
        <f t="shared" si="62"/>
        <v>90</v>
      </c>
      <c r="AK110" s="5">
        <f t="shared" si="63"/>
        <v>152</v>
      </c>
      <c r="AL110" s="5">
        <v>69.84</v>
      </c>
      <c r="AM110" s="5">
        <v>0.91</v>
      </c>
      <c r="AN110" s="5">
        <v>21.05</v>
      </c>
      <c r="AO110" s="5">
        <v>21.0733333333333</v>
      </c>
      <c r="AP110" s="7">
        <v>4.07797174660413</v>
      </c>
    </row>
    <row r="111" customFormat="1" ht="15" spans="1:42">
      <c r="A111" s="5">
        <v>2</v>
      </c>
      <c r="B111" s="5" t="s">
        <v>151</v>
      </c>
      <c r="C111" s="5">
        <v>94.5</v>
      </c>
      <c r="D111" s="5">
        <v>116</v>
      </c>
      <c r="E111" s="5">
        <v>33.5</v>
      </c>
      <c r="F111" s="5">
        <f t="shared" si="32"/>
        <v>0.387295081967213</v>
      </c>
      <c r="G111" s="5">
        <f t="shared" si="33"/>
        <v>0.475409836065574</v>
      </c>
      <c r="H111" s="5">
        <f t="shared" si="34"/>
        <v>0.137295081967213</v>
      </c>
      <c r="I111" s="5">
        <f t="shared" si="35"/>
        <v>3.46268656716418</v>
      </c>
      <c r="J111" s="5">
        <f t="shared" si="36"/>
        <v>2.82089552238806</v>
      </c>
      <c r="K111" s="5">
        <f t="shared" si="37"/>
        <v>1.22751322751323</v>
      </c>
      <c r="L111" s="5">
        <f t="shared" si="38"/>
        <v>88.522125294565</v>
      </c>
      <c r="M111" s="5">
        <f t="shared" si="39"/>
        <v>12.7540843131393</v>
      </c>
      <c r="N111" s="5">
        <f t="shared" si="40"/>
        <v>-0.102137767220903</v>
      </c>
      <c r="O111" s="5">
        <f t="shared" si="41"/>
        <v>0.288888888888889</v>
      </c>
      <c r="P111" s="5">
        <f t="shared" si="42"/>
        <v>0.478787878787879</v>
      </c>
      <c r="Q111" s="5">
        <f t="shared" si="43"/>
        <v>0.102137767220903</v>
      </c>
      <c r="R111" s="5">
        <f t="shared" si="44"/>
        <v>0.551839464882943</v>
      </c>
      <c r="S111" s="5">
        <f t="shared" si="45"/>
        <v>0.4765625</v>
      </c>
      <c r="T111" s="5">
        <f t="shared" si="46"/>
        <v>244</v>
      </c>
      <c r="U111" s="5">
        <f t="shared" si="47"/>
        <v>0.588114754098361</v>
      </c>
      <c r="V111" s="5">
        <f t="shared" si="48"/>
        <v>0.121468926553672</v>
      </c>
      <c r="W111" s="5">
        <f t="shared" si="49"/>
        <v>-1.56678899047432</v>
      </c>
      <c r="X111" s="5">
        <f t="shared" si="50"/>
        <v>-1.56743545790642</v>
      </c>
      <c r="Y111" s="5">
        <f t="shared" si="51"/>
        <v>0.288793103448276</v>
      </c>
      <c r="Z111" s="5">
        <f t="shared" si="52"/>
        <v>81.3333333333333</v>
      </c>
      <c r="AA111" s="5">
        <f t="shared" si="53"/>
        <v>100.1665</v>
      </c>
      <c r="AB111" s="5">
        <f t="shared" si="54"/>
        <v>4.28672316384181</v>
      </c>
      <c r="AC111" s="5">
        <f t="shared" si="55"/>
        <v>0.645502645502645</v>
      </c>
      <c r="AD111" s="5">
        <f t="shared" si="56"/>
        <v>-1.33333333333333</v>
      </c>
      <c r="AE111" s="5">
        <f t="shared" si="57"/>
        <v>0.000170783080272915</v>
      </c>
      <c r="AF111" s="5">
        <f t="shared" si="58"/>
        <v>61</v>
      </c>
      <c r="AG111" s="5">
        <f t="shared" si="59"/>
        <v>128</v>
      </c>
      <c r="AH111" s="5">
        <f t="shared" si="60"/>
        <v>210.5</v>
      </c>
      <c r="AI111" s="5">
        <f t="shared" si="61"/>
        <v>-21.5</v>
      </c>
      <c r="AJ111" s="5">
        <f t="shared" si="62"/>
        <v>82.5</v>
      </c>
      <c r="AK111" s="5">
        <f t="shared" si="63"/>
        <v>149.5</v>
      </c>
      <c r="AL111" s="5">
        <v>67.2766666666667</v>
      </c>
      <c r="AM111" s="5">
        <v>1.20333333333333</v>
      </c>
      <c r="AN111" s="5">
        <v>20.35</v>
      </c>
      <c r="AO111" s="5">
        <v>20.3866666666667</v>
      </c>
      <c r="AP111" s="7">
        <v>3.60599827722772</v>
      </c>
    </row>
    <row r="112" customFormat="1" ht="15" spans="1:42">
      <c r="A112" s="5">
        <v>2</v>
      </c>
      <c r="B112" s="5" t="s">
        <v>152</v>
      </c>
      <c r="C112" s="5">
        <v>97</v>
      </c>
      <c r="D112" s="5">
        <v>118.5</v>
      </c>
      <c r="E112" s="5">
        <v>35</v>
      </c>
      <c r="F112" s="5">
        <f t="shared" si="32"/>
        <v>0.387225548902196</v>
      </c>
      <c r="G112" s="5">
        <f t="shared" si="33"/>
        <v>0.473053892215569</v>
      </c>
      <c r="H112" s="5">
        <f t="shared" si="34"/>
        <v>0.139720558882236</v>
      </c>
      <c r="I112" s="5">
        <f t="shared" si="35"/>
        <v>3.38571428571429</v>
      </c>
      <c r="J112" s="5">
        <f t="shared" si="36"/>
        <v>2.77142857142857</v>
      </c>
      <c r="K112" s="5">
        <f t="shared" si="37"/>
        <v>1.22164948453608</v>
      </c>
      <c r="L112" s="5">
        <f t="shared" si="38"/>
        <v>90.6940828646867</v>
      </c>
      <c r="M112" s="5">
        <f t="shared" si="39"/>
        <v>12.9228479833201</v>
      </c>
      <c r="N112" s="5">
        <f t="shared" si="40"/>
        <v>-0.0997679814385151</v>
      </c>
      <c r="O112" s="5">
        <f t="shared" si="41"/>
        <v>0.284552845528455</v>
      </c>
      <c r="P112" s="5">
        <f t="shared" si="42"/>
        <v>0.48502994011976</v>
      </c>
      <c r="Q112" s="5">
        <f t="shared" si="43"/>
        <v>0.0997679814385151</v>
      </c>
      <c r="R112" s="5">
        <f t="shared" si="44"/>
        <v>0.543973941368078</v>
      </c>
      <c r="S112" s="5">
        <f t="shared" si="45"/>
        <v>0.46969696969697</v>
      </c>
      <c r="T112" s="5">
        <f t="shared" si="46"/>
        <v>250.5</v>
      </c>
      <c r="U112" s="5">
        <f t="shared" si="47"/>
        <v>0.580838323353293</v>
      </c>
      <c r="V112" s="5">
        <f t="shared" si="48"/>
        <v>0.119113573407202</v>
      </c>
      <c r="W112" s="5">
        <f t="shared" si="49"/>
        <v>-1.56686669424886</v>
      </c>
      <c r="X112" s="5">
        <f t="shared" si="50"/>
        <v>-1.56756386494652</v>
      </c>
      <c r="Y112" s="5">
        <f t="shared" si="51"/>
        <v>0.29535864978903</v>
      </c>
      <c r="Z112" s="5">
        <f t="shared" si="52"/>
        <v>83.5</v>
      </c>
      <c r="AA112" s="5">
        <f t="shared" si="53"/>
        <v>102.5525</v>
      </c>
      <c r="AB112" s="5">
        <f t="shared" si="54"/>
        <v>4.22783933518006</v>
      </c>
      <c r="AC112" s="5">
        <f t="shared" si="55"/>
        <v>0.639175257731959</v>
      </c>
      <c r="AD112" s="5">
        <f t="shared" si="56"/>
        <v>-1.35329341317365</v>
      </c>
      <c r="AE112" s="5">
        <f t="shared" si="57"/>
        <v>0.000161554988657916</v>
      </c>
      <c r="AF112" s="5">
        <f t="shared" si="58"/>
        <v>62</v>
      </c>
      <c r="AG112" s="5">
        <f t="shared" si="59"/>
        <v>132</v>
      </c>
      <c r="AH112" s="5">
        <f t="shared" si="60"/>
        <v>215.5</v>
      </c>
      <c r="AI112" s="5">
        <f t="shared" si="61"/>
        <v>-21.5</v>
      </c>
      <c r="AJ112" s="5">
        <f t="shared" si="62"/>
        <v>83.5</v>
      </c>
      <c r="AK112" s="5">
        <f t="shared" si="63"/>
        <v>153.5</v>
      </c>
      <c r="AL112" s="5">
        <v>69.37</v>
      </c>
      <c r="AM112" s="5">
        <v>1.36333333333333</v>
      </c>
      <c r="AN112" s="5">
        <v>21.4333333333333</v>
      </c>
      <c r="AO112" s="5">
        <v>21.4766666666667</v>
      </c>
      <c r="AP112" s="7">
        <v>3.88061852652259</v>
      </c>
    </row>
    <row r="113" customFormat="1" ht="15" spans="1:42">
      <c r="A113" s="5">
        <v>2</v>
      </c>
      <c r="B113" s="5" t="s">
        <v>153</v>
      </c>
      <c r="C113" s="5">
        <v>97.5</v>
      </c>
      <c r="D113" s="5">
        <v>116.5</v>
      </c>
      <c r="E113" s="5">
        <v>28.5</v>
      </c>
      <c r="F113" s="5">
        <f t="shared" si="32"/>
        <v>0.402061855670103</v>
      </c>
      <c r="G113" s="5">
        <f t="shared" si="33"/>
        <v>0.480412371134021</v>
      </c>
      <c r="H113" s="5">
        <f t="shared" si="34"/>
        <v>0.117525773195876</v>
      </c>
      <c r="I113" s="5">
        <f t="shared" si="35"/>
        <v>4.08771929824561</v>
      </c>
      <c r="J113" s="5">
        <f t="shared" si="36"/>
        <v>3.42105263157895</v>
      </c>
      <c r="K113" s="5">
        <f t="shared" si="37"/>
        <v>1.19487179487179</v>
      </c>
      <c r="L113" s="5">
        <f t="shared" si="38"/>
        <v>89.238911542742</v>
      </c>
      <c r="M113" s="5">
        <f t="shared" si="39"/>
        <v>12.7148207485071</v>
      </c>
      <c r="N113" s="5">
        <f t="shared" si="40"/>
        <v>-0.088785046728972</v>
      </c>
      <c r="O113" s="5">
        <f t="shared" si="41"/>
        <v>0.298050139275766</v>
      </c>
      <c r="P113" s="5">
        <f t="shared" si="42"/>
        <v>0.568181818181818</v>
      </c>
      <c r="Q113" s="5">
        <f t="shared" si="43"/>
        <v>0.088785046728972</v>
      </c>
      <c r="R113" s="5">
        <f t="shared" si="44"/>
        <v>0.606896551724138</v>
      </c>
      <c r="S113" s="5">
        <f t="shared" si="45"/>
        <v>0.547619047619048</v>
      </c>
      <c r="T113" s="5">
        <f t="shared" si="46"/>
        <v>242.5</v>
      </c>
      <c r="U113" s="5">
        <f t="shared" si="47"/>
        <v>0.647422680412371</v>
      </c>
      <c r="V113" s="5">
        <f t="shared" si="48"/>
        <v>0.102425876010782</v>
      </c>
      <c r="W113" s="5">
        <f t="shared" si="49"/>
        <v>-1.56646949892355</v>
      </c>
      <c r="X113" s="5">
        <f t="shared" si="50"/>
        <v>-1.56714801762266</v>
      </c>
      <c r="Y113" s="5">
        <f t="shared" si="51"/>
        <v>0.244635193133047</v>
      </c>
      <c r="Z113" s="5">
        <f t="shared" si="52"/>
        <v>80.8333333333333</v>
      </c>
      <c r="AA113" s="5">
        <f t="shared" si="53"/>
        <v>100.787</v>
      </c>
      <c r="AB113" s="5">
        <f t="shared" si="54"/>
        <v>3.81064690026954</v>
      </c>
      <c r="AC113" s="5">
        <f t="shared" si="55"/>
        <v>0.707692307692308</v>
      </c>
      <c r="AD113" s="5">
        <f t="shared" si="56"/>
        <v>-1.07954545454545</v>
      </c>
      <c r="AE113" s="5">
        <f t="shared" si="57"/>
        <v>0.0002109534319966</v>
      </c>
      <c r="AF113" s="5">
        <f t="shared" si="58"/>
        <v>69</v>
      </c>
      <c r="AG113" s="5">
        <f t="shared" si="59"/>
        <v>126</v>
      </c>
      <c r="AH113" s="5">
        <f t="shared" si="60"/>
        <v>214</v>
      </c>
      <c r="AI113" s="5">
        <f t="shared" si="61"/>
        <v>-19</v>
      </c>
      <c r="AJ113" s="5">
        <f t="shared" si="62"/>
        <v>88</v>
      </c>
      <c r="AK113" s="5">
        <f t="shared" si="63"/>
        <v>145</v>
      </c>
      <c r="AL113" s="5">
        <v>70.4066666666667</v>
      </c>
      <c r="AM113" s="5">
        <v>1.15666666666667</v>
      </c>
      <c r="AN113" s="5">
        <v>21.8233333333333</v>
      </c>
      <c r="AO113" s="5">
        <v>21.85</v>
      </c>
      <c r="AP113" s="7">
        <v>4.26903459081836</v>
      </c>
    </row>
    <row r="114" customFormat="1" ht="15" spans="1:42">
      <c r="A114" s="5">
        <v>2</v>
      </c>
      <c r="B114" s="5" t="s">
        <v>154</v>
      </c>
      <c r="C114" s="5">
        <v>98.5</v>
      </c>
      <c r="D114" s="5">
        <v>121.5</v>
      </c>
      <c r="E114" s="5">
        <v>32.5</v>
      </c>
      <c r="F114" s="5">
        <f t="shared" si="32"/>
        <v>0.39009900990099</v>
      </c>
      <c r="G114" s="5">
        <f t="shared" si="33"/>
        <v>0.481188118811881</v>
      </c>
      <c r="H114" s="5">
        <f t="shared" si="34"/>
        <v>0.128712871287129</v>
      </c>
      <c r="I114" s="5">
        <f t="shared" si="35"/>
        <v>3.73846153846154</v>
      </c>
      <c r="J114" s="5">
        <f t="shared" si="36"/>
        <v>3.03076923076923</v>
      </c>
      <c r="K114" s="5">
        <f t="shared" si="37"/>
        <v>1.23350253807107</v>
      </c>
      <c r="L114" s="5">
        <f t="shared" si="38"/>
        <v>92.2329478368043</v>
      </c>
      <c r="M114" s="5">
        <f t="shared" si="39"/>
        <v>12.9743336373524</v>
      </c>
      <c r="N114" s="5">
        <f t="shared" si="40"/>
        <v>-0.104545454545455</v>
      </c>
      <c r="O114" s="5">
        <f t="shared" si="41"/>
        <v>0.299465240641711</v>
      </c>
      <c r="P114" s="5">
        <f t="shared" si="42"/>
        <v>0.48314606741573</v>
      </c>
      <c r="Q114" s="5">
        <f t="shared" si="43"/>
        <v>0.104545454545455</v>
      </c>
      <c r="R114" s="5">
        <f t="shared" si="44"/>
        <v>0.577922077922078</v>
      </c>
      <c r="S114" s="5">
        <f t="shared" si="45"/>
        <v>0.50381679389313</v>
      </c>
      <c r="T114" s="5">
        <f t="shared" si="46"/>
        <v>252.5</v>
      </c>
      <c r="U114" s="5">
        <f t="shared" si="47"/>
        <v>0.613861386138614</v>
      </c>
      <c r="V114" s="5">
        <f t="shared" si="48"/>
        <v>0.122666666666667</v>
      </c>
      <c r="W114" s="5">
        <f t="shared" si="49"/>
        <v>-1.56726010965085</v>
      </c>
      <c r="X114" s="5">
        <f t="shared" si="50"/>
        <v>-1.56770897958423</v>
      </c>
      <c r="Y114" s="5">
        <f t="shared" si="51"/>
        <v>0.267489711934156</v>
      </c>
      <c r="Z114" s="5">
        <f t="shared" si="52"/>
        <v>84.1666666666667</v>
      </c>
      <c r="AA114" s="5">
        <f t="shared" si="53"/>
        <v>104.477</v>
      </c>
      <c r="AB114" s="5">
        <f t="shared" si="54"/>
        <v>4.31666666666667</v>
      </c>
      <c r="AC114" s="5">
        <f t="shared" si="55"/>
        <v>0.67005076142132</v>
      </c>
      <c r="AD114" s="5">
        <f t="shared" si="56"/>
        <v>-1.24719101123595</v>
      </c>
      <c r="AE114" s="5">
        <f t="shared" si="57"/>
        <v>0.00016644098075527</v>
      </c>
      <c r="AF114" s="5">
        <f t="shared" si="58"/>
        <v>66</v>
      </c>
      <c r="AG114" s="5">
        <f t="shared" si="59"/>
        <v>131</v>
      </c>
      <c r="AH114" s="5">
        <f t="shared" si="60"/>
        <v>220</v>
      </c>
      <c r="AI114" s="5">
        <f t="shared" si="61"/>
        <v>-23</v>
      </c>
      <c r="AJ114" s="5">
        <f t="shared" si="62"/>
        <v>89</v>
      </c>
      <c r="AK114" s="5">
        <f t="shared" si="63"/>
        <v>154</v>
      </c>
      <c r="AL114" s="5">
        <v>70.2933333333333</v>
      </c>
      <c r="AM114" s="5">
        <v>0.576666666666667</v>
      </c>
      <c r="AN114" s="5">
        <v>20.1133333333333</v>
      </c>
      <c r="AO114" s="5">
        <v>20.1233333333333</v>
      </c>
      <c r="AP114" s="7">
        <v>3.94371234165067</v>
      </c>
    </row>
    <row r="115" customFormat="1" ht="15" spans="1:42">
      <c r="A115" s="5">
        <v>2</v>
      </c>
      <c r="B115" s="5" t="s">
        <v>155</v>
      </c>
      <c r="C115" s="5">
        <v>102.5</v>
      </c>
      <c r="D115" s="5">
        <v>121</v>
      </c>
      <c r="E115" s="5">
        <v>32.5</v>
      </c>
      <c r="F115" s="5">
        <f t="shared" si="32"/>
        <v>0.400390625</v>
      </c>
      <c r="G115" s="5">
        <f t="shared" si="33"/>
        <v>0.47265625</v>
      </c>
      <c r="H115" s="5">
        <f t="shared" si="34"/>
        <v>0.126953125</v>
      </c>
      <c r="I115" s="5">
        <f t="shared" si="35"/>
        <v>3.72307692307692</v>
      </c>
      <c r="J115" s="5">
        <f t="shared" si="36"/>
        <v>3.15384615384615</v>
      </c>
      <c r="K115" s="5">
        <f t="shared" si="37"/>
        <v>1.18048780487805</v>
      </c>
      <c r="L115" s="5">
        <f t="shared" si="38"/>
        <v>93.4585469606713</v>
      </c>
      <c r="M115" s="5">
        <f t="shared" si="39"/>
        <v>13.0639452948436</v>
      </c>
      <c r="N115" s="5">
        <f t="shared" si="40"/>
        <v>-0.0827740492170022</v>
      </c>
      <c r="O115" s="5">
        <f t="shared" si="41"/>
        <v>0.283819628647215</v>
      </c>
      <c r="P115" s="5">
        <f t="shared" si="42"/>
        <v>0.581920903954802</v>
      </c>
      <c r="Q115" s="5">
        <f t="shared" si="43"/>
        <v>0.0827740492170022</v>
      </c>
      <c r="R115" s="5">
        <f t="shared" si="44"/>
        <v>0.576547231270358</v>
      </c>
      <c r="S115" s="5">
        <f t="shared" si="45"/>
        <v>0.518518518518518</v>
      </c>
      <c r="T115" s="5">
        <f t="shared" si="46"/>
        <v>256</v>
      </c>
      <c r="U115" s="5">
        <f t="shared" si="47"/>
        <v>0.619140625</v>
      </c>
      <c r="V115" s="5">
        <f t="shared" si="48"/>
        <v>0.0968586387434555</v>
      </c>
      <c r="W115" s="5">
        <f t="shared" si="49"/>
        <v>-1.56648051943202</v>
      </c>
      <c r="X115" s="5">
        <f t="shared" si="50"/>
        <v>-1.56741758702106</v>
      </c>
      <c r="Y115" s="5">
        <f t="shared" si="51"/>
        <v>0.268595041322314</v>
      </c>
      <c r="Z115" s="5">
        <f t="shared" si="52"/>
        <v>85.3333333333333</v>
      </c>
      <c r="AA115" s="5">
        <f t="shared" si="53"/>
        <v>105.3795</v>
      </c>
      <c r="AB115" s="5">
        <f t="shared" si="54"/>
        <v>3.67146596858639</v>
      </c>
      <c r="AC115" s="5">
        <f t="shared" si="55"/>
        <v>0.682926829268293</v>
      </c>
      <c r="AD115" s="5">
        <f t="shared" si="56"/>
        <v>-1.15254237288136</v>
      </c>
      <c r="AE115" s="5">
        <f t="shared" si="57"/>
        <v>0.000182477053157769</v>
      </c>
      <c r="AF115" s="5">
        <f t="shared" si="58"/>
        <v>70</v>
      </c>
      <c r="AG115" s="5">
        <f t="shared" si="59"/>
        <v>135</v>
      </c>
      <c r="AH115" s="5">
        <f t="shared" si="60"/>
        <v>223.5</v>
      </c>
      <c r="AI115" s="5">
        <f t="shared" si="61"/>
        <v>-18.5</v>
      </c>
      <c r="AJ115" s="5">
        <f t="shared" si="62"/>
        <v>88.5</v>
      </c>
      <c r="AK115" s="5">
        <f t="shared" si="63"/>
        <v>153.5</v>
      </c>
      <c r="AL115" s="5">
        <v>68.7333333333333</v>
      </c>
      <c r="AM115" s="5">
        <v>0.886666666666667</v>
      </c>
      <c r="AN115" s="5">
        <v>20.79</v>
      </c>
      <c r="AO115" s="5">
        <v>20.8133333333333</v>
      </c>
      <c r="AP115" s="7">
        <v>4.07797174660413</v>
      </c>
    </row>
    <row r="116" customFormat="1" ht="15" spans="1:42">
      <c r="A116" s="5">
        <v>2</v>
      </c>
      <c r="B116" s="5" t="s">
        <v>156</v>
      </c>
      <c r="C116" s="5">
        <v>100</v>
      </c>
      <c r="D116" s="5">
        <v>121.5</v>
      </c>
      <c r="E116" s="5">
        <v>33</v>
      </c>
      <c r="F116" s="5">
        <f t="shared" si="32"/>
        <v>0.392927308447937</v>
      </c>
      <c r="G116" s="5">
        <f t="shared" si="33"/>
        <v>0.477406679764244</v>
      </c>
      <c r="H116" s="5">
        <f t="shared" si="34"/>
        <v>0.129666011787819</v>
      </c>
      <c r="I116" s="5">
        <f t="shared" si="35"/>
        <v>3.68181818181818</v>
      </c>
      <c r="J116" s="5">
        <f t="shared" si="36"/>
        <v>3.03030303030303</v>
      </c>
      <c r="K116" s="5">
        <f t="shared" si="37"/>
        <v>1.215</v>
      </c>
      <c r="L116" s="5">
        <f t="shared" si="38"/>
        <v>92.828246419575</v>
      </c>
      <c r="M116" s="5">
        <f t="shared" si="39"/>
        <v>13.0256157883866</v>
      </c>
      <c r="N116" s="5">
        <f t="shared" si="40"/>
        <v>-0.0970654627539503</v>
      </c>
      <c r="O116" s="5">
        <f t="shared" si="41"/>
        <v>0.292553191489362</v>
      </c>
      <c r="P116" s="5">
        <f t="shared" si="42"/>
        <v>0.514124293785311</v>
      </c>
      <c r="Q116" s="5">
        <f t="shared" si="43"/>
        <v>0.0970654627539503</v>
      </c>
      <c r="R116" s="5">
        <f t="shared" si="44"/>
        <v>0.572815533980582</v>
      </c>
      <c r="S116" s="5">
        <f t="shared" si="45"/>
        <v>0.503759398496241</v>
      </c>
      <c r="T116" s="5">
        <f t="shared" si="46"/>
        <v>254.5</v>
      </c>
      <c r="U116" s="5">
        <f t="shared" si="47"/>
        <v>0.611001964636542</v>
      </c>
      <c r="V116" s="5">
        <f t="shared" si="48"/>
        <v>0.114058355437666</v>
      </c>
      <c r="W116" s="5">
        <f t="shared" si="49"/>
        <v>-1.56703346749579</v>
      </c>
      <c r="X116" s="5">
        <f t="shared" si="50"/>
        <v>-1.56763456881359</v>
      </c>
      <c r="Y116" s="5">
        <f t="shared" si="51"/>
        <v>0.271604938271605</v>
      </c>
      <c r="Z116" s="5">
        <f t="shared" si="52"/>
        <v>84.8333333333333</v>
      </c>
      <c r="AA116" s="5">
        <f t="shared" si="53"/>
        <v>104.9825</v>
      </c>
      <c r="AB116" s="5">
        <f t="shared" si="54"/>
        <v>4.10145888594164</v>
      </c>
      <c r="AC116" s="5">
        <f t="shared" si="55"/>
        <v>0.67</v>
      </c>
      <c r="AD116" s="5">
        <f t="shared" si="56"/>
        <v>-1.2316384180791</v>
      </c>
      <c r="AE116" s="5">
        <f t="shared" si="57"/>
        <v>0.000168949622730318</v>
      </c>
      <c r="AF116" s="5">
        <f t="shared" si="58"/>
        <v>67</v>
      </c>
      <c r="AG116" s="5">
        <f t="shared" si="59"/>
        <v>133</v>
      </c>
      <c r="AH116" s="5">
        <f t="shared" si="60"/>
        <v>221.5</v>
      </c>
      <c r="AI116" s="5">
        <f t="shared" si="61"/>
        <v>-21.5</v>
      </c>
      <c r="AJ116" s="5">
        <f t="shared" si="62"/>
        <v>88.5</v>
      </c>
      <c r="AK116" s="5">
        <f t="shared" si="63"/>
        <v>154.5</v>
      </c>
      <c r="AL116" s="5">
        <v>68.51</v>
      </c>
      <c r="AM116" s="5">
        <v>1.1</v>
      </c>
      <c r="AN116" s="5">
        <v>21.94</v>
      </c>
      <c r="AO116" s="5">
        <v>21.97</v>
      </c>
      <c r="AP116" s="7">
        <v>4.11382089285714</v>
      </c>
    </row>
    <row r="117" customFormat="1" ht="15" spans="1:42">
      <c r="A117" s="5">
        <v>2</v>
      </c>
      <c r="B117" s="5" t="s">
        <v>157</v>
      </c>
      <c r="C117" s="5">
        <v>96</v>
      </c>
      <c r="D117" s="5">
        <v>118.5</v>
      </c>
      <c r="E117" s="5">
        <v>37.5</v>
      </c>
      <c r="F117" s="5">
        <f t="shared" si="32"/>
        <v>0.380952380952381</v>
      </c>
      <c r="G117" s="5">
        <f t="shared" si="33"/>
        <v>0.470238095238095</v>
      </c>
      <c r="H117" s="5">
        <f t="shared" si="34"/>
        <v>0.148809523809524</v>
      </c>
      <c r="I117" s="5">
        <f t="shared" si="35"/>
        <v>3.16</v>
      </c>
      <c r="J117" s="5">
        <f t="shared" si="36"/>
        <v>2.56</v>
      </c>
      <c r="K117" s="5">
        <f t="shared" si="37"/>
        <v>1.234375</v>
      </c>
      <c r="L117" s="5">
        <f t="shared" si="38"/>
        <v>90.6724875582445</v>
      </c>
      <c r="M117" s="5">
        <f t="shared" si="39"/>
        <v>12.9614813968157</v>
      </c>
      <c r="N117" s="5">
        <f t="shared" si="40"/>
        <v>-0.104895104895105</v>
      </c>
      <c r="O117" s="5">
        <f t="shared" si="41"/>
        <v>0.279352226720648</v>
      </c>
      <c r="P117" s="5">
        <f t="shared" si="42"/>
        <v>0.444444444444444</v>
      </c>
      <c r="Q117" s="5">
        <f t="shared" si="43"/>
        <v>0.104895104895105</v>
      </c>
      <c r="R117" s="5">
        <f t="shared" si="44"/>
        <v>0.519230769230769</v>
      </c>
      <c r="S117" s="5">
        <f t="shared" si="45"/>
        <v>0.438202247191011</v>
      </c>
      <c r="T117" s="5">
        <f t="shared" si="46"/>
        <v>252</v>
      </c>
      <c r="U117" s="5">
        <f t="shared" si="47"/>
        <v>0.553571428571429</v>
      </c>
      <c r="V117" s="5">
        <f t="shared" si="48"/>
        <v>0.127118644067797</v>
      </c>
      <c r="W117" s="5">
        <f t="shared" si="49"/>
        <v>-1.56696709252928</v>
      </c>
      <c r="X117" s="5">
        <f t="shared" si="50"/>
        <v>-1.56765847701116</v>
      </c>
      <c r="Y117" s="5">
        <f t="shared" si="51"/>
        <v>0.316455696202532</v>
      </c>
      <c r="Z117" s="5">
        <f t="shared" si="52"/>
        <v>84</v>
      </c>
      <c r="AA117" s="5">
        <f t="shared" si="53"/>
        <v>102.5385</v>
      </c>
      <c r="AB117" s="5">
        <f t="shared" si="54"/>
        <v>4.42796610169492</v>
      </c>
      <c r="AC117" s="5">
        <f t="shared" si="55"/>
        <v>0.609375</v>
      </c>
      <c r="AD117" s="5">
        <f t="shared" si="56"/>
        <v>-1.48148148148148</v>
      </c>
      <c r="AE117" s="5">
        <f t="shared" si="57"/>
        <v>0.000147691719676897</v>
      </c>
      <c r="AF117" s="5">
        <f t="shared" si="58"/>
        <v>58.5</v>
      </c>
      <c r="AG117" s="5">
        <f t="shared" si="59"/>
        <v>133.5</v>
      </c>
      <c r="AH117" s="5">
        <f t="shared" si="60"/>
        <v>214.5</v>
      </c>
      <c r="AI117" s="5">
        <f t="shared" si="61"/>
        <v>-22.5</v>
      </c>
      <c r="AJ117" s="5">
        <f t="shared" si="62"/>
        <v>81</v>
      </c>
      <c r="AK117" s="5">
        <f t="shared" si="63"/>
        <v>156</v>
      </c>
      <c r="AL117" s="5">
        <v>69.42</v>
      </c>
      <c r="AM117" s="5">
        <v>0.663333333333333</v>
      </c>
      <c r="AN117" s="5">
        <v>20.7366666666667</v>
      </c>
      <c r="AO117" s="5">
        <v>20.7466666666667</v>
      </c>
      <c r="AP117" s="7">
        <v>4.07797174660413</v>
      </c>
    </row>
    <row r="118" customFormat="1" ht="15" spans="1:42">
      <c r="A118" s="6">
        <v>3</v>
      </c>
      <c r="B118" s="6" t="s">
        <v>158</v>
      </c>
      <c r="C118" s="6">
        <v>122</v>
      </c>
      <c r="D118" s="6">
        <v>133.5</v>
      </c>
      <c r="E118" s="6">
        <v>36</v>
      </c>
      <c r="F118" s="6">
        <f t="shared" si="32"/>
        <v>0.41852487135506</v>
      </c>
      <c r="G118" s="6">
        <f t="shared" si="33"/>
        <v>0.457975986277873</v>
      </c>
      <c r="H118" s="6">
        <f t="shared" si="34"/>
        <v>0.123499142367067</v>
      </c>
      <c r="I118" s="6">
        <f t="shared" si="35"/>
        <v>3.70833333333333</v>
      </c>
      <c r="J118" s="6">
        <f t="shared" si="36"/>
        <v>3.38888888888889</v>
      </c>
      <c r="K118" s="6">
        <f t="shared" si="37"/>
        <v>1.09426229508197</v>
      </c>
      <c r="L118" s="6">
        <f t="shared" si="38"/>
        <v>106.461651937838</v>
      </c>
      <c r="M118" s="6">
        <f t="shared" si="39"/>
        <v>13.9403491108843</v>
      </c>
      <c r="N118" s="6">
        <f t="shared" si="40"/>
        <v>-0.0450097847358121</v>
      </c>
      <c r="O118" s="6">
        <f t="shared" si="41"/>
        <v>0.256470588235294</v>
      </c>
      <c r="P118" s="6">
        <f t="shared" si="42"/>
        <v>0.764102564102564</v>
      </c>
      <c r="Q118" s="6">
        <f t="shared" si="43"/>
        <v>0.0450097847358121</v>
      </c>
      <c r="R118" s="6">
        <f t="shared" si="44"/>
        <v>0.575221238938053</v>
      </c>
      <c r="S118" s="6">
        <f t="shared" si="45"/>
        <v>0.544303797468354</v>
      </c>
      <c r="T118" s="6">
        <f t="shared" si="46"/>
        <v>291.5</v>
      </c>
      <c r="U118" s="6">
        <f t="shared" si="47"/>
        <v>0.629502572898799</v>
      </c>
      <c r="V118" s="6">
        <f t="shared" si="48"/>
        <v>0.0523917995444191</v>
      </c>
      <c r="W118" s="6">
        <f t="shared" si="49"/>
        <v>-1.56475500185876</v>
      </c>
      <c r="X118" s="6">
        <f t="shared" si="50"/>
        <v>-1.56750349119272</v>
      </c>
      <c r="Y118" s="6">
        <f t="shared" si="51"/>
        <v>0.269662921348315</v>
      </c>
      <c r="Z118" s="6">
        <f t="shared" si="52"/>
        <v>97.1666666666667</v>
      </c>
      <c r="AA118" s="6">
        <f t="shared" si="53"/>
        <v>118.9465</v>
      </c>
      <c r="AB118" s="6">
        <f t="shared" si="54"/>
        <v>2.55979498861048</v>
      </c>
      <c r="AC118" s="6">
        <f t="shared" si="55"/>
        <v>0.704918032786885</v>
      </c>
      <c r="AD118" s="6">
        <f t="shared" si="56"/>
        <v>-0.974358974358974</v>
      </c>
      <c r="AE118" s="6">
        <f t="shared" si="57"/>
        <v>0.000173769424773527</v>
      </c>
      <c r="AF118" s="6">
        <f t="shared" si="58"/>
        <v>86</v>
      </c>
      <c r="AG118" s="6">
        <f t="shared" si="59"/>
        <v>158</v>
      </c>
      <c r="AH118" s="6">
        <f t="shared" si="60"/>
        <v>255.5</v>
      </c>
      <c r="AI118" s="6">
        <f t="shared" si="61"/>
        <v>-11.5</v>
      </c>
      <c r="AJ118" s="6">
        <f t="shared" si="62"/>
        <v>97.5</v>
      </c>
      <c r="AK118" s="6">
        <f t="shared" si="63"/>
        <v>169.5</v>
      </c>
      <c r="AL118" s="6">
        <v>67.5266666666667</v>
      </c>
      <c r="AM118" s="6">
        <v>2.31666666666667</v>
      </c>
      <c r="AN118" s="6">
        <v>22.27</v>
      </c>
      <c r="AO118" s="6">
        <v>22.39</v>
      </c>
      <c r="AP118" s="6">
        <v>3.39822136094675</v>
      </c>
    </row>
    <row r="119" customFormat="1" ht="15" spans="1:42">
      <c r="A119" s="6">
        <v>3</v>
      </c>
      <c r="B119" s="6" t="s">
        <v>159</v>
      </c>
      <c r="C119" s="6">
        <v>121</v>
      </c>
      <c r="D119" s="6">
        <v>135</v>
      </c>
      <c r="E119" s="6">
        <v>43.5</v>
      </c>
      <c r="F119" s="6">
        <f t="shared" si="32"/>
        <v>0.404006677796327</v>
      </c>
      <c r="G119" s="6">
        <f t="shared" si="33"/>
        <v>0.450751252086811</v>
      </c>
      <c r="H119" s="6">
        <f t="shared" si="34"/>
        <v>0.145242070116861</v>
      </c>
      <c r="I119" s="6">
        <f t="shared" si="35"/>
        <v>3.10344827586207</v>
      </c>
      <c r="J119" s="6">
        <f t="shared" si="36"/>
        <v>2.7816091954023</v>
      </c>
      <c r="K119" s="6">
        <f t="shared" si="37"/>
        <v>1.11570247933884</v>
      </c>
      <c r="L119" s="6">
        <f t="shared" si="38"/>
        <v>107.638670250674</v>
      </c>
      <c r="M119" s="6">
        <f t="shared" si="39"/>
        <v>14.1303455961511</v>
      </c>
      <c r="N119" s="6">
        <f t="shared" si="40"/>
        <v>-0.0546875</v>
      </c>
      <c r="O119" s="6">
        <f t="shared" si="41"/>
        <v>0.242807825086306</v>
      </c>
      <c r="P119" s="6">
        <f t="shared" si="42"/>
        <v>0.693989071038251</v>
      </c>
      <c r="Q119" s="6">
        <f t="shared" si="43"/>
        <v>0.0546875</v>
      </c>
      <c r="R119" s="6">
        <f t="shared" si="44"/>
        <v>0.512605042016807</v>
      </c>
      <c r="S119" s="6">
        <f t="shared" si="45"/>
        <v>0.47112462006079</v>
      </c>
      <c r="T119" s="6">
        <f t="shared" si="46"/>
        <v>299.5</v>
      </c>
      <c r="U119" s="6">
        <f t="shared" si="47"/>
        <v>0.564273789649416</v>
      </c>
      <c r="V119" s="6">
        <f t="shared" si="48"/>
        <v>0.0658823529411765</v>
      </c>
      <c r="W119" s="6">
        <f t="shared" si="49"/>
        <v>-1.56567032127206</v>
      </c>
      <c r="X119" s="6">
        <f t="shared" si="50"/>
        <v>-1.5678977841877</v>
      </c>
      <c r="Y119" s="6">
        <f t="shared" si="51"/>
        <v>0.322222222222222</v>
      </c>
      <c r="Z119" s="6">
        <f t="shared" si="52"/>
        <v>99.8333333333333</v>
      </c>
      <c r="AA119" s="6">
        <f t="shared" si="53"/>
        <v>120.383</v>
      </c>
      <c r="AB119" s="6">
        <f t="shared" si="54"/>
        <v>2.89705882352941</v>
      </c>
      <c r="AC119" s="6">
        <f t="shared" si="55"/>
        <v>0.640495867768595</v>
      </c>
      <c r="AD119" s="6">
        <f t="shared" si="56"/>
        <v>-1.2568306010929</v>
      </c>
      <c r="AE119" s="6">
        <f t="shared" si="57"/>
        <v>0.000136798135505229</v>
      </c>
      <c r="AF119" s="6">
        <f t="shared" si="58"/>
        <v>77.5</v>
      </c>
      <c r="AG119" s="6">
        <f t="shared" si="59"/>
        <v>164.5</v>
      </c>
      <c r="AH119" s="6">
        <f t="shared" si="60"/>
        <v>256</v>
      </c>
      <c r="AI119" s="6">
        <f t="shared" si="61"/>
        <v>-14</v>
      </c>
      <c r="AJ119" s="6">
        <f t="shared" si="62"/>
        <v>91.5</v>
      </c>
      <c r="AK119" s="6">
        <f t="shared" si="63"/>
        <v>178.5</v>
      </c>
      <c r="AL119" s="6">
        <v>71.12</v>
      </c>
      <c r="AM119" s="6">
        <v>1.24</v>
      </c>
      <c r="AN119" s="6">
        <v>20.1933333333333</v>
      </c>
      <c r="AO119" s="6">
        <v>20.2233333333333</v>
      </c>
      <c r="AP119" s="6">
        <v>3.5655643030303</v>
      </c>
    </row>
    <row r="120" customFormat="1" ht="15" spans="1:42">
      <c r="A120" s="6">
        <v>3</v>
      </c>
      <c r="B120" s="6" t="s">
        <v>160</v>
      </c>
      <c r="C120" s="6">
        <v>129</v>
      </c>
      <c r="D120" s="6">
        <v>139</v>
      </c>
      <c r="E120" s="6">
        <v>37</v>
      </c>
      <c r="F120" s="6">
        <f t="shared" si="32"/>
        <v>0.422950819672131</v>
      </c>
      <c r="G120" s="6">
        <f t="shared" si="33"/>
        <v>0.455737704918033</v>
      </c>
      <c r="H120" s="6">
        <f t="shared" si="34"/>
        <v>0.121311475409836</v>
      </c>
      <c r="I120" s="6">
        <f t="shared" si="35"/>
        <v>3.75675675675676</v>
      </c>
      <c r="J120" s="6">
        <f t="shared" si="36"/>
        <v>3.48648648648649</v>
      </c>
      <c r="K120" s="6">
        <f t="shared" si="37"/>
        <v>1.07751937984496</v>
      </c>
      <c r="L120" s="6">
        <f t="shared" si="38"/>
        <v>111.551184066628</v>
      </c>
      <c r="M120" s="6">
        <f t="shared" si="39"/>
        <v>14.2594997574716</v>
      </c>
      <c r="N120" s="6">
        <f t="shared" si="40"/>
        <v>-0.0373134328358209</v>
      </c>
      <c r="O120" s="6">
        <f t="shared" si="41"/>
        <v>0.252252252252252</v>
      </c>
      <c r="P120" s="6">
        <f t="shared" si="42"/>
        <v>0.803921568627451</v>
      </c>
      <c r="Q120" s="6">
        <f t="shared" si="43"/>
        <v>0.0373134328358209</v>
      </c>
      <c r="R120" s="6">
        <f t="shared" si="44"/>
        <v>0.579545454545455</v>
      </c>
      <c r="S120" s="6">
        <f t="shared" si="45"/>
        <v>0.55421686746988</v>
      </c>
      <c r="T120" s="6">
        <f t="shared" si="46"/>
        <v>305</v>
      </c>
      <c r="U120" s="6">
        <f t="shared" si="47"/>
        <v>0.636065573770492</v>
      </c>
      <c r="V120" s="6">
        <f t="shared" si="48"/>
        <v>0.0432900432900433</v>
      </c>
      <c r="W120" s="6">
        <f t="shared" si="49"/>
        <v>-1.56419469109811</v>
      </c>
      <c r="X120" s="6">
        <f t="shared" si="50"/>
        <v>-1.56761527786679</v>
      </c>
      <c r="Y120" s="6">
        <f t="shared" si="51"/>
        <v>0.266187050359712</v>
      </c>
      <c r="Z120" s="6">
        <f t="shared" si="52"/>
        <v>101.666666666667</v>
      </c>
      <c r="AA120" s="6">
        <f t="shared" si="53"/>
        <v>124.382</v>
      </c>
      <c r="AB120" s="6">
        <f t="shared" si="54"/>
        <v>2.33225108225108</v>
      </c>
      <c r="AC120" s="6">
        <f t="shared" si="55"/>
        <v>0.713178294573643</v>
      </c>
      <c r="AD120" s="6">
        <f t="shared" si="56"/>
        <v>-0.92156862745098</v>
      </c>
      <c r="AE120" s="6">
        <f t="shared" si="57"/>
        <v>0.000167468563767518</v>
      </c>
      <c r="AF120" s="6">
        <f t="shared" si="58"/>
        <v>92</v>
      </c>
      <c r="AG120" s="6">
        <f t="shared" si="59"/>
        <v>166</v>
      </c>
      <c r="AH120" s="6">
        <f t="shared" si="60"/>
        <v>268</v>
      </c>
      <c r="AI120" s="6">
        <f t="shared" si="61"/>
        <v>-10</v>
      </c>
      <c r="AJ120" s="6">
        <f t="shared" si="62"/>
        <v>102</v>
      </c>
      <c r="AK120" s="6">
        <f t="shared" si="63"/>
        <v>176</v>
      </c>
      <c r="AL120" s="6">
        <v>74.34</v>
      </c>
      <c r="AM120" s="6">
        <v>1.07</v>
      </c>
      <c r="AN120" s="6">
        <v>21.2266666666667</v>
      </c>
      <c r="AO120" s="6">
        <v>21.25</v>
      </c>
      <c r="AP120" s="6">
        <v>3.66660241305401</v>
      </c>
    </row>
    <row r="121" customFormat="1" ht="15" spans="1:42">
      <c r="A121" s="6">
        <v>3</v>
      </c>
      <c r="B121" s="6" t="s">
        <v>161</v>
      </c>
      <c r="C121" s="6">
        <v>125.5</v>
      </c>
      <c r="D121" s="6">
        <v>140</v>
      </c>
      <c r="E121" s="6">
        <v>30.5</v>
      </c>
      <c r="F121" s="6">
        <f t="shared" si="32"/>
        <v>0.423986486486487</v>
      </c>
      <c r="G121" s="6">
        <f t="shared" si="33"/>
        <v>0.472972972972973</v>
      </c>
      <c r="H121" s="6">
        <f t="shared" si="34"/>
        <v>0.103040540540541</v>
      </c>
      <c r="I121" s="6">
        <f t="shared" si="35"/>
        <v>4.59016393442623</v>
      </c>
      <c r="J121" s="6">
        <f t="shared" si="36"/>
        <v>4.11475409836066</v>
      </c>
      <c r="K121" s="6">
        <f t="shared" si="37"/>
        <v>1.11553784860558</v>
      </c>
      <c r="L121" s="6">
        <f t="shared" si="38"/>
        <v>109.970450576507</v>
      </c>
      <c r="M121" s="6">
        <f t="shared" si="39"/>
        <v>14.047538337137</v>
      </c>
      <c r="N121" s="6">
        <f t="shared" si="40"/>
        <v>-0.0546139359698682</v>
      </c>
      <c r="O121" s="6">
        <f t="shared" si="41"/>
        <v>0.284403669724771</v>
      </c>
      <c r="P121" s="6">
        <f t="shared" si="42"/>
        <v>0.735159817351598</v>
      </c>
      <c r="Q121" s="6">
        <f t="shared" si="43"/>
        <v>0.0546139359698682</v>
      </c>
      <c r="R121" s="6">
        <f t="shared" si="44"/>
        <v>0.642228739002933</v>
      </c>
      <c r="S121" s="6">
        <f t="shared" si="45"/>
        <v>0.608974358974359</v>
      </c>
      <c r="T121" s="6">
        <f t="shared" si="46"/>
        <v>296</v>
      </c>
      <c r="U121" s="6">
        <f t="shared" si="47"/>
        <v>0.690878378378378</v>
      </c>
      <c r="V121" s="6">
        <f t="shared" si="48"/>
        <v>0.0617021276595745</v>
      </c>
      <c r="W121" s="6">
        <f t="shared" si="49"/>
        <v>-1.56632093481101</v>
      </c>
      <c r="X121" s="6">
        <f t="shared" si="50"/>
        <v>-1.56770146097839</v>
      </c>
      <c r="Y121" s="6">
        <f t="shared" si="51"/>
        <v>0.217857142857143</v>
      </c>
      <c r="Z121" s="6">
        <f t="shared" si="52"/>
        <v>98.6666666666667</v>
      </c>
      <c r="AA121" s="6">
        <f t="shared" si="53"/>
        <v>123.1815</v>
      </c>
      <c r="AB121" s="6">
        <f t="shared" si="54"/>
        <v>2.79255319148936</v>
      </c>
      <c r="AC121" s="6">
        <f t="shared" si="55"/>
        <v>0.756972111553785</v>
      </c>
      <c r="AD121" s="6">
        <f t="shared" si="56"/>
        <v>-0.821917808219178</v>
      </c>
      <c r="AE121" s="6">
        <f t="shared" si="57"/>
        <v>0.00018819301725374</v>
      </c>
      <c r="AF121" s="6">
        <f t="shared" si="58"/>
        <v>95</v>
      </c>
      <c r="AG121" s="6">
        <f t="shared" si="59"/>
        <v>156</v>
      </c>
      <c r="AH121" s="6">
        <f t="shared" si="60"/>
        <v>265.5</v>
      </c>
      <c r="AI121" s="6">
        <f t="shared" si="61"/>
        <v>-14.5</v>
      </c>
      <c r="AJ121" s="6">
        <f t="shared" si="62"/>
        <v>109.5</v>
      </c>
      <c r="AK121" s="6">
        <f t="shared" si="63"/>
        <v>170.5</v>
      </c>
      <c r="AL121" s="6">
        <v>73.1166666666667</v>
      </c>
      <c r="AM121" s="6">
        <v>1.23333333333333</v>
      </c>
      <c r="AN121" s="6">
        <v>22.35</v>
      </c>
      <c r="AO121" s="6">
        <v>22.3833333333333</v>
      </c>
      <c r="AP121" s="6">
        <v>3.16268655241935</v>
      </c>
    </row>
    <row r="122" customFormat="1" ht="15" spans="1:42">
      <c r="A122" s="6">
        <v>3</v>
      </c>
      <c r="B122" s="6" t="s">
        <v>162</v>
      </c>
      <c r="C122" s="6">
        <v>113</v>
      </c>
      <c r="D122" s="6">
        <v>132</v>
      </c>
      <c r="E122" s="6">
        <v>35</v>
      </c>
      <c r="F122" s="6">
        <f t="shared" si="32"/>
        <v>0.403571428571429</v>
      </c>
      <c r="G122" s="6">
        <f t="shared" si="33"/>
        <v>0.471428571428571</v>
      </c>
      <c r="H122" s="6">
        <f t="shared" si="34"/>
        <v>0.125</v>
      </c>
      <c r="I122" s="6">
        <f t="shared" si="35"/>
        <v>3.77142857142857</v>
      </c>
      <c r="J122" s="6">
        <f t="shared" si="36"/>
        <v>3.22857142857143</v>
      </c>
      <c r="K122" s="6">
        <f t="shared" si="37"/>
        <v>1.16814159292035</v>
      </c>
      <c r="L122" s="6">
        <f t="shared" si="38"/>
        <v>102.336047738159</v>
      </c>
      <c r="M122" s="6">
        <f t="shared" si="39"/>
        <v>13.6626010212795</v>
      </c>
      <c r="N122" s="6">
        <f t="shared" si="40"/>
        <v>-0.0775510204081633</v>
      </c>
      <c r="O122" s="6">
        <f t="shared" si="41"/>
        <v>0.281553398058252</v>
      </c>
      <c r="P122" s="6">
        <f t="shared" si="42"/>
        <v>0.608247422680412</v>
      </c>
      <c r="Q122" s="6">
        <f t="shared" si="43"/>
        <v>0.0775510204081633</v>
      </c>
      <c r="R122" s="6">
        <f t="shared" si="44"/>
        <v>0.580838323353293</v>
      </c>
      <c r="S122" s="6">
        <f t="shared" si="45"/>
        <v>0.527027027027027</v>
      </c>
      <c r="T122" s="6">
        <f t="shared" si="46"/>
        <v>280</v>
      </c>
      <c r="U122" s="6">
        <f t="shared" si="47"/>
        <v>0.625</v>
      </c>
      <c r="V122" s="6">
        <f t="shared" si="48"/>
        <v>0.0904761904761905</v>
      </c>
      <c r="W122" s="6">
        <f t="shared" si="49"/>
        <v>-1.56697429026788</v>
      </c>
      <c r="X122" s="6">
        <f t="shared" si="50"/>
        <v>-1.5678849184497</v>
      </c>
      <c r="Y122" s="6">
        <f t="shared" si="51"/>
        <v>0.265151515151515</v>
      </c>
      <c r="Z122" s="6">
        <f t="shared" si="52"/>
        <v>93.3333333333333</v>
      </c>
      <c r="AA122" s="6">
        <f t="shared" si="53"/>
        <v>115.261</v>
      </c>
      <c r="AB122" s="6">
        <f t="shared" si="54"/>
        <v>3.51190476190476</v>
      </c>
      <c r="AC122" s="6">
        <f t="shared" si="55"/>
        <v>0.690265486725664</v>
      </c>
      <c r="AD122" s="6">
        <f t="shared" si="56"/>
        <v>-1.11340206185567</v>
      </c>
      <c r="AE122" s="6">
        <f t="shared" si="57"/>
        <v>0.000158623324945639</v>
      </c>
      <c r="AF122" s="6">
        <f t="shared" si="58"/>
        <v>78</v>
      </c>
      <c r="AG122" s="6">
        <f t="shared" si="59"/>
        <v>148</v>
      </c>
      <c r="AH122" s="6">
        <f t="shared" si="60"/>
        <v>245</v>
      </c>
      <c r="AI122" s="6">
        <f t="shared" si="61"/>
        <v>-19</v>
      </c>
      <c r="AJ122" s="6">
        <f t="shared" si="62"/>
        <v>97</v>
      </c>
      <c r="AK122" s="6">
        <f t="shared" si="63"/>
        <v>167</v>
      </c>
      <c r="AL122" s="6">
        <v>73.27</v>
      </c>
      <c r="AM122" s="6">
        <v>0.946666666666667</v>
      </c>
      <c r="AN122" s="6">
        <v>20.8033333333333</v>
      </c>
      <c r="AO122" s="6">
        <v>17.4966666666667</v>
      </c>
      <c r="AP122" s="6">
        <v>3.89130184523809</v>
      </c>
    </row>
    <row r="123" customFormat="1" ht="15" spans="1:42">
      <c r="A123" s="6">
        <v>3</v>
      </c>
      <c r="B123" s="6" t="s">
        <v>163</v>
      </c>
      <c r="C123" s="6">
        <v>117</v>
      </c>
      <c r="D123" s="6">
        <v>134.5</v>
      </c>
      <c r="E123" s="6">
        <v>34.5</v>
      </c>
      <c r="F123" s="6">
        <f t="shared" si="32"/>
        <v>0.409090909090909</v>
      </c>
      <c r="G123" s="6">
        <f t="shared" si="33"/>
        <v>0.47027972027972</v>
      </c>
      <c r="H123" s="6">
        <f t="shared" si="34"/>
        <v>0.120629370629371</v>
      </c>
      <c r="I123" s="6">
        <f t="shared" si="35"/>
        <v>3.89855072463768</v>
      </c>
      <c r="J123" s="6">
        <f t="shared" si="36"/>
        <v>3.39130434782609</v>
      </c>
      <c r="K123" s="6">
        <f t="shared" si="37"/>
        <v>1.14957264957265</v>
      </c>
      <c r="L123" s="6">
        <f t="shared" si="38"/>
        <v>104.832405931245</v>
      </c>
      <c r="M123" s="6">
        <f t="shared" si="39"/>
        <v>13.8082101181387</v>
      </c>
      <c r="N123" s="6">
        <f t="shared" si="40"/>
        <v>-0.0695825049701789</v>
      </c>
      <c r="O123" s="6">
        <f t="shared" si="41"/>
        <v>0.279429250891795</v>
      </c>
      <c r="P123" s="6">
        <f t="shared" si="42"/>
        <v>0.65</v>
      </c>
      <c r="Q123" s="6">
        <f t="shared" si="43"/>
        <v>0.0695825049701789</v>
      </c>
      <c r="R123" s="6">
        <f t="shared" si="44"/>
        <v>0.591715976331361</v>
      </c>
      <c r="S123" s="6">
        <f t="shared" si="45"/>
        <v>0.544554455445545</v>
      </c>
      <c r="T123" s="6">
        <f t="shared" si="46"/>
        <v>286</v>
      </c>
      <c r="U123" s="6">
        <f t="shared" si="47"/>
        <v>0.638111888111888</v>
      </c>
      <c r="V123" s="6">
        <f t="shared" si="48"/>
        <v>0.0806451612903226</v>
      </c>
      <c r="W123" s="6">
        <f t="shared" si="49"/>
        <v>-1.56678054851348</v>
      </c>
      <c r="X123" s="6">
        <f t="shared" si="50"/>
        <v>-1.56786364289488</v>
      </c>
      <c r="Y123" s="6">
        <f t="shared" si="51"/>
        <v>0.256505576208178</v>
      </c>
      <c r="Z123" s="6">
        <f t="shared" si="52"/>
        <v>95.3333333333333</v>
      </c>
      <c r="AA123" s="6">
        <f t="shared" si="53"/>
        <v>117.8675</v>
      </c>
      <c r="AB123" s="6">
        <f t="shared" si="54"/>
        <v>3.26612903225806</v>
      </c>
      <c r="AC123" s="6">
        <f t="shared" si="55"/>
        <v>0.705128205128205</v>
      </c>
      <c r="AD123" s="6">
        <f t="shared" si="56"/>
        <v>-1.04</v>
      </c>
      <c r="AE123" s="6">
        <f t="shared" si="57"/>
        <v>0.000163074394783262</v>
      </c>
      <c r="AF123" s="6">
        <f t="shared" si="58"/>
        <v>82.5</v>
      </c>
      <c r="AG123" s="6">
        <f t="shared" si="59"/>
        <v>151.5</v>
      </c>
      <c r="AH123" s="6">
        <f t="shared" si="60"/>
        <v>251.5</v>
      </c>
      <c r="AI123" s="6">
        <f t="shared" si="61"/>
        <v>-17.5</v>
      </c>
      <c r="AJ123" s="6">
        <f t="shared" si="62"/>
        <v>100</v>
      </c>
      <c r="AK123" s="6">
        <f t="shared" si="63"/>
        <v>169</v>
      </c>
      <c r="AL123" s="6">
        <v>69.6133333333333</v>
      </c>
      <c r="AM123" s="6">
        <v>1.7</v>
      </c>
      <c r="AN123" s="6">
        <v>20.39</v>
      </c>
      <c r="AO123" s="6">
        <v>20.4633333333333</v>
      </c>
      <c r="AP123" s="6">
        <v>3.63891636182903</v>
      </c>
    </row>
    <row r="124" customFormat="1" ht="15" spans="1:42">
      <c r="A124" s="6">
        <v>3</v>
      </c>
      <c r="B124" s="6" t="s">
        <v>164</v>
      </c>
      <c r="C124" s="6">
        <v>115.5</v>
      </c>
      <c r="D124" s="6">
        <v>135</v>
      </c>
      <c r="E124" s="6">
        <v>31.5</v>
      </c>
      <c r="F124" s="6">
        <f t="shared" si="32"/>
        <v>0.409574468085106</v>
      </c>
      <c r="G124" s="6">
        <f t="shared" si="33"/>
        <v>0.478723404255319</v>
      </c>
      <c r="H124" s="6">
        <f t="shared" si="34"/>
        <v>0.111702127659574</v>
      </c>
      <c r="I124" s="6">
        <f t="shared" si="35"/>
        <v>4.28571428571429</v>
      </c>
      <c r="J124" s="6">
        <f t="shared" si="36"/>
        <v>3.66666666666667</v>
      </c>
      <c r="K124" s="6">
        <f t="shared" si="37"/>
        <v>1.16883116883117</v>
      </c>
      <c r="L124" s="6">
        <f t="shared" si="38"/>
        <v>104.17533297283</v>
      </c>
      <c r="M124" s="6">
        <f t="shared" si="39"/>
        <v>13.7113092008021</v>
      </c>
      <c r="N124" s="6">
        <f t="shared" si="40"/>
        <v>-0.0778443113772455</v>
      </c>
      <c r="O124" s="6">
        <f t="shared" si="41"/>
        <v>0.294964028776978</v>
      </c>
      <c r="P124" s="6">
        <f t="shared" si="42"/>
        <v>0.623188405797101</v>
      </c>
      <c r="Q124" s="6">
        <f t="shared" si="43"/>
        <v>0.0778443113772455</v>
      </c>
      <c r="R124" s="6">
        <f t="shared" si="44"/>
        <v>0.621621621621622</v>
      </c>
      <c r="S124" s="6">
        <f t="shared" si="45"/>
        <v>0.571428571428571</v>
      </c>
      <c r="T124" s="6">
        <f t="shared" si="46"/>
        <v>282</v>
      </c>
      <c r="U124" s="6">
        <f t="shared" si="47"/>
        <v>0.664893617021277</v>
      </c>
      <c r="V124" s="6">
        <f t="shared" si="48"/>
        <v>0.089041095890411</v>
      </c>
      <c r="W124" s="6">
        <f t="shared" si="49"/>
        <v>-1.56722533155377</v>
      </c>
      <c r="X124" s="6">
        <f t="shared" si="50"/>
        <v>-1.56790725649637</v>
      </c>
      <c r="Y124" s="6">
        <f t="shared" si="51"/>
        <v>0.233333333333333</v>
      </c>
      <c r="Z124" s="6">
        <f t="shared" si="52"/>
        <v>94</v>
      </c>
      <c r="AA124" s="6">
        <f t="shared" si="53"/>
        <v>117.3705</v>
      </c>
      <c r="AB124" s="6">
        <f t="shared" si="54"/>
        <v>3.47602739726027</v>
      </c>
      <c r="AC124" s="6">
        <f t="shared" si="55"/>
        <v>0.727272727272727</v>
      </c>
      <c r="AD124" s="6">
        <f t="shared" si="56"/>
        <v>-0.985507246376812</v>
      </c>
      <c r="AE124" s="6">
        <f t="shared" si="57"/>
        <v>0.000172128232484885</v>
      </c>
      <c r="AF124" s="6">
        <f t="shared" si="58"/>
        <v>84</v>
      </c>
      <c r="AG124" s="6">
        <f t="shared" si="59"/>
        <v>147</v>
      </c>
      <c r="AH124" s="6">
        <f t="shared" si="60"/>
        <v>250.5</v>
      </c>
      <c r="AI124" s="6">
        <f t="shared" si="61"/>
        <v>-19.5</v>
      </c>
      <c r="AJ124" s="6">
        <f t="shared" si="62"/>
        <v>103.5</v>
      </c>
      <c r="AK124" s="6">
        <f t="shared" si="63"/>
        <v>166.5</v>
      </c>
      <c r="AL124" s="6">
        <v>70.8366666666667</v>
      </c>
      <c r="AM124" s="6">
        <v>1.67666666666667</v>
      </c>
      <c r="AN124" s="6">
        <v>22.04</v>
      </c>
      <c r="AO124" s="6">
        <v>22.1</v>
      </c>
      <c r="AP124" s="6">
        <v>3.79510225099602</v>
      </c>
    </row>
    <row r="125" customFormat="1" ht="15" spans="1:42">
      <c r="A125" s="6">
        <v>3</v>
      </c>
      <c r="B125" s="6" t="s">
        <v>165</v>
      </c>
      <c r="C125" s="6">
        <v>119</v>
      </c>
      <c r="D125" s="6">
        <v>136</v>
      </c>
      <c r="E125" s="6">
        <v>33.5</v>
      </c>
      <c r="F125" s="6">
        <f t="shared" si="32"/>
        <v>0.412478336221837</v>
      </c>
      <c r="G125" s="6">
        <f t="shared" si="33"/>
        <v>0.471403812824957</v>
      </c>
      <c r="H125" s="6">
        <f t="shared" si="34"/>
        <v>0.116117850953206</v>
      </c>
      <c r="I125" s="6">
        <f t="shared" si="35"/>
        <v>4.05970149253731</v>
      </c>
      <c r="J125" s="6">
        <f t="shared" si="36"/>
        <v>3.55223880597015</v>
      </c>
      <c r="K125" s="6">
        <f t="shared" si="37"/>
        <v>1.14285714285714</v>
      </c>
      <c r="L125" s="6">
        <f t="shared" si="38"/>
        <v>106.111969164652</v>
      </c>
      <c r="M125" s="6">
        <f t="shared" si="39"/>
        <v>13.8684293751431</v>
      </c>
      <c r="N125" s="6">
        <f t="shared" si="40"/>
        <v>-0.0666666666666667</v>
      </c>
      <c r="O125" s="6">
        <f t="shared" si="41"/>
        <v>0.28150765606596</v>
      </c>
      <c r="P125" s="6">
        <f t="shared" si="42"/>
        <v>0.668292682926829</v>
      </c>
      <c r="Q125" s="6">
        <f t="shared" si="43"/>
        <v>0.0666666666666667</v>
      </c>
      <c r="R125" s="6">
        <f t="shared" si="44"/>
        <v>0.604719764011799</v>
      </c>
      <c r="S125" s="6">
        <f t="shared" si="45"/>
        <v>0.560655737704918</v>
      </c>
      <c r="T125" s="6">
        <f t="shared" si="46"/>
        <v>288.5</v>
      </c>
      <c r="U125" s="6">
        <f t="shared" si="47"/>
        <v>0.651646447140381</v>
      </c>
      <c r="V125" s="6">
        <f t="shared" si="48"/>
        <v>0.0767494356659142</v>
      </c>
      <c r="W125" s="6">
        <f t="shared" si="49"/>
        <v>-1.56674642196833</v>
      </c>
      <c r="X125" s="6">
        <f t="shared" si="50"/>
        <v>-1.56785018704547</v>
      </c>
      <c r="Y125" s="6">
        <f t="shared" si="51"/>
        <v>0.246323529411765</v>
      </c>
      <c r="Z125" s="6">
        <f t="shared" si="52"/>
        <v>96.1666666666667</v>
      </c>
      <c r="AA125" s="6">
        <f t="shared" si="53"/>
        <v>119.232</v>
      </c>
      <c r="AB125" s="6">
        <f t="shared" si="54"/>
        <v>3.16873589164786</v>
      </c>
      <c r="AC125" s="6">
        <f t="shared" si="55"/>
        <v>0.718487394957983</v>
      </c>
      <c r="AD125" s="6">
        <f t="shared" si="56"/>
        <v>-0.985365853658537</v>
      </c>
      <c r="AE125" s="6">
        <f t="shared" si="57"/>
        <v>0.000168047629499561</v>
      </c>
      <c r="AF125" s="6">
        <f t="shared" si="58"/>
        <v>85.5</v>
      </c>
      <c r="AG125" s="6">
        <f t="shared" si="59"/>
        <v>152.5</v>
      </c>
      <c r="AH125" s="6">
        <f t="shared" si="60"/>
        <v>255</v>
      </c>
      <c r="AI125" s="6">
        <f t="shared" si="61"/>
        <v>-17</v>
      </c>
      <c r="AJ125" s="6">
        <f t="shared" si="62"/>
        <v>102.5</v>
      </c>
      <c r="AK125" s="6">
        <f t="shared" si="63"/>
        <v>169.5</v>
      </c>
      <c r="AL125" s="6">
        <v>70.7166666666667</v>
      </c>
      <c r="AM125" s="6">
        <v>1.38666666666667</v>
      </c>
      <c r="AN125" s="6">
        <v>20.74</v>
      </c>
      <c r="AO125" s="6">
        <v>20.79</v>
      </c>
      <c r="AP125" s="6">
        <v>3.66660241305401</v>
      </c>
    </row>
    <row r="126" customFormat="1" ht="15" spans="1:42">
      <c r="A126" s="6">
        <v>3</v>
      </c>
      <c r="B126" s="6" t="s">
        <v>166</v>
      </c>
      <c r="C126" s="6">
        <v>117.5</v>
      </c>
      <c r="D126" s="6">
        <v>135</v>
      </c>
      <c r="E126" s="6">
        <v>33.5</v>
      </c>
      <c r="F126" s="6">
        <f t="shared" si="32"/>
        <v>0.410839160839161</v>
      </c>
      <c r="G126" s="6">
        <f t="shared" si="33"/>
        <v>0.472027972027972</v>
      </c>
      <c r="H126" s="6">
        <f t="shared" si="34"/>
        <v>0.117132867132867</v>
      </c>
      <c r="I126" s="6">
        <f t="shared" si="35"/>
        <v>4.02985074626866</v>
      </c>
      <c r="J126" s="6">
        <f t="shared" si="36"/>
        <v>3.50746268656716</v>
      </c>
      <c r="K126" s="6">
        <f t="shared" si="37"/>
        <v>1.14893617021277</v>
      </c>
      <c r="L126" s="6">
        <f t="shared" si="38"/>
        <v>105.124529329109</v>
      </c>
      <c r="M126" s="6">
        <f t="shared" si="39"/>
        <v>13.8082101181387</v>
      </c>
      <c r="N126" s="6">
        <f t="shared" si="40"/>
        <v>-0.0693069306930693</v>
      </c>
      <c r="O126" s="6">
        <f t="shared" si="41"/>
        <v>0.282660332541568</v>
      </c>
      <c r="P126" s="6">
        <f t="shared" si="42"/>
        <v>0.655172413793103</v>
      </c>
      <c r="Q126" s="6">
        <f t="shared" si="43"/>
        <v>0.0693069306930693</v>
      </c>
      <c r="R126" s="6">
        <f t="shared" si="44"/>
        <v>0.602373887240356</v>
      </c>
      <c r="S126" s="6">
        <f t="shared" si="45"/>
        <v>0.556291390728477</v>
      </c>
      <c r="T126" s="6">
        <f t="shared" si="46"/>
        <v>286</v>
      </c>
      <c r="U126" s="6">
        <f t="shared" si="47"/>
        <v>0.648601398601399</v>
      </c>
      <c r="V126" s="6">
        <f t="shared" si="48"/>
        <v>0.0799086757990868</v>
      </c>
      <c r="W126" s="6">
        <f t="shared" si="49"/>
        <v>-1.56681722189885</v>
      </c>
      <c r="X126" s="6">
        <f t="shared" si="50"/>
        <v>-1.567850329329</v>
      </c>
      <c r="Y126" s="6">
        <f t="shared" si="51"/>
        <v>0.248148148148148</v>
      </c>
      <c r="Z126" s="6">
        <f t="shared" si="52"/>
        <v>95.3333333333333</v>
      </c>
      <c r="AA126" s="6">
        <f t="shared" si="53"/>
        <v>118.1965</v>
      </c>
      <c r="AB126" s="6">
        <f t="shared" si="54"/>
        <v>3.24771689497717</v>
      </c>
      <c r="AC126" s="6">
        <f t="shared" si="55"/>
        <v>0.714893617021277</v>
      </c>
      <c r="AD126" s="6">
        <f t="shared" si="56"/>
        <v>-1.00492610837438</v>
      </c>
      <c r="AE126" s="6">
        <f t="shared" si="57"/>
        <v>0.000167505711800698</v>
      </c>
      <c r="AF126" s="6">
        <f t="shared" si="58"/>
        <v>84</v>
      </c>
      <c r="AG126" s="6">
        <f t="shared" si="59"/>
        <v>151</v>
      </c>
      <c r="AH126" s="6">
        <f t="shared" si="60"/>
        <v>252.5</v>
      </c>
      <c r="AI126" s="6">
        <f t="shared" si="61"/>
        <v>-17.5</v>
      </c>
      <c r="AJ126" s="6">
        <f t="shared" si="62"/>
        <v>101.5</v>
      </c>
      <c r="AK126" s="6">
        <f t="shared" si="63"/>
        <v>168.5</v>
      </c>
      <c r="AL126" s="6">
        <v>72.1666666666667</v>
      </c>
      <c r="AM126" s="6">
        <v>0.77</v>
      </c>
      <c r="AN126" s="6">
        <v>19.9666666666667</v>
      </c>
      <c r="AO126" s="6">
        <v>19.98</v>
      </c>
      <c r="AP126" s="6">
        <v>3.66660241305401</v>
      </c>
    </row>
    <row r="127" customFormat="1" ht="15" spans="1:42">
      <c r="A127" s="6">
        <v>3</v>
      </c>
      <c r="B127" s="6" t="s">
        <v>167</v>
      </c>
      <c r="C127" s="6">
        <v>120</v>
      </c>
      <c r="D127" s="6">
        <v>138.5</v>
      </c>
      <c r="E127" s="6">
        <v>34.5</v>
      </c>
      <c r="F127" s="6">
        <f t="shared" si="32"/>
        <v>0.409556313993174</v>
      </c>
      <c r="G127" s="6">
        <f t="shared" si="33"/>
        <v>0.472696245733788</v>
      </c>
      <c r="H127" s="6">
        <f t="shared" si="34"/>
        <v>0.117747440273038</v>
      </c>
      <c r="I127" s="6">
        <f t="shared" si="35"/>
        <v>4.01449275362319</v>
      </c>
      <c r="J127" s="6">
        <f t="shared" si="36"/>
        <v>3.47826086956522</v>
      </c>
      <c r="K127" s="6">
        <f t="shared" si="37"/>
        <v>1.15416666666667</v>
      </c>
      <c r="L127" s="6">
        <f t="shared" si="38"/>
        <v>107.660732550607</v>
      </c>
      <c r="M127" s="6">
        <f t="shared" si="39"/>
        <v>13.9761701954911</v>
      </c>
      <c r="N127" s="6">
        <f t="shared" si="40"/>
        <v>-0.0715667311411992</v>
      </c>
      <c r="O127" s="6">
        <f t="shared" si="41"/>
        <v>0.283893395133256</v>
      </c>
      <c r="P127" s="6">
        <f t="shared" si="42"/>
        <v>0.644230769230769</v>
      </c>
      <c r="Q127" s="6">
        <f t="shared" si="43"/>
        <v>0.0715667311411992</v>
      </c>
      <c r="R127" s="6">
        <f t="shared" si="44"/>
        <v>0.601156069364162</v>
      </c>
      <c r="S127" s="6">
        <f t="shared" si="45"/>
        <v>0.553398058252427</v>
      </c>
      <c r="T127" s="6">
        <f t="shared" si="46"/>
        <v>293</v>
      </c>
      <c r="U127" s="6">
        <f t="shared" si="47"/>
        <v>0.646757679180887</v>
      </c>
      <c r="V127" s="6">
        <f t="shared" si="48"/>
        <v>0.0825892857142857</v>
      </c>
      <c r="W127" s="6">
        <f t="shared" si="49"/>
        <v>-1.56711632410201</v>
      </c>
      <c r="X127" s="6">
        <f t="shared" si="50"/>
        <v>-1.56802964299783</v>
      </c>
      <c r="Y127" s="6">
        <f t="shared" si="51"/>
        <v>0.249097472924188</v>
      </c>
      <c r="Z127" s="6">
        <f t="shared" si="52"/>
        <v>97.6666666666667</v>
      </c>
      <c r="AA127" s="6">
        <f t="shared" si="53"/>
        <v>121.1125</v>
      </c>
      <c r="AB127" s="6">
        <f t="shared" si="54"/>
        <v>3.31473214285714</v>
      </c>
      <c r="AC127" s="6">
        <f t="shared" si="55"/>
        <v>0.7125</v>
      </c>
      <c r="AD127" s="6">
        <f t="shared" si="56"/>
        <v>-1.01923076923077</v>
      </c>
      <c r="AE127" s="6">
        <f t="shared" si="57"/>
        <v>0.000157106472236579</v>
      </c>
      <c r="AF127" s="6">
        <f t="shared" si="58"/>
        <v>85.5</v>
      </c>
      <c r="AG127" s="6">
        <f t="shared" si="59"/>
        <v>154.5</v>
      </c>
      <c r="AH127" s="6">
        <f t="shared" si="60"/>
        <v>258.5</v>
      </c>
      <c r="AI127" s="6">
        <f t="shared" si="61"/>
        <v>-18.5</v>
      </c>
      <c r="AJ127" s="6">
        <f t="shared" si="62"/>
        <v>104</v>
      </c>
      <c r="AK127" s="6">
        <f t="shared" si="63"/>
        <v>173</v>
      </c>
      <c r="AL127" s="6">
        <v>73.7733333333333</v>
      </c>
      <c r="AM127" s="6">
        <v>0.976666666666667</v>
      </c>
      <c r="AN127" s="6">
        <v>20.85</v>
      </c>
      <c r="AO127" s="6">
        <v>20.8733333333333</v>
      </c>
      <c r="AP127" s="6">
        <v>3.14936869822485</v>
      </c>
    </row>
    <row r="128" customFormat="1" ht="15" spans="1:42">
      <c r="A128" s="6">
        <v>3</v>
      </c>
      <c r="B128" s="6" t="s">
        <v>168</v>
      </c>
      <c r="C128" s="6">
        <v>116.5</v>
      </c>
      <c r="D128" s="6">
        <v>135</v>
      </c>
      <c r="E128" s="6">
        <v>29.5</v>
      </c>
      <c r="F128" s="6">
        <f t="shared" si="32"/>
        <v>0.414590747330961</v>
      </c>
      <c r="G128" s="6">
        <f t="shared" si="33"/>
        <v>0.480427046263345</v>
      </c>
      <c r="H128" s="6">
        <f t="shared" si="34"/>
        <v>0.104982206405694</v>
      </c>
      <c r="I128" s="6">
        <f t="shared" si="35"/>
        <v>4.57627118644068</v>
      </c>
      <c r="J128" s="6">
        <f t="shared" si="36"/>
        <v>3.94915254237288</v>
      </c>
      <c r="K128" s="6">
        <f t="shared" si="37"/>
        <v>1.1587982832618</v>
      </c>
      <c r="L128" s="6">
        <f t="shared" si="38"/>
        <v>104.351169934346</v>
      </c>
      <c r="M128" s="6">
        <f t="shared" si="39"/>
        <v>13.6869767784319</v>
      </c>
      <c r="N128" s="6">
        <f t="shared" si="40"/>
        <v>-0.073558648111332</v>
      </c>
      <c r="O128" s="6">
        <f t="shared" si="41"/>
        <v>0.298076923076923</v>
      </c>
      <c r="P128" s="6">
        <f t="shared" si="42"/>
        <v>0.649289099526066</v>
      </c>
      <c r="Q128" s="6">
        <f t="shared" si="43"/>
        <v>0.073558648111332</v>
      </c>
      <c r="R128" s="6">
        <f t="shared" si="44"/>
        <v>0.641337386018237</v>
      </c>
      <c r="S128" s="6">
        <f t="shared" si="45"/>
        <v>0.595890410958904</v>
      </c>
      <c r="T128" s="6">
        <f t="shared" si="46"/>
        <v>281</v>
      </c>
      <c r="U128" s="6">
        <f t="shared" si="47"/>
        <v>0.685053380782918</v>
      </c>
      <c r="V128" s="6">
        <f t="shared" si="48"/>
        <v>0.0833333333333333</v>
      </c>
      <c r="W128" s="6">
        <f t="shared" si="49"/>
        <v>-1.56708317122797</v>
      </c>
      <c r="X128" s="6">
        <f t="shared" si="50"/>
        <v>-1.5677848825018</v>
      </c>
      <c r="Y128" s="6">
        <f t="shared" si="51"/>
        <v>0.218518518518519</v>
      </c>
      <c r="Z128" s="6">
        <f t="shared" si="52"/>
        <v>93.6666666666667</v>
      </c>
      <c r="AA128" s="6">
        <f t="shared" si="53"/>
        <v>117.4415</v>
      </c>
      <c r="AB128" s="6">
        <f t="shared" si="54"/>
        <v>3.33333333333333</v>
      </c>
      <c r="AC128" s="6">
        <f t="shared" si="55"/>
        <v>0.746781115879828</v>
      </c>
      <c r="AD128" s="6">
        <f t="shared" si="56"/>
        <v>-0.909952606635071</v>
      </c>
      <c r="AE128" s="6">
        <f t="shared" si="57"/>
        <v>0.000186994369226821</v>
      </c>
      <c r="AF128" s="6">
        <f t="shared" si="58"/>
        <v>87</v>
      </c>
      <c r="AG128" s="6">
        <f t="shared" si="59"/>
        <v>146</v>
      </c>
      <c r="AH128" s="6">
        <f t="shared" si="60"/>
        <v>251.5</v>
      </c>
      <c r="AI128" s="6">
        <f t="shared" si="61"/>
        <v>-18.5</v>
      </c>
      <c r="AJ128" s="6">
        <f t="shared" si="62"/>
        <v>105.5</v>
      </c>
      <c r="AK128" s="6">
        <f t="shared" si="63"/>
        <v>164.5</v>
      </c>
      <c r="AL128" s="6">
        <v>72.3366666666667</v>
      </c>
      <c r="AM128" s="6">
        <v>0.65</v>
      </c>
      <c r="AN128" s="6">
        <v>20.0433333333333</v>
      </c>
      <c r="AO128" s="6">
        <v>16.73</v>
      </c>
      <c r="AP128" s="6">
        <v>3.39570223320158</v>
      </c>
    </row>
    <row r="129" customFormat="1" ht="15" spans="1:42">
      <c r="A129" s="6">
        <v>3</v>
      </c>
      <c r="B129" s="6" t="s">
        <v>169</v>
      </c>
      <c r="C129" s="6">
        <v>114</v>
      </c>
      <c r="D129" s="6">
        <v>135</v>
      </c>
      <c r="E129" s="6">
        <v>30</v>
      </c>
      <c r="F129" s="6">
        <f t="shared" si="32"/>
        <v>0.408602150537634</v>
      </c>
      <c r="G129" s="6">
        <f t="shared" si="33"/>
        <v>0.483870967741935</v>
      </c>
      <c r="H129" s="6">
        <f t="shared" si="34"/>
        <v>0.10752688172043</v>
      </c>
      <c r="I129" s="6">
        <f t="shared" si="35"/>
        <v>4.5</v>
      </c>
      <c r="J129" s="6">
        <f t="shared" si="36"/>
        <v>3.8</v>
      </c>
      <c r="K129" s="6">
        <f t="shared" si="37"/>
        <v>1.18421052631579</v>
      </c>
      <c r="L129" s="6">
        <f t="shared" si="38"/>
        <v>103.474634572923</v>
      </c>
      <c r="M129" s="6">
        <f t="shared" si="39"/>
        <v>13.6381816969859</v>
      </c>
      <c r="N129" s="6">
        <f t="shared" si="40"/>
        <v>-0.0843373493975904</v>
      </c>
      <c r="O129" s="6">
        <f t="shared" si="41"/>
        <v>0.304347826086957</v>
      </c>
      <c r="P129" s="6">
        <f t="shared" si="42"/>
        <v>0.6</v>
      </c>
      <c r="Q129" s="6">
        <f t="shared" si="43"/>
        <v>0.0843373493975904</v>
      </c>
      <c r="R129" s="6">
        <f t="shared" si="44"/>
        <v>0.636363636363636</v>
      </c>
      <c r="S129" s="6">
        <f t="shared" si="45"/>
        <v>0.583333333333333</v>
      </c>
      <c r="T129" s="6">
        <f t="shared" si="46"/>
        <v>279</v>
      </c>
      <c r="U129" s="6">
        <f t="shared" si="47"/>
        <v>0.67741935483871</v>
      </c>
      <c r="V129" s="6">
        <f t="shared" si="48"/>
        <v>0.0958904109589041</v>
      </c>
      <c r="W129" s="6">
        <f t="shared" si="49"/>
        <v>-1.56748040070078</v>
      </c>
      <c r="X129" s="6">
        <f t="shared" si="50"/>
        <v>-1.56794852870444</v>
      </c>
      <c r="Y129" s="6">
        <f t="shared" si="51"/>
        <v>0.222222222222222</v>
      </c>
      <c r="Z129" s="6">
        <f t="shared" si="52"/>
        <v>93</v>
      </c>
      <c r="AA129" s="6">
        <f t="shared" si="53"/>
        <v>116.751</v>
      </c>
      <c r="AB129" s="6">
        <f t="shared" si="54"/>
        <v>3.6472602739726</v>
      </c>
      <c r="AC129" s="6">
        <f t="shared" si="55"/>
        <v>0.736842105263158</v>
      </c>
      <c r="AD129" s="6">
        <f t="shared" si="56"/>
        <v>-0.971428571428571</v>
      </c>
      <c r="AE129" s="6">
        <f t="shared" si="57"/>
        <v>0.000176070720926688</v>
      </c>
      <c r="AF129" s="6">
        <f t="shared" si="58"/>
        <v>84</v>
      </c>
      <c r="AG129" s="6">
        <f t="shared" si="59"/>
        <v>144</v>
      </c>
      <c r="AH129" s="6">
        <f t="shared" si="60"/>
        <v>249</v>
      </c>
      <c r="AI129" s="6">
        <f t="shared" si="61"/>
        <v>-21</v>
      </c>
      <c r="AJ129" s="6">
        <f t="shared" si="62"/>
        <v>105</v>
      </c>
      <c r="AK129" s="6">
        <f t="shared" si="63"/>
        <v>165</v>
      </c>
      <c r="AL129" s="6">
        <v>71.61</v>
      </c>
      <c r="AM129" s="6">
        <v>1.38</v>
      </c>
      <c r="AN129" s="6">
        <v>21.07</v>
      </c>
      <c r="AO129" s="6">
        <v>41.1133333333333</v>
      </c>
      <c r="AP129" s="6">
        <v>3.30224387033399</v>
      </c>
    </row>
    <row r="130" customFormat="1" ht="15" spans="1:42">
      <c r="A130" s="6">
        <v>3</v>
      </c>
      <c r="B130" s="6" t="s">
        <v>170</v>
      </c>
      <c r="C130" s="6">
        <v>119</v>
      </c>
      <c r="D130" s="6">
        <v>139</v>
      </c>
      <c r="E130" s="6">
        <v>35</v>
      </c>
      <c r="F130" s="6">
        <f t="shared" ref="F130:F190" si="64">C130/(C130+D130+E130)</f>
        <v>0.406143344709898</v>
      </c>
      <c r="G130" s="6">
        <f t="shared" ref="G130:G190" si="65">D130/(C130+D130+E130)</f>
        <v>0.474402730375427</v>
      </c>
      <c r="H130" s="6">
        <f t="shared" ref="H130:H190" si="66">E130/(C130+D130+E130)</f>
        <v>0.119453924914676</v>
      </c>
      <c r="I130" s="6">
        <f t="shared" ref="I130:I190" si="67">D130/E130</f>
        <v>3.97142857142857</v>
      </c>
      <c r="J130" s="6">
        <f t="shared" ref="J130:J190" si="68">C130/E130</f>
        <v>3.4</v>
      </c>
      <c r="K130" s="6">
        <f t="shared" ref="K130:K190" si="69">D130/C130</f>
        <v>1.16806722689076</v>
      </c>
      <c r="L130" s="6">
        <f t="shared" ref="L130:L190" si="70">SQRT((C130*C130+D130*D130+E130*E130)/3)</f>
        <v>107.559285977548</v>
      </c>
      <c r="M130" s="6">
        <f t="shared" ref="M130:M190" si="71">SQRT((C130*2+D130*2+E130*2)/3)</f>
        <v>13.9761701954911</v>
      </c>
      <c r="N130" s="6">
        <f t="shared" ref="N130:N190" si="72">(C130-D130)/(C130+D130)</f>
        <v>-0.0775193798449612</v>
      </c>
      <c r="O130" s="6">
        <f t="shared" ref="O130:O190" si="73">(2*D130-C130-E130)/(2*D130+C130+E130)</f>
        <v>0.287037037037037</v>
      </c>
      <c r="P130" s="6">
        <f t="shared" ref="P130:P190" si="74">(2*C130-D130-E130)/(D130-E130)</f>
        <v>0.615384615384615</v>
      </c>
      <c r="Q130" s="6">
        <f t="shared" ref="Q130:Q190" si="75">(D130-C130)/(D130+C130)</f>
        <v>0.0775193798449612</v>
      </c>
      <c r="R130" s="6">
        <f t="shared" ref="R130:R190" si="76">(D130-E130)/(D130+E130)</f>
        <v>0.597701149425287</v>
      </c>
      <c r="S130" s="6">
        <f t="shared" ref="S130:S190" si="77">(C130-E130)/(C130+E130)</f>
        <v>0.545454545454545</v>
      </c>
      <c r="T130" s="6">
        <f t="shared" ref="T130:T190" si="78">C130+E130+D130</f>
        <v>293</v>
      </c>
      <c r="U130" s="6">
        <f t="shared" ref="U130:U190" si="79">((C130+D130+E130)-3*E130)/(C130+D130+E130)</f>
        <v>0.641638225255973</v>
      </c>
      <c r="V130" s="6">
        <f t="shared" ref="V130:V190" si="80">(D130-C130)/(D130+C130-E130)</f>
        <v>0.0896860986547085</v>
      </c>
      <c r="W130" s="6">
        <f t="shared" ref="W130:W190" si="81">ATAN(2*(E130-D130-C130)/30.5*(D130-C130))</f>
        <v>-1.5673770576091</v>
      </c>
      <c r="X130" s="6">
        <f t="shared" ref="X130:X190" si="82">ATAN(2*(C130-D130-E130)/30.5*(D130-E130))</f>
        <v>-1.56813024919563</v>
      </c>
      <c r="Y130" s="6">
        <f t="shared" ref="Y130:Y190" si="83">E130/D130</f>
        <v>0.251798561151079</v>
      </c>
      <c r="Z130" s="6">
        <f t="shared" ref="Z130:Z190" si="84">(C130+D130+E130)/3</f>
        <v>97.6666666666667</v>
      </c>
      <c r="AA130" s="6">
        <f t="shared" ref="AA130:AA190" si="85">0.299*C130+0.587*D130+0.114*E130</f>
        <v>121.164</v>
      </c>
      <c r="AB130" s="6">
        <f t="shared" ref="AB130:AB190" si="86">(25*(D130-C130)/(D130+C130-E130)+1.25)</f>
        <v>3.49215246636771</v>
      </c>
      <c r="AC130" s="6">
        <f t="shared" ref="AC130:AC190" si="87">(C130-E130)/C130</f>
        <v>0.705882352941177</v>
      </c>
      <c r="AD130" s="6">
        <f t="shared" ref="AD130:AD190" si="88">2*(C130-D130-E130)/(D130-E130)</f>
        <v>-1.05769230769231</v>
      </c>
      <c r="AE130" s="6">
        <f t="shared" ref="AE130:AE190" si="89">C130*C130/(E130*D130*D130*D130)</f>
        <v>0.000150654281191785</v>
      </c>
      <c r="AF130" s="6">
        <f t="shared" ref="AF130:AF190" si="90">C130-E130</f>
        <v>84</v>
      </c>
      <c r="AG130" s="6">
        <f t="shared" ref="AG130:AG190" si="91">C130+E130</f>
        <v>154</v>
      </c>
      <c r="AH130" s="6">
        <f t="shared" ref="AH130:AH190" si="92">C130+D130</f>
        <v>258</v>
      </c>
      <c r="AI130" s="6">
        <f t="shared" ref="AI130:AI190" si="93">C130-D130</f>
        <v>-20</v>
      </c>
      <c r="AJ130" s="6">
        <f t="shared" ref="AJ130:AJ190" si="94">D130-E130</f>
        <v>104</v>
      </c>
      <c r="AK130" s="6">
        <f t="shared" ref="AK130:AK190" si="95">E130+D130</f>
        <v>174</v>
      </c>
      <c r="AL130" s="6">
        <v>71.8833333333333</v>
      </c>
      <c r="AM130" s="6">
        <v>1.21</v>
      </c>
      <c r="AN130" s="6">
        <v>19.8766666666667</v>
      </c>
      <c r="AO130" s="6">
        <v>19.9166666666667</v>
      </c>
      <c r="AP130" s="6">
        <v>3.52286293413174</v>
      </c>
    </row>
    <row r="131" customFormat="1" ht="15" spans="1:42">
      <c r="A131" s="6">
        <v>3</v>
      </c>
      <c r="B131" s="6" t="s">
        <v>171</v>
      </c>
      <c r="C131" s="6">
        <v>125.5</v>
      </c>
      <c r="D131" s="6">
        <v>143.5</v>
      </c>
      <c r="E131" s="6">
        <v>34</v>
      </c>
      <c r="F131" s="6">
        <f t="shared" si="64"/>
        <v>0.414191419141914</v>
      </c>
      <c r="G131" s="6">
        <f t="shared" si="65"/>
        <v>0.473597359735974</v>
      </c>
      <c r="H131" s="6">
        <f t="shared" si="66"/>
        <v>0.112211221122112</v>
      </c>
      <c r="I131" s="6">
        <f t="shared" si="67"/>
        <v>4.22058823529412</v>
      </c>
      <c r="J131" s="6">
        <f t="shared" si="68"/>
        <v>3.69117647058824</v>
      </c>
      <c r="K131" s="6">
        <f t="shared" si="69"/>
        <v>1.14342629482072</v>
      </c>
      <c r="L131" s="6">
        <f t="shared" si="70"/>
        <v>111.801162784651</v>
      </c>
      <c r="M131" s="6">
        <f t="shared" si="71"/>
        <v>14.2126704035519</v>
      </c>
      <c r="N131" s="6">
        <f t="shared" si="72"/>
        <v>-0.0669144981412639</v>
      </c>
      <c r="O131" s="6">
        <f t="shared" si="73"/>
        <v>0.28555431131019</v>
      </c>
      <c r="P131" s="6">
        <f t="shared" si="74"/>
        <v>0.671232876712329</v>
      </c>
      <c r="Q131" s="6">
        <f t="shared" si="75"/>
        <v>0.0669144981412639</v>
      </c>
      <c r="R131" s="6">
        <f t="shared" si="76"/>
        <v>0.616901408450704</v>
      </c>
      <c r="S131" s="6">
        <f t="shared" si="77"/>
        <v>0.573667711598746</v>
      </c>
      <c r="T131" s="6">
        <f t="shared" si="78"/>
        <v>303</v>
      </c>
      <c r="U131" s="6">
        <f t="shared" si="79"/>
        <v>0.663366336633663</v>
      </c>
      <c r="V131" s="6">
        <f t="shared" si="80"/>
        <v>0.0765957446808511</v>
      </c>
      <c r="W131" s="6">
        <f t="shared" si="81"/>
        <v>-1.56719114146865</v>
      </c>
      <c r="X131" s="6">
        <f t="shared" si="82"/>
        <v>-1.5681180753834</v>
      </c>
      <c r="Y131" s="6">
        <f t="shared" si="83"/>
        <v>0.236933797909408</v>
      </c>
      <c r="Z131" s="6">
        <f t="shared" si="84"/>
        <v>101</v>
      </c>
      <c r="AA131" s="6">
        <f t="shared" si="85"/>
        <v>125.635</v>
      </c>
      <c r="AB131" s="6">
        <f t="shared" si="86"/>
        <v>3.16489361702128</v>
      </c>
      <c r="AC131" s="6">
        <f t="shared" si="87"/>
        <v>0.729083665338645</v>
      </c>
      <c r="AD131" s="6">
        <f t="shared" si="88"/>
        <v>-0.949771689497717</v>
      </c>
      <c r="AE131" s="6">
        <f t="shared" si="89"/>
        <v>0.000156766344450338</v>
      </c>
      <c r="AF131" s="6">
        <f t="shared" si="90"/>
        <v>91.5</v>
      </c>
      <c r="AG131" s="6">
        <f t="shared" si="91"/>
        <v>159.5</v>
      </c>
      <c r="AH131" s="6">
        <f t="shared" si="92"/>
        <v>269</v>
      </c>
      <c r="AI131" s="6">
        <f t="shared" si="93"/>
        <v>-18</v>
      </c>
      <c r="AJ131" s="6">
        <f t="shared" si="94"/>
        <v>109.5</v>
      </c>
      <c r="AK131" s="6">
        <f t="shared" si="95"/>
        <v>177.5</v>
      </c>
      <c r="AL131" s="6">
        <v>72.4866666666667</v>
      </c>
      <c r="AM131" s="6">
        <v>1.31666666666667</v>
      </c>
      <c r="AN131" s="6">
        <v>20.5966666666667</v>
      </c>
      <c r="AO131" s="6">
        <v>20.6433333333333</v>
      </c>
      <c r="AP131" s="6">
        <v>3.30913908737864</v>
      </c>
    </row>
    <row r="132" customFormat="1" ht="15" spans="1:42">
      <c r="A132" s="6">
        <v>3</v>
      </c>
      <c r="B132" s="6" t="s">
        <v>172</v>
      </c>
      <c r="C132" s="6">
        <v>118.5</v>
      </c>
      <c r="D132" s="6">
        <v>136.5</v>
      </c>
      <c r="E132" s="6">
        <v>29</v>
      </c>
      <c r="F132" s="6">
        <f t="shared" si="64"/>
        <v>0.417253521126761</v>
      </c>
      <c r="G132" s="6">
        <f t="shared" si="65"/>
        <v>0.480633802816901</v>
      </c>
      <c r="H132" s="6">
        <f t="shared" si="66"/>
        <v>0.102112676056338</v>
      </c>
      <c r="I132" s="6">
        <f t="shared" si="67"/>
        <v>4.70689655172414</v>
      </c>
      <c r="J132" s="6">
        <f t="shared" si="68"/>
        <v>4.08620689655172</v>
      </c>
      <c r="K132" s="6">
        <f t="shared" si="69"/>
        <v>1.15189873417722</v>
      </c>
      <c r="L132" s="6">
        <f t="shared" si="70"/>
        <v>105.696893678733</v>
      </c>
      <c r="M132" s="6">
        <f t="shared" si="71"/>
        <v>13.7598449603669</v>
      </c>
      <c r="N132" s="6">
        <f t="shared" si="72"/>
        <v>-0.0705882352941176</v>
      </c>
      <c r="O132" s="6">
        <f t="shared" si="73"/>
        <v>0.298454221165279</v>
      </c>
      <c r="P132" s="6">
        <f t="shared" si="74"/>
        <v>0.665116279069767</v>
      </c>
      <c r="Q132" s="6">
        <f t="shared" si="75"/>
        <v>0.0705882352941176</v>
      </c>
      <c r="R132" s="6">
        <f t="shared" si="76"/>
        <v>0.649546827794562</v>
      </c>
      <c r="S132" s="6">
        <f t="shared" si="77"/>
        <v>0.606779661016949</v>
      </c>
      <c r="T132" s="6">
        <f t="shared" si="78"/>
        <v>284</v>
      </c>
      <c r="U132" s="6">
        <f t="shared" si="79"/>
        <v>0.693661971830986</v>
      </c>
      <c r="V132" s="6">
        <f t="shared" si="80"/>
        <v>0.079646017699115</v>
      </c>
      <c r="W132" s="6">
        <f t="shared" si="81"/>
        <v>-1.56704757346081</v>
      </c>
      <c r="X132" s="6">
        <f t="shared" si="82"/>
        <v>-1.56777802819219</v>
      </c>
      <c r="Y132" s="6">
        <f t="shared" si="83"/>
        <v>0.212454212454212</v>
      </c>
      <c r="Z132" s="6">
        <f t="shared" si="84"/>
        <v>94.6666666666667</v>
      </c>
      <c r="AA132" s="6">
        <f t="shared" si="85"/>
        <v>118.863</v>
      </c>
      <c r="AB132" s="6">
        <f t="shared" si="86"/>
        <v>3.24115044247788</v>
      </c>
      <c r="AC132" s="6">
        <f t="shared" si="87"/>
        <v>0.755274261603376</v>
      </c>
      <c r="AD132" s="6">
        <f t="shared" si="88"/>
        <v>-0.874418604651163</v>
      </c>
      <c r="AE132" s="6">
        <f t="shared" si="89"/>
        <v>0.000190388515969718</v>
      </c>
      <c r="AF132" s="6">
        <f t="shared" si="90"/>
        <v>89.5</v>
      </c>
      <c r="AG132" s="6">
        <f t="shared" si="91"/>
        <v>147.5</v>
      </c>
      <c r="AH132" s="6">
        <f t="shared" si="92"/>
        <v>255</v>
      </c>
      <c r="AI132" s="6">
        <f t="shared" si="93"/>
        <v>-18</v>
      </c>
      <c r="AJ132" s="6">
        <f t="shared" si="94"/>
        <v>107.5</v>
      </c>
      <c r="AK132" s="6">
        <f t="shared" si="95"/>
        <v>165.5</v>
      </c>
      <c r="AL132" s="6">
        <v>73.1166666666667</v>
      </c>
      <c r="AM132" s="6">
        <v>0.946666666666667</v>
      </c>
      <c r="AN132" s="6">
        <v>20.5266666666667</v>
      </c>
      <c r="AO132" s="6">
        <v>20.55</v>
      </c>
      <c r="AP132" s="6">
        <v>3.29202154296875</v>
      </c>
    </row>
    <row r="133" customFormat="1" ht="15" spans="1:42">
      <c r="A133" s="6">
        <v>3</v>
      </c>
      <c r="B133" s="6" t="s">
        <v>173</v>
      </c>
      <c r="C133" s="6">
        <v>118.5</v>
      </c>
      <c r="D133" s="6">
        <v>136.5</v>
      </c>
      <c r="E133" s="6">
        <v>36</v>
      </c>
      <c r="F133" s="6">
        <f t="shared" si="64"/>
        <v>0.407216494845361</v>
      </c>
      <c r="G133" s="6">
        <f t="shared" si="65"/>
        <v>0.469072164948454</v>
      </c>
      <c r="H133" s="6">
        <f t="shared" si="66"/>
        <v>0.123711340206186</v>
      </c>
      <c r="I133" s="6">
        <f t="shared" si="67"/>
        <v>3.79166666666667</v>
      </c>
      <c r="J133" s="6">
        <f t="shared" si="68"/>
        <v>3.29166666666667</v>
      </c>
      <c r="K133" s="6">
        <f t="shared" si="69"/>
        <v>1.15189873417722</v>
      </c>
      <c r="L133" s="6">
        <f t="shared" si="70"/>
        <v>106.411935420798</v>
      </c>
      <c r="M133" s="6">
        <f t="shared" si="71"/>
        <v>13.9283882771841</v>
      </c>
      <c r="N133" s="6">
        <f t="shared" si="72"/>
        <v>-0.0705882352941176</v>
      </c>
      <c r="O133" s="6">
        <f t="shared" si="73"/>
        <v>0.27719298245614</v>
      </c>
      <c r="P133" s="6">
        <f t="shared" si="74"/>
        <v>0.641791044776119</v>
      </c>
      <c r="Q133" s="6">
        <f t="shared" si="75"/>
        <v>0.0705882352941176</v>
      </c>
      <c r="R133" s="6">
        <f t="shared" si="76"/>
        <v>0.582608695652174</v>
      </c>
      <c r="S133" s="6">
        <f t="shared" si="77"/>
        <v>0.533980582524272</v>
      </c>
      <c r="T133" s="6">
        <f t="shared" si="78"/>
        <v>291</v>
      </c>
      <c r="U133" s="6">
        <f t="shared" si="79"/>
        <v>0.628865979381443</v>
      </c>
      <c r="V133" s="6">
        <f t="shared" si="80"/>
        <v>0.0821917808219178</v>
      </c>
      <c r="W133" s="6">
        <f t="shared" si="81"/>
        <v>-1.56692775147186</v>
      </c>
      <c r="X133" s="6">
        <f t="shared" si="82"/>
        <v>-1.56798631023676</v>
      </c>
      <c r="Y133" s="6">
        <f t="shared" si="83"/>
        <v>0.263736263736264</v>
      </c>
      <c r="Z133" s="6">
        <f t="shared" si="84"/>
        <v>97</v>
      </c>
      <c r="AA133" s="6">
        <f t="shared" si="85"/>
        <v>119.661</v>
      </c>
      <c r="AB133" s="6">
        <f t="shared" si="86"/>
        <v>3.30479452054795</v>
      </c>
      <c r="AC133" s="6">
        <f t="shared" si="87"/>
        <v>0.69620253164557</v>
      </c>
      <c r="AD133" s="6">
        <f t="shared" si="88"/>
        <v>-1.07462686567164</v>
      </c>
      <c r="AE133" s="6">
        <f t="shared" si="89"/>
        <v>0.000153368526753384</v>
      </c>
      <c r="AF133" s="6">
        <f t="shared" si="90"/>
        <v>82.5</v>
      </c>
      <c r="AG133" s="6">
        <f t="shared" si="91"/>
        <v>154.5</v>
      </c>
      <c r="AH133" s="6">
        <f t="shared" si="92"/>
        <v>255</v>
      </c>
      <c r="AI133" s="6">
        <f t="shared" si="93"/>
        <v>-18</v>
      </c>
      <c r="AJ133" s="6">
        <f t="shared" si="94"/>
        <v>100.5</v>
      </c>
      <c r="AK133" s="6">
        <f t="shared" si="95"/>
        <v>172.5</v>
      </c>
      <c r="AL133" s="6">
        <v>72.1433333333333</v>
      </c>
      <c r="AM133" s="6">
        <v>1.28133333333333</v>
      </c>
      <c r="AN133" s="6">
        <v>20.5833333333333</v>
      </c>
      <c r="AO133" s="6">
        <v>20.6266666666667</v>
      </c>
      <c r="AP133" s="6">
        <v>3.49061093203884</v>
      </c>
    </row>
    <row r="134" customFormat="1" ht="15" spans="1:42">
      <c r="A134" s="6">
        <v>3</v>
      </c>
      <c r="B134" s="6" t="s">
        <v>174</v>
      </c>
      <c r="C134" s="6">
        <v>127</v>
      </c>
      <c r="D134" s="6">
        <v>142.5</v>
      </c>
      <c r="E134" s="6">
        <v>30.5</v>
      </c>
      <c r="F134" s="6">
        <f t="shared" si="64"/>
        <v>0.423333333333333</v>
      </c>
      <c r="G134" s="6">
        <f t="shared" si="65"/>
        <v>0.475</v>
      </c>
      <c r="H134" s="6">
        <f t="shared" si="66"/>
        <v>0.101666666666667</v>
      </c>
      <c r="I134" s="6">
        <f t="shared" si="67"/>
        <v>4.67213114754098</v>
      </c>
      <c r="J134" s="6">
        <f t="shared" si="68"/>
        <v>4.16393442622951</v>
      </c>
      <c r="K134" s="6">
        <f t="shared" si="69"/>
        <v>1.12204724409449</v>
      </c>
      <c r="L134" s="6">
        <f t="shared" si="70"/>
        <v>111.602718007523</v>
      </c>
      <c r="M134" s="6">
        <f t="shared" si="71"/>
        <v>14.142135623731</v>
      </c>
      <c r="N134" s="6">
        <f t="shared" si="72"/>
        <v>-0.0575139146567718</v>
      </c>
      <c r="O134" s="6">
        <f t="shared" si="73"/>
        <v>0.288135593220339</v>
      </c>
      <c r="P134" s="6">
        <f t="shared" si="74"/>
        <v>0.723214285714286</v>
      </c>
      <c r="Q134" s="6">
        <f t="shared" si="75"/>
        <v>0.0575139146567718</v>
      </c>
      <c r="R134" s="6">
        <f t="shared" si="76"/>
        <v>0.647398843930636</v>
      </c>
      <c r="S134" s="6">
        <f t="shared" si="77"/>
        <v>0.612698412698413</v>
      </c>
      <c r="T134" s="6">
        <f t="shared" si="78"/>
        <v>300</v>
      </c>
      <c r="U134" s="6">
        <f t="shared" si="79"/>
        <v>0.695</v>
      </c>
      <c r="V134" s="6">
        <f t="shared" si="80"/>
        <v>0.0648535564853557</v>
      </c>
      <c r="W134" s="6">
        <f t="shared" si="81"/>
        <v>-1.56667973512097</v>
      </c>
      <c r="X134" s="6">
        <f t="shared" si="82"/>
        <v>-1.56783631991182</v>
      </c>
      <c r="Y134" s="6">
        <f t="shared" si="83"/>
        <v>0.214035087719298</v>
      </c>
      <c r="Z134" s="6">
        <f t="shared" si="84"/>
        <v>100</v>
      </c>
      <c r="AA134" s="6">
        <f t="shared" si="85"/>
        <v>125.0975</v>
      </c>
      <c r="AB134" s="6">
        <f t="shared" si="86"/>
        <v>2.87133891213389</v>
      </c>
      <c r="AC134" s="6">
        <f t="shared" si="87"/>
        <v>0.759842519685039</v>
      </c>
      <c r="AD134" s="6">
        <f t="shared" si="88"/>
        <v>-0.821428571428571</v>
      </c>
      <c r="AE134" s="6">
        <f t="shared" si="89"/>
        <v>0.000182752366538657</v>
      </c>
      <c r="AF134" s="6">
        <f t="shared" si="90"/>
        <v>96.5</v>
      </c>
      <c r="AG134" s="6">
        <f t="shared" si="91"/>
        <v>157.5</v>
      </c>
      <c r="AH134" s="6">
        <f t="shared" si="92"/>
        <v>269.5</v>
      </c>
      <c r="AI134" s="6">
        <f t="shared" si="93"/>
        <v>-15.5</v>
      </c>
      <c r="AJ134" s="6">
        <f t="shared" si="94"/>
        <v>112</v>
      </c>
      <c r="AK134" s="6">
        <f t="shared" si="95"/>
        <v>173</v>
      </c>
      <c r="AL134" s="6">
        <v>72.2566666666667</v>
      </c>
      <c r="AM134" s="6">
        <v>1.76333333333333</v>
      </c>
      <c r="AN134" s="6">
        <v>20.7566666666667</v>
      </c>
      <c r="AO134" s="6">
        <v>20.83</v>
      </c>
      <c r="AP134" s="6">
        <v>3.58194702544031</v>
      </c>
    </row>
    <row r="135" customFormat="1" ht="15" spans="1:42">
      <c r="A135" s="6">
        <v>3</v>
      </c>
      <c r="B135" s="6" t="s">
        <v>175</v>
      </c>
      <c r="C135" s="6">
        <v>123</v>
      </c>
      <c r="D135" s="6">
        <v>140</v>
      </c>
      <c r="E135" s="6">
        <v>32</v>
      </c>
      <c r="F135" s="6">
        <f t="shared" si="64"/>
        <v>0.416949152542373</v>
      </c>
      <c r="G135" s="6">
        <f t="shared" si="65"/>
        <v>0.474576271186441</v>
      </c>
      <c r="H135" s="6">
        <f t="shared" si="66"/>
        <v>0.108474576271186</v>
      </c>
      <c r="I135" s="6">
        <f t="shared" si="67"/>
        <v>4.375</v>
      </c>
      <c r="J135" s="6">
        <f t="shared" si="68"/>
        <v>3.84375</v>
      </c>
      <c r="K135" s="6">
        <f t="shared" si="69"/>
        <v>1.13821138211382</v>
      </c>
      <c r="L135" s="6">
        <f t="shared" si="70"/>
        <v>109.16806614879</v>
      </c>
      <c r="M135" s="6">
        <f t="shared" si="71"/>
        <v>14.0237893119751</v>
      </c>
      <c r="N135" s="6">
        <f t="shared" si="72"/>
        <v>-0.064638783269962</v>
      </c>
      <c r="O135" s="6">
        <f t="shared" si="73"/>
        <v>0.28735632183908</v>
      </c>
      <c r="P135" s="6">
        <f t="shared" si="74"/>
        <v>0.685185185185185</v>
      </c>
      <c r="Q135" s="6">
        <f t="shared" si="75"/>
        <v>0.064638783269962</v>
      </c>
      <c r="R135" s="6">
        <f t="shared" si="76"/>
        <v>0.627906976744186</v>
      </c>
      <c r="S135" s="6">
        <f t="shared" si="77"/>
        <v>0.587096774193548</v>
      </c>
      <c r="T135" s="6">
        <f t="shared" si="78"/>
        <v>295</v>
      </c>
      <c r="U135" s="6">
        <f t="shared" si="79"/>
        <v>0.674576271186441</v>
      </c>
      <c r="V135" s="6">
        <f t="shared" si="80"/>
        <v>0.0735930735930736</v>
      </c>
      <c r="W135" s="6">
        <f t="shared" si="81"/>
        <v>-1.56691297478545</v>
      </c>
      <c r="X135" s="6">
        <f t="shared" si="82"/>
        <v>-1.56791462653281</v>
      </c>
      <c r="Y135" s="6">
        <f t="shared" si="83"/>
        <v>0.228571428571429</v>
      </c>
      <c r="Z135" s="6">
        <f t="shared" si="84"/>
        <v>98.3333333333333</v>
      </c>
      <c r="AA135" s="6">
        <f t="shared" si="85"/>
        <v>122.605</v>
      </c>
      <c r="AB135" s="6">
        <f t="shared" si="86"/>
        <v>3.08982683982684</v>
      </c>
      <c r="AC135" s="6">
        <f t="shared" si="87"/>
        <v>0.739837398373984</v>
      </c>
      <c r="AD135" s="6">
        <f t="shared" si="88"/>
        <v>-0.907407407407407</v>
      </c>
      <c r="AE135" s="6">
        <f t="shared" si="89"/>
        <v>0.000172296373906706</v>
      </c>
      <c r="AF135" s="6">
        <f t="shared" si="90"/>
        <v>91</v>
      </c>
      <c r="AG135" s="6">
        <f t="shared" si="91"/>
        <v>155</v>
      </c>
      <c r="AH135" s="6">
        <f t="shared" si="92"/>
        <v>263</v>
      </c>
      <c r="AI135" s="6">
        <f t="shared" si="93"/>
        <v>-17</v>
      </c>
      <c r="AJ135" s="6">
        <f t="shared" si="94"/>
        <v>108</v>
      </c>
      <c r="AK135" s="6">
        <f t="shared" si="95"/>
        <v>172</v>
      </c>
      <c r="AL135" s="6">
        <v>72.08</v>
      </c>
      <c r="AM135" s="6">
        <v>1.28</v>
      </c>
      <c r="AN135" s="6">
        <v>20.5233333333333</v>
      </c>
      <c r="AO135" s="6">
        <v>20.5633333333333</v>
      </c>
      <c r="AP135" s="6">
        <v>3.38646725296443</v>
      </c>
    </row>
    <row r="136" customFormat="1" ht="15" spans="1:42">
      <c r="A136" s="6">
        <v>3</v>
      </c>
      <c r="B136" s="6" t="s">
        <v>176</v>
      </c>
      <c r="C136" s="6">
        <v>110</v>
      </c>
      <c r="D136" s="6">
        <v>129.5</v>
      </c>
      <c r="E136" s="6">
        <v>31</v>
      </c>
      <c r="F136" s="6">
        <f t="shared" si="64"/>
        <v>0.406654343807763</v>
      </c>
      <c r="G136" s="6">
        <f t="shared" si="65"/>
        <v>0.478743068391867</v>
      </c>
      <c r="H136" s="6">
        <f t="shared" si="66"/>
        <v>0.11460258780037</v>
      </c>
      <c r="I136" s="6">
        <f t="shared" si="67"/>
        <v>4.17741935483871</v>
      </c>
      <c r="J136" s="6">
        <f t="shared" si="68"/>
        <v>3.54838709677419</v>
      </c>
      <c r="K136" s="6">
        <f t="shared" si="69"/>
        <v>1.17727272727273</v>
      </c>
      <c r="L136" s="6">
        <f t="shared" si="70"/>
        <v>99.7183533758957</v>
      </c>
      <c r="M136" s="6">
        <f t="shared" si="71"/>
        <v>13.4288247189891</v>
      </c>
      <c r="N136" s="6">
        <f t="shared" si="72"/>
        <v>-0.081419624217119</v>
      </c>
      <c r="O136" s="6">
        <f t="shared" si="73"/>
        <v>0.295</v>
      </c>
      <c r="P136" s="6">
        <f t="shared" si="74"/>
        <v>0.604060913705584</v>
      </c>
      <c r="Q136" s="6">
        <f t="shared" si="75"/>
        <v>0.081419624217119</v>
      </c>
      <c r="R136" s="6">
        <f t="shared" si="76"/>
        <v>0.613707165109034</v>
      </c>
      <c r="S136" s="6">
        <f t="shared" si="77"/>
        <v>0.560283687943262</v>
      </c>
      <c r="T136" s="6">
        <f t="shared" si="78"/>
        <v>270.5</v>
      </c>
      <c r="U136" s="6">
        <f t="shared" si="79"/>
        <v>0.656192236598891</v>
      </c>
      <c r="V136" s="6">
        <f t="shared" si="80"/>
        <v>0.0935251798561151</v>
      </c>
      <c r="W136" s="6">
        <f t="shared" si="81"/>
        <v>-1.5670454989073</v>
      </c>
      <c r="X136" s="6">
        <f t="shared" si="82"/>
        <v>-1.56773054758764</v>
      </c>
      <c r="Y136" s="6">
        <f t="shared" si="83"/>
        <v>0.239382239382239</v>
      </c>
      <c r="Z136" s="6">
        <f t="shared" si="84"/>
        <v>90.1666666666667</v>
      </c>
      <c r="AA136" s="6">
        <f t="shared" si="85"/>
        <v>112.4405</v>
      </c>
      <c r="AB136" s="6">
        <f t="shared" si="86"/>
        <v>3.58812949640288</v>
      </c>
      <c r="AC136" s="6">
        <f t="shared" si="87"/>
        <v>0.718181818181818</v>
      </c>
      <c r="AD136" s="6">
        <f t="shared" si="88"/>
        <v>-1.0253807106599</v>
      </c>
      <c r="AE136" s="6">
        <f t="shared" si="89"/>
        <v>0.000179727432913398</v>
      </c>
      <c r="AF136" s="6">
        <f t="shared" si="90"/>
        <v>79</v>
      </c>
      <c r="AG136" s="6">
        <f t="shared" si="91"/>
        <v>141</v>
      </c>
      <c r="AH136" s="6">
        <f t="shared" si="92"/>
        <v>239.5</v>
      </c>
      <c r="AI136" s="6">
        <f t="shared" si="93"/>
        <v>-19.5</v>
      </c>
      <c r="AJ136" s="6">
        <f t="shared" si="94"/>
        <v>98.5</v>
      </c>
      <c r="AK136" s="6">
        <f t="shared" si="95"/>
        <v>160.5</v>
      </c>
      <c r="AL136" s="6">
        <v>70.6333333333333</v>
      </c>
      <c r="AM136" s="6">
        <v>1.07</v>
      </c>
      <c r="AN136" s="6">
        <v>18.35</v>
      </c>
      <c r="AO136" s="6">
        <v>18.38</v>
      </c>
      <c r="AP136" s="6">
        <v>3.27103</v>
      </c>
    </row>
    <row r="137" customFormat="1" ht="15" spans="1:42">
      <c r="A137" s="6">
        <v>3</v>
      </c>
      <c r="B137" s="6" t="s">
        <v>177</v>
      </c>
      <c r="C137" s="6">
        <v>114.5</v>
      </c>
      <c r="D137" s="6">
        <v>134.5</v>
      </c>
      <c r="E137" s="6">
        <v>33</v>
      </c>
      <c r="F137" s="6">
        <f t="shared" si="64"/>
        <v>0.406028368794326</v>
      </c>
      <c r="G137" s="6">
        <f t="shared" si="65"/>
        <v>0.476950354609929</v>
      </c>
      <c r="H137" s="6">
        <f t="shared" si="66"/>
        <v>0.117021276595745</v>
      </c>
      <c r="I137" s="6">
        <f t="shared" si="67"/>
        <v>4.07575757575758</v>
      </c>
      <c r="J137" s="6">
        <f t="shared" si="68"/>
        <v>3.46969696969697</v>
      </c>
      <c r="K137" s="6">
        <f t="shared" si="69"/>
        <v>1.17467248908297</v>
      </c>
      <c r="L137" s="6">
        <f t="shared" si="70"/>
        <v>103.745682641094</v>
      </c>
      <c r="M137" s="6">
        <f t="shared" si="71"/>
        <v>13.7113092008021</v>
      </c>
      <c r="N137" s="6">
        <f t="shared" si="72"/>
        <v>-0.0803212851405622</v>
      </c>
      <c r="O137" s="6">
        <f t="shared" si="73"/>
        <v>0.29171668667467</v>
      </c>
      <c r="P137" s="6">
        <f t="shared" si="74"/>
        <v>0.605911330049261</v>
      </c>
      <c r="Q137" s="6">
        <f t="shared" si="75"/>
        <v>0.0803212851405622</v>
      </c>
      <c r="R137" s="6">
        <f t="shared" si="76"/>
        <v>0.605970149253731</v>
      </c>
      <c r="S137" s="6">
        <f t="shared" si="77"/>
        <v>0.552542372881356</v>
      </c>
      <c r="T137" s="6">
        <f t="shared" si="78"/>
        <v>282</v>
      </c>
      <c r="U137" s="6">
        <f t="shared" si="79"/>
        <v>0.648936170212766</v>
      </c>
      <c r="V137" s="6">
        <f t="shared" si="80"/>
        <v>0.0925925925925926</v>
      </c>
      <c r="W137" s="6">
        <f t="shared" si="81"/>
        <v>-1.56726624886567</v>
      </c>
      <c r="X137" s="6">
        <f t="shared" si="82"/>
        <v>-1.56796149843742</v>
      </c>
      <c r="Y137" s="6">
        <f t="shared" si="83"/>
        <v>0.245353159851301</v>
      </c>
      <c r="Z137" s="6">
        <f t="shared" si="84"/>
        <v>94</v>
      </c>
      <c r="AA137" s="6">
        <f t="shared" si="85"/>
        <v>116.949</v>
      </c>
      <c r="AB137" s="6">
        <f t="shared" si="86"/>
        <v>3.56481481481481</v>
      </c>
      <c r="AC137" s="6">
        <f t="shared" si="87"/>
        <v>0.7117903930131</v>
      </c>
      <c r="AD137" s="6">
        <f t="shared" si="88"/>
        <v>-1.04433497536946</v>
      </c>
      <c r="AE137" s="6">
        <f t="shared" si="89"/>
        <v>0.000163278943068977</v>
      </c>
      <c r="AF137" s="6">
        <f t="shared" si="90"/>
        <v>81.5</v>
      </c>
      <c r="AG137" s="6">
        <f t="shared" si="91"/>
        <v>147.5</v>
      </c>
      <c r="AH137" s="6">
        <f t="shared" si="92"/>
        <v>249</v>
      </c>
      <c r="AI137" s="6">
        <f t="shared" si="93"/>
        <v>-20</v>
      </c>
      <c r="AJ137" s="6">
        <f t="shared" si="94"/>
        <v>101.5</v>
      </c>
      <c r="AK137" s="6">
        <f t="shared" si="95"/>
        <v>167.5</v>
      </c>
      <c r="AL137" s="6">
        <v>70.0333333333333</v>
      </c>
      <c r="AM137" s="6">
        <v>1.19</v>
      </c>
      <c r="AN137" s="6">
        <v>19.7866666666667</v>
      </c>
      <c r="AO137" s="6">
        <v>19.8266666666667</v>
      </c>
      <c r="AP137" s="6">
        <v>3.66660241305401</v>
      </c>
    </row>
    <row r="138" customFormat="1" ht="15" spans="1:42">
      <c r="A138" s="6">
        <v>3</v>
      </c>
      <c r="B138" s="6" t="s">
        <v>178</v>
      </c>
      <c r="C138" s="6">
        <v>105</v>
      </c>
      <c r="D138" s="6">
        <v>125.5</v>
      </c>
      <c r="E138" s="6">
        <v>33.5</v>
      </c>
      <c r="F138" s="6">
        <f t="shared" si="64"/>
        <v>0.397727272727273</v>
      </c>
      <c r="G138" s="6">
        <f t="shared" si="65"/>
        <v>0.475378787878788</v>
      </c>
      <c r="H138" s="6">
        <f t="shared" si="66"/>
        <v>0.126893939393939</v>
      </c>
      <c r="I138" s="6">
        <f t="shared" si="67"/>
        <v>3.74626865671642</v>
      </c>
      <c r="J138" s="6">
        <f t="shared" si="68"/>
        <v>3.13432835820896</v>
      </c>
      <c r="K138" s="6">
        <f t="shared" si="69"/>
        <v>1.1952380952381</v>
      </c>
      <c r="L138" s="6">
        <f t="shared" si="70"/>
        <v>96.4321868810755</v>
      </c>
      <c r="M138" s="6">
        <f t="shared" si="71"/>
        <v>13.2664991614216</v>
      </c>
      <c r="N138" s="6">
        <f t="shared" si="72"/>
        <v>-0.0889370932754881</v>
      </c>
      <c r="O138" s="6">
        <f t="shared" si="73"/>
        <v>0.288831835686778</v>
      </c>
      <c r="P138" s="6">
        <f t="shared" si="74"/>
        <v>0.554347826086957</v>
      </c>
      <c r="Q138" s="6">
        <f t="shared" si="75"/>
        <v>0.0889370932754881</v>
      </c>
      <c r="R138" s="6">
        <f t="shared" si="76"/>
        <v>0.578616352201258</v>
      </c>
      <c r="S138" s="6">
        <f t="shared" si="77"/>
        <v>0.516245487364621</v>
      </c>
      <c r="T138" s="6">
        <f t="shared" si="78"/>
        <v>264</v>
      </c>
      <c r="U138" s="6">
        <f t="shared" si="79"/>
        <v>0.619318181818182</v>
      </c>
      <c r="V138" s="6">
        <f t="shared" si="80"/>
        <v>0.104060913705584</v>
      </c>
      <c r="W138" s="6">
        <f t="shared" si="81"/>
        <v>-1.56702019023042</v>
      </c>
      <c r="X138" s="6">
        <f t="shared" si="82"/>
        <v>-1.56772669070363</v>
      </c>
      <c r="Y138" s="6">
        <f t="shared" si="83"/>
        <v>0.266932270916335</v>
      </c>
      <c r="Z138" s="6">
        <f t="shared" si="84"/>
        <v>88</v>
      </c>
      <c r="AA138" s="6">
        <f t="shared" si="85"/>
        <v>108.8825</v>
      </c>
      <c r="AB138" s="6">
        <f t="shared" si="86"/>
        <v>3.85152284263959</v>
      </c>
      <c r="AC138" s="6">
        <f t="shared" si="87"/>
        <v>0.680952380952381</v>
      </c>
      <c r="AD138" s="6">
        <f t="shared" si="88"/>
        <v>-1.17391304347826</v>
      </c>
      <c r="AE138" s="6">
        <f t="shared" si="89"/>
        <v>0.000166495543572636</v>
      </c>
      <c r="AF138" s="6">
        <f t="shared" si="90"/>
        <v>71.5</v>
      </c>
      <c r="AG138" s="6">
        <f t="shared" si="91"/>
        <v>138.5</v>
      </c>
      <c r="AH138" s="6">
        <f t="shared" si="92"/>
        <v>230.5</v>
      </c>
      <c r="AI138" s="6">
        <f t="shared" si="93"/>
        <v>-20.5</v>
      </c>
      <c r="AJ138" s="6">
        <f t="shared" si="94"/>
        <v>92</v>
      </c>
      <c r="AK138" s="6">
        <f t="shared" si="95"/>
        <v>159</v>
      </c>
      <c r="AL138" s="6">
        <v>71.93</v>
      </c>
      <c r="AM138" s="6">
        <v>0.68</v>
      </c>
      <c r="AN138" s="6">
        <v>19.8933333333333</v>
      </c>
      <c r="AO138" s="6">
        <v>19.91</v>
      </c>
      <c r="AP138" s="6">
        <v>3.15858546351085</v>
      </c>
    </row>
    <row r="139" customFormat="1" ht="15" spans="1:42">
      <c r="A139" s="6">
        <v>3</v>
      </c>
      <c r="B139" s="6" t="s">
        <v>179</v>
      </c>
      <c r="C139" s="6">
        <v>125</v>
      </c>
      <c r="D139" s="6">
        <v>141</v>
      </c>
      <c r="E139" s="6">
        <v>34.5</v>
      </c>
      <c r="F139" s="6">
        <f t="shared" si="64"/>
        <v>0.415973377703827</v>
      </c>
      <c r="G139" s="6">
        <f t="shared" si="65"/>
        <v>0.469217970049917</v>
      </c>
      <c r="H139" s="6">
        <f t="shared" si="66"/>
        <v>0.114808652246256</v>
      </c>
      <c r="I139" s="6">
        <f t="shared" si="67"/>
        <v>4.08695652173913</v>
      </c>
      <c r="J139" s="6">
        <f t="shared" si="68"/>
        <v>3.6231884057971</v>
      </c>
      <c r="K139" s="6">
        <f t="shared" si="69"/>
        <v>1.128</v>
      </c>
      <c r="L139" s="6">
        <f t="shared" si="70"/>
        <v>110.598749239462</v>
      </c>
      <c r="M139" s="6">
        <f t="shared" si="71"/>
        <v>14.1539158303748</v>
      </c>
      <c r="N139" s="6">
        <f t="shared" si="72"/>
        <v>-0.0601503759398496</v>
      </c>
      <c r="O139" s="6">
        <f t="shared" si="73"/>
        <v>0.277463193657984</v>
      </c>
      <c r="P139" s="6">
        <f t="shared" si="74"/>
        <v>0.699530516431925</v>
      </c>
      <c r="Q139" s="6">
        <f t="shared" si="75"/>
        <v>0.0601503759398496</v>
      </c>
      <c r="R139" s="6">
        <f t="shared" si="76"/>
        <v>0.606837606837607</v>
      </c>
      <c r="S139" s="6">
        <f t="shared" si="77"/>
        <v>0.567398119122257</v>
      </c>
      <c r="T139" s="6">
        <f t="shared" si="78"/>
        <v>300.5</v>
      </c>
      <c r="U139" s="6">
        <f t="shared" si="79"/>
        <v>0.655574043261231</v>
      </c>
      <c r="V139" s="6">
        <f t="shared" si="80"/>
        <v>0.0691144708423326</v>
      </c>
      <c r="W139" s="6">
        <f t="shared" si="81"/>
        <v>-1.56667917943183</v>
      </c>
      <c r="X139" s="6">
        <f t="shared" si="82"/>
        <v>-1.56796083957693</v>
      </c>
      <c r="Y139" s="6">
        <f t="shared" si="83"/>
        <v>0.24468085106383</v>
      </c>
      <c r="Z139" s="6">
        <f t="shared" si="84"/>
        <v>100.166666666667</v>
      </c>
      <c r="AA139" s="6">
        <f t="shared" si="85"/>
        <v>124.075</v>
      </c>
      <c r="AB139" s="6">
        <f t="shared" si="86"/>
        <v>2.97786177105832</v>
      </c>
      <c r="AC139" s="6">
        <f t="shared" si="87"/>
        <v>0.724</v>
      </c>
      <c r="AD139" s="6">
        <f t="shared" si="88"/>
        <v>-0.948356807511737</v>
      </c>
      <c r="AE139" s="6">
        <f t="shared" si="89"/>
        <v>0.000161563626529852</v>
      </c>
      <c r="AF139" s="6">
        <f t="shared" si="90"/>
        <v>90.5</v>
      </c>
      <c r="AG139" s="6">
        <f t="shared" si="91"/>
        <v>159.5</v>
      </c>
      <c r="AH139" s="6">
        <f t="shared" si="92"/>
        <v>266</v>
      </c>
      <c r="AI139" s="6">
        <f t="shared" si="93"/>
        <v>-16</v>
      </c>
      <c r="AJ139" s="6">
        <f t="shared" si="94"/>
        <v>106.5</v>
      </c>
      <c r="AK139" s="6">
        <f t="shared" si="95"/>
        <v>175.5</v>
      </c>
      <c r="AL139" s="6">
        <v>71.1733333333333</v>
      </c>
      <c r="AM139" s="6">
        <v>1.28333333333333</v>
      </c>
      <c r="AN139" s="6">
        <v>20.1666666666667</v>
      </c>
      <c r="AO139" s="6">
        <v>20.2033333333333</v>
      </c>
      <c r="AP139" s="6">
        <v>3.86419850775194</v>
      </c>
    </row>
    <row r="140" customFormat="1" ht="15" spans="1:42">
      <c r="A140" s="6">
        <v>3</v>
      </c>
      <c r="B140" s="6" t="s">
        <v>180</v>
      </c>
      <c r="C140" s="6">
        <v>109.5</v>
      </c>
      <c r="D140" s="6">
        <v>132</v>
      </c>
      <c r="E140" s="6">
        <v>41</v>
      </c>
      <c r="F140" s="6">
        <f t="shared" si="64"/>
        <v>0.387610619469027</v>
      </c>
      <c r="G140" s="6">
        <f t="shared" si="65"/>
        <v>0.467256637168142</v>
      </c>
      <c r="H140" s="6">
        <f t="shared" si="66"/>
        <v>0.145132743362832</v>
      </c>
      <c r="I140" s="6">
        <f t="shared" si="67"/>
        <v>3.21951219512195</v>
      </c>
      <c r="J140" s="6">
        <f t="shared" si="68"/>
        <v>2.67073170731707</v>
      </c>
      <c r="K140" s="6">
        <f t="shared" si="69"/>
        <v>1.20547945205479</v>
      </c>
      <c r="L140" s="6">
        <f t="shared" si="70"/>
        <v>101.809053297501</v>
      </c>
      <c r="M140" s="6">
        <f t="shared" si="71"/>
        <v>13.7234592334926</v>
      </c>
      <c r="N140" s="6">
        <f t="shared" si="72"/>
        <v>-0.093167701863354</v>
      </c>
      <c r="O140" s="6">
        <f t="shared" si="73"/>
        <v>0.273823884197829</v>
      </c>
      <c r="P140" s="6">
        <f t="shared" si="74"/>
        <v>0.505494505494505</v>
      </c>
      <c r="Q140" s="6">
        <f t="shared" si="75"/>
        <v>0.093167701863354</v>
      </c>
      <c r="R140" s="6">
        <f t="shared" si="76"/>
        <v>0.526011560693642</v>
      </c>
      <c r="S140" s="6">
        <f t="shared" si="77"/>
        <v>0.45514950166113</v>
      </c>
      <c r="T140" s="6">
        <f t="shared" si="78"/>
        <v>282.5</v>
      </c>
      <c r="U140" s="6">
        <f t="shared" si="79"/>
        <v>0.564601769911504</v>
      </c>
      <c r="V140" s="6">
        <f t="shared" si="80"/>
        <v>0.112219451371571</v>
      </c>
      <c r="W140" s="6">
        <f t="shared" si="81"/>
        <v>-1.5674159018769</v>
      </c>
      <c r="X140" s="6">
        <f t="shared" si="82"/>
        <v>-1.56815723973153</v>
      </c>
      <c r="Y140" s="6">
        <f t="shared" si="83"/>
        <v>0.310606060606061</v>
      </c>
      <c r="Z140" s="6">
        <f t="shared" si="84"/>
        <v>94.1666666666667</v>
      </c>
      <c r="AA140" s="6">
        <f t="shared" si="85"/>
        <v>114.8985</v>
      </c>
      <c r="AB140" s="6">
        <f t="shared" si="86"/>
        <v>4.05548628428928</v>
      </c>
      <c r="AC140" s="6">
        <f t="shared" si="87"/>
        <v>0.625570776255708</v>
      </c>
      <c r="AD140" s="6">
        <f t="shared" si="88"/>
        <v>-1.3956043956044</v>
      </c>
      <c r="AE140" s="6">
        <f t="shared" si="89"/>
        <v>0.000127151822091098</v>
      </c>
      <c r="AF140" s="6">
        <f t="shared" si="90"/>
        <v>68.5</v>
      </c>
      <c r="AG140" s="6">
        <f t="shared" si="91"/>
        <v>150.5</v>
      </c>
      <c r="AH140" s="6">
        <f t="shared" si="92"/>
        <v>241.5</v>
      </c>
      <c r="AI140" s="6">
        <f t="shared" si="93"/>
        <v>-22.5</v>
      </c>
      <c r="AJ140" s="6">
        <f t="shared" si="94"/>
        <v>91</v>
      </c>
      <c r="AK140" s="6">
        <f t="shared" si="95"/>
        <v>173</v>
      </c>
      <c r="AL140" s="6">
        <v>71.1933333333333</v>
      </c>
      <c r="AM140" s="6">
        <v>0.76</v>
      </c>
      <c r="AN140" s="6">
        <v>19.7833333333333</v>
      </c>
      <c r="AO140" s="6">
        <v>19.7966666666667</v>
      </c>
      <c r="AP140" s="6">
        <v>3.27010283730159</v>
      </c>
    </row>
    <row r="141" customFormat="1" ht="15" spans="1:42">
      <c r="A141" s="6">
        <v>3</v>
      </c>
      <c r="B141" s="6" t="s">
        <v>181</v>
      </c>
      <c r="C141" s="6">
        <v>115</v>
      </c>
      <c r="D141" s="6">
        <v>133.5</v>
      </c>
      <c r="E141" s="6">
        <v>31</v>
      </c>
      <c r="F141" s="6">
        <f t="shared" si="64"/>
        <v>0.411449016100179</v>
      </c>
      <c r="G141" s="6">
        <f t="shared" si="65"/>
        <v>0.477638640429338</v>
      </c>
      <c r="H141" s="6">
        <f t="shared" si="66"/>
        <v>0.110912343470483</v>
      </c>
      <c r="I141" s="6">
        <f t="shared" si="67"/>
        <v>4.30645161290323</v>
      </c>
      <c r="J141" s="6">
        <f t="shared" si="68"/>
        <v>3.70967741935484</v>
      </c>
      <c r="K141" s="6">
        <f t="shared" si="69"/>
        <v>1.16086956521739</v>
      </c>
      <c r="L141" s="6">
        <f t="shared" si="70"/>
        <v>103.292868421139</v>
      </c>
      <c r="M141" s="6">
        <f t="shared" si="71"/>
        <v>13.6503968196288</v>
      </c>
      <c r="N141" s="6">
        <f t="shared" si="72"/>
        <v>-0.0744466800804829</v>
      </c>
      <c r="O141" s="6">
        <f t="shared" si="73"/>
        <v>0.292978208232446</v>
      </c>
      <c r="P141" s="6">
        <f t="shared" si="74"/>
        <v>0.639024390243902</v>
      </c>
      <c r="Q141" s="6">
        <f t="shared" si="75"/>
        <v>0.0744466800804829</v>
      </c>
      <c r="R141" s="6">
        <f t="shared" si="76"/>
        <v>0.623100303951368</v>
      </c>
      <c r="S141" s="6">
        <f t="shared" si="77"/>
        <v>0.575342465753425</v>
      </c>
      <c r="T141" s="6">
        <f t="shared" si="78"/>
        <v>279.5</v>
      </c>
      <c r="U141" s="6">
        <f t="shared" si="79"/>
        <v>0.667262969588551</v>
      </c>
      <c r="V141" s="6">
        <f t="shared" si="80"/>
        <v>0.0850574712643678</v>
      </c>
      <c r="W141" s="6">
        <f t="shared" si="81"/>
        <v>-1.5670063480479</v>
      </c>
      <c r="X141" s="6">
        <f t="shared" si="82"/>
        <v>-1.56779066942564</v>
      </c>
      <c r="Y141" s="6">
        <f t="shared" si="83"/>
        <v>0.232209737827715</v>
      </c>
      <c r="Z141" s="6">
        <f t="shared" si="84"/>
        <v>93.1666666666667</v>
      </c>
      <c r="AA141" s="6">
        <f t="shared" si="85"/>
        <v>116.2835</v>
      </c>
      <c r="AB141" s="6">
        <f t="shared" si="86"/>
        <v>3.3764367816092</v>
      </c>
      <c r="AC141" s="6">
        <f t="shared" si="87"/>
        <v>0.730434782608696</v>
      </c>
      <c r="AD141" s="6">
        <f t="shared" si="88"/>
        <v>-0.965853658536585</v>
      </c>
      <c r="AE141" s="6">
        <f t="shared" si="89"/>
        <v>0.000179304087382589</v>
      </c>
      <c r="AF141" s="6">
        <f t="shared" si="90"/>
        <v>84</v>
      </c>
      <c r="AG141" s="6">
        <f t="shared" si="91"/>
        <v>146</v>
      </c>
      <c r="AH141" s="6">
        <f t="shared" si="92"/>
        <v>248.5</v>
      </c>
      <c r="AI141" s="6">
        <f t="shared" si="93"/>
        <v>-18.5</v>
      </c>
      <c r="AJ141" s="6">
        <f t="shared" si="94"/>
        <v>102.5</v>
      </c>
      <c r="AK141" s="6">
        <f t="shared" si="95"/>
        <v>164.5</v>
      </c>
      <c r="AL141" s="6">
        <v>71.5466666666667</v>
      </c>
      <c r="AM141" s="6">
        <v>1.02</v>
      </c>
      <c r="AN141" s="6">
        <v>19.7333333333333</v>
      </c>
      <c r="AO141" s="6">
        <v>19.76</v>
      </c>
      <c r="AP141" s="6">
        <v>3.64286192607004</v>
      </c>
    </row>
    <row r="142" customFormat="1" ht="15" spans="1:42">
      <c r="A142" s="6">
        <v>3</v>
      </c>
      <c r="B142" s="6" t="s">
        <v>182</v>
      </c>
      <c r="C142" s="6">
        <v>114.5</v>
      </c>
      <c r="D142" s="6">
        <v>133</v>
      </c>
      <c r="E142" s="6">
        <v>31</v>
      </c>
      <c r="F142" s="6">
        <f t="shared" si="64"/>
        <v>0.41113105924596</v>
      </c>
      <c r="G142" s="6">
        <f t="shared" si="65"/>
        <v>0.477558348294434</v>
      </c>
      <c r="H142" s="6">
        <f t="shared" si="66"/>
        <v>0.111310592459605</v>
      </c>
      <c r="I142" s="6">
        <f t="shared" si="67"/>
        <v>4.29032258064516</v>
      </c>
      <c r="J142" s="6">
        <f t="shared" si="68"/>
        <v>3.69354838709677</v>
      </c>
      <c r="K142" s="6">
        <f t="shared" si="69"/>
        <v>1.16157205240175</v>
      </c>
      <c r="L142" s="6">
        <f t="shared" si="70"/>
        <v>102.891933600258</v>
      </c>
      <c r="M142" s="6">
        <f t="shared" si="71"/>
        <v>13.6259556239798</v>
      </c>
      <c r="N142" s="6">
        <f t="shared" si="72"/>
        <v>-0.0747474747474747</v>
      </c>
      <c r="O142" s="6">
        <f t="shared" si="73"/>
        <v>0.292831105710814</v>
      </c>
      <c r="P142" s="6">
        <f t="shared" si="74"/>
        <v>0.637254901960784</v>
      </c>
      <c r="Q142" s="6">
        <f t="shared" si="75"/>
        <v>0.0747474747474747</v>
      </c>
      <c r="R142" s="6">
        <f t="shared" si="76"/>
        <v>0.621951219512195</v>
      </c>
      <c r="S142" s="6">
        <f t="shared" si="77"/>
        <v>0.573883161512027</v>
      </c>
      <c r="T142" s="6">
        <f t="shared" si="78"/>
        <v>278.5</v>
      </c>
      <c r="U142" s="6">
        <f t="shared" si="79"/>
        <v>0.666068222621185</v>
      </c>
      <c r="V142" s="6">
        <f t="shared" si="80"/>
        <v>0.0854503464203233</v>
      </c>
      <c r="W142" s="6">
        <f t="shared" si="81"/>
        <v>-1.56698884254119</v>
      </c>
      <c r="X142" s="6">
        <f t="shared" si="82"/>
        <v>-1.56777593590047</v>
      </c>
      <c r="Y142" s="6">
        <f t="shared" si="83"/>
        <v>0.233082706766917</v>
      </c>
      <c r="Z142" s="6">
        <f t="shared" si="84"/>
        <v>92.8333333333333</v>
      </c>
      <c r="AA142" s="6">
        <f t="shared" si="85"/>
        <v>115.8405</v>
      </c>
      <c r="AB142" s="6">
        <f t="shared" si="86"/>
        <v>3.38625866050808</v>
      </c>
      <c r="AC142" s="6">
        <f t="shared" si="87"/>
        <v>0.729257641921397</v>
      </c>
      <c r="AD142" s="6">
        <f t="shared" si="88"/>
        <v>-0.970588235294118</v>
      </c>
      <c r="AE142" s="6">
        <f t="shared" si="89"/>
        <v>0.000179760536930508</v>
      </c>
      <c r="AF142" s="6">
        <f t="shared" si="90"/>
        <v>83.5</v>
      </c>
      <c r="AG142" s="6">
        <f t="shared" si="91"/>
        <v>145.5</v>
      </c>
      <c r="AH142" s="6">
        <f t="shared" si="92"/>
        <v>247.5</v>
      </c>
      <c r="AI142" s="6">
        <f t="shared" si="93"/>
        <v>-18.5</v>
      </c>
      <c r="AJ142" s="6">
        <f t="shared" si="94"/>
        <v>102</v>
      </c>
      <c r="AK142" s="6">
        <f t="shared" si="95"/>
        <v>164</v>
      </c>
      <c r="AL142" s="6">
        <v>74.19</v>
      </c>
      <c r="AM142" s="6">
        <v>0.706666666666667</v>
      </c>
      <c r="AN142" s="6">
        <v>20.0733333333333</v>
      </c>
      <c r="AO142" s="6">
        <v>20.0866666666667</v>
      </c>
      <c r="AP142" s="6">
        <v>4.16205675728155</v>
      </c>
    </row>
    <row r="143" customFormat="1" ht="15" spans="1:42">
      <c r="A143" s="6">
        <v>3</v>
      </c>
      <c r="B143" s="6" t="s">
        <v>183</v>
      </c>
      <c r="C143" s="6">
        <v>124</v>
      </c>
      <c r="D143" s="6">
        <v>140.5</v>
      </c>
      <c r="E143" s="6">
        <v>34.5</v>
      </c>
      <c r="F143" s="6">
        <f t="shared" si="64"/>
        <v>0.414715719063545</v>
      </c>
      <c r="G143" s="6">
        <f t="shared" si="65"/>
        <v>0.469899665551839</v>
      </c>
      <c r="H143" s="6">
        <f t="shared" si="66"/>
        <v>0.115384615384615</v>
      </c>
      <c r="I143" s="6">
        <f t="shared" si="67"/>
        <v>4.07246376811594</v>
      </c>
      <c r="J143" s="6">
        <f t="shared" si="68"/>
        <v>3.59420289855072</v>
      </c>
      <c r="K143" s="6">
        <f t="shared" si="69"/>
        <v>1.13306451612903</v>
      </c>
      <c r="L143" s="6">
        <f t="shared" si="70"/>
        <v>110.009848044012</v>
      </c>
      <c r="M143" s="6">
        <f t="shared" si="71"/>
        <v>14.1185457230316</v>
      </c>
      <c r="N143" s="6">
        <f t="shared" si="72"/>
        <v>-0.0623818525519849</v>
      </c>
      <c r="O143" s="6">
        <f t="shared" si="73"/>
        <v>0.27872582480091</v>
      </c>
      <c r="P143" s="6">
        <f t="shared" si="74"/>
        <v>0.688679245283019</v>
      </c>
      <c r="Q143" s="6">
        <f t="shared" si="75"/>
        <v>0.0623818525519849</v>
      </c>
      <c r="R143" s="6">
        <f t="shared" si="76"/>
        <v>0.605714285714286</v>
      </c>
      <c r="S143" s="6">
        <f t="shared" si="77"/>
        <v>0.564668769716088</v>
      </c>
      <c r="T143" s="6">
        <f t="shared" si="78"/>
        <v>299</v>
      </c>
      <c r="U143" s="6">
        <f t="shared" si="79"/>
        <v>0.653846153846154</v>
      </c>
      <c r="V143" s="6">
        <f t="shared" si="80"/>
        <v>0.0717391304347826</v>
      </c>
      <c r="W143" s="6">
        <f t="shared" si="81"/>
        <v>-1.56677790310172</v>
      </c>
      <c r="X143" s="6">
        <f t="shared" si="82"/>
        <v>-1.56797539458096</v>
      </c>
      <c r="Y143" s="6">
        <f t="shared" si="83"/>
        <v>0.245551601423488</v>
      </c>
      <c r="Z143" s="6">
        <f t="shared" si="84"/>
        <v>99.6666666666667</v>
      </c>
      <c r="AA143" s="6">
        <f t="shared" si="85"/>
        <v>123.4825</v>
      </c>
      <c r="AB143" s="6">
        <f t="shared" si="86"/>
        <v>3.04347826086957</v>
      </c>
      <c r="AC143" s="6">
        <f t="shared" si="87"/>
        <v>0.721774193548387</v>
      </c>
      <c r="AD143" s="6">
        <f t="shared" si="88"/>
        <v>-0.962264150943396</v>
      </c>
      <c r="AE143" s="6">
        <f t="shared" si="89"/>
        <v>0.000160692387190123</v>
      </c>
      <c r="AF143" s="6">
        <f t="shared" si="90"/>
        <v>89.5</v>
      </c>
      <c r="AG143" s="6">
        <f t="shared" si="91"/>
        <v>158.5</v>
      </c>
      <c r="AH143" s="6">
        <f t="shared" si="92"/>
        <v>264.5</v>
      </c>
      <c r="AI143" s="6">
        <f t="shared" si="93"/>
        <v>-16.5</v>
      </c>
      <c r="AJ143" s="6">
        <f t="shared" si="94"/>
        <v>106</v>
      </c>
      <c r="AK143" s="6">
        <f t="shared" si="95"/>
        <v>175</v>
      </c>
      <c r="AL143" s="6">
        <v>72.3433333333333</v>
      </c>
      <c r="AM143" s="6">
        <v>1.30333333333333</v>
      </c>
      <c r="AN143" s="6">
        <v>20.36</v>
      </c>
      <c r="AO143" s="6">
        <v>20.4033333333333</v>
      </c>
      <c r="AP143" s="6">
        <v>3.66660241305401</v>
      </c>
    </row>
    <row r="144" customFormat="1" ht="15" spans="1:42">
      <c r="A144" s="6">
        <v>3</v>
      </c>
      <c r="B144" s="6" t="s">
        <v>184</v>
      </c>
      <c r="C144" s="6">
        <v>112</v>
      </c>
      <c r="D144" s="6">
        <v>129.5</v>
      </c>
      <c r="E144" s="6">
        <v>33</v>
      </c>
      <c r="F144" s="6">
        <f t="shared" si="64"/>
        <v>0.408014571948998</v>
      </c>
      <c r="G144" s="6">
        <f t="shared" si="65"/>
        <v>0.471766848816029</v>
      </c>
      <c r="H144" s="6">
        <f t="shared" si="66"/>
        <v>0.120218579234973</v>
      </c>
      <c r="I144" s="6">
        <f t="shared" si="67"/>
        <v>3.92424242424242</v>
      </c>
      <c r="J144" s="6">
        <f t="shared" si="68"/>
        <v>3.39393939393939</v>
      </c>
      <c r="K144" s="6">
        <f t="shared" si="69"/>
        <v>1.15625</v>
      </c>
      <c r="L144" s="6">
        <f t="shared" si="70"/>
        <v>100.669839905836</v>
      </c>
      <c r="M144" s="6">
        <f t="shared" si="71"/>
        <v>13.5277492584687</v>
      </c>
      <c r="N144" s="6">
        <f t="shared" si="72"/>
        <v>-0.072463768115942</v>
      </c>
      <c r="O144" s="6">
        <f t="shared" si="73"/>
        <v>0.282178217821782</v>
      </c>
      <c r="P144" s="6">
        <f t="shared" si="74"/>
        <v>0.637305699481865</v>
      </c>
      <c r="Q144" s="6">
        <f t="shared" si="75"/>
        <v>0.072463768115942</v>
      </c>
      <c r="R144" s="6">
        <f t="shared" si="76"/>
        <v>0.593846153846154</v>
      </c>
      <c r="S144" s="6">
        <f t="shared" si="77"/>
        <v>0.544827586206897</v>
      </c>
      <c r="T144" s="6">
        <f t="shared" si="78"/>
        <v>274.5</v>
      </c>
      <c r="U144" s="6">
        <f t="shared" si="79"/>
        <v>0.639344262295082</v>
      </c>
      <c r="V144" s="6">
        <f t="shared" si="80"/>
        <v>0.0839328537170264</v>
      </c>
      <c r="W144" s="6">
        <f t="shared" si="81"/>
        <v>-1.56661683759899</v>
      </c>
      <c r="X144" s="6">
        <f t="shared" si="82"/>
        <v>-1.5676670085328</v>
      </c>
      <c r="Y144" s="6">
        <f t="shared" si="83"/>
        <v>0.254826254826255</v>
      </c>
      <c r="Z144" s="6">
        <f t="shared" si="84"/>
        <v>91.5</v>
      </c>
      <c r="AA144" s="6">
        <f t="shared" si="85"/>
        <v>113.2665</v>
      </c>
      <c r="AB144" s="6">
        <f t="shared" si="86"/>
        <v>3.34832134292566</v>
      </c>
      <c r="AC144" s="6">
        <f t="shared" si="87"/>
        <v>0.705357142857143</v>
      </c>
      <c r="AD144" s="6">
        <f t="shared" si="88"/>
        <v>-1.04663212435233</v>
      </c>
      <c r="AE144" s="6">
        <f t="shared" si="89"/>
        <v>0.000175030123897911</v>
      </c>
      <c r="AF144" s="6">
        <f t="shared" si="90"/>
        <v>79</v>
      </c>
      <c r="AG144" s="6">
        <f t="shared" si="91"/>
        <v>145</v>
      </c>
      <c r="AH144" s="6">
        <f t="shared" si="92"/>
        <v>241.5</v>
      </c>
      <c r="AI144" s="6">
        <f t="shared" si="93"/>
        <v>-17.5</v>
      </c>
      <c r="AJ144" s="6">
        <f t="shared" si="94"/>
        <v>96.5</v>
      </c>
      <c r="AK144" s="6">
        <f t="shared" si="95"/>
        <v>162.5</v>
      </c>
      <c r="AL144" s="6">
        <v>74.19</v>
      </c>
      <c r="AM144" s="6">
        <v>0.5</v>
      </c>
      <c r="AN144" s="6">
        <v>19.5466666666667</v>
      </c>
      <c r="AO144" s="6">
        <v>19.5533333333333</v>
      </c>
      <c r="AP144" s="6">
        <v>3.68142441117764</v>
      </c>
    </row>
    <row r="145" customFormat="1" ht="15" spans="1:42">
      <c r="A145" s="6">
        <v>3</v>
      </c>
      <c r="B145" s="6" t="s">
        <v>185</v>
      </c>
      <c r="C145" s="6">
        <v>122</v>
      </c>
      <c r="D145" s="6">
        <v>140</v>
      </c>
      <c r="E145" s="6">
        <v>36</v>
      </c>
      <c r="F145" s="6">
        <f t="shared" si="64"/>
        <v>0.409395973154362</v>
      </c>
      <c r="G145" s="6">
        <f t="shared" si="65"/>
        <v>0.469798657718121</v>
      </c>
      <c r="H145" s="6">
        <f t="shared" si="66"/>
        <v>0.120805369127517</v>
      </c>
      <c r="I145" s="6">
        <f t="shared" si="67"/>
        <v>3.88888888888889</v>
      </c>
      <c r="J145" s="6">
        <f t="shared" si="68"/>
        <v>3.38888888888889</v>
      </c>
      <c r="K145" s="6">
        <f t="shared" si="69"/>
        <v>1.14754098360656</v>
      </c>
      <c r="L145" s="6">
        <f t="shared" si="70"/>
        <v>109.209279215031</v>
      </c>
      <c r="M145" s="6">
        <f t="shared" si="71"/>
        <v>14.094916341244</v>
      </c>
      <c r="N145" s="6">
        <f t="shared" si="72"/>
        <v>-0.0687022900763359</v>
      </c>
      <c r="O145" s="6">
        <f t="shared" si="73"/>
        <v>0.278538812785388</v>
      </c>
      <c r="P145" s="6">
        <f t="shared" si="74"/>
        <v>0.653846153846154</v>
      </c>
      <c r="Q145" s="6">
        <f t="shared" si="75"/>
        <v>0.0687022900763359</v>
      </c>
      <c r="R145" s="6">
        <f t="shared" si="76"/>
        <v>0.590909090909091</v>
      </c>
      <c r="S145" s="6">
        <f t="shared" si="77"/>
        <v>0.544303797468354</v>
      </c>
      <c r="T145" s="6">
        <f t="shared" si="78"/>
        <v>298</v>
      </c>
      <c r="U145" s="6">
        <f t="shared" si="79"/>
        <v>0.63758389261745</v>
      </c>
      <c r="V145" s="6">
        <f t="shared" si="80"/>
        <v>0.079646017699115</v>
      </c>
      <c r="W145" s="6">
        <f t="shared" si="81"/>
        <v>-1.56704757346081</v>
      </c>
      <c r="X145" s="6">
        <f t="shared" si="82"/>
        <v>-1.56808087762873</v>
      </c>
      <c r="Y145" s="6">
        <f t="shared" si="83"/>
        <v>0.257142857142857</v>
      </c>
      <c r="Z145" s="6">
        <f t="shared" si="84"/>
        <v>99.3333333333333</v>
      </c>
      <c r="AA145" s="6">
        <f t="shared" si="85"/>
        <v>122.762</v>
      </c>
      <c r="AB145" s="6">
        <f t="shared" si="86"/>
        <v>3.24115044247788</v>
      </c>
      <c r="AC145" s="6">
        <f t="shared" si="87"/>
        <v>0.704918032786885</v>
      </c>
      <c r="AD145" s="6">
        <f t="shared" si="88"/>
        <v>-1.03846153846154</v>
      </c>
      <c r="AE145" s="6">
        <f t="shared" si="89"/>
        <v>0.000150672173631357</v>
      </c>
      <c r="AF145" s="6">
        <f t="shared" si="90"/>
        <v>86</v>
      </c>
      <c r="AG145" s="6">
        <f t="shared" si="91"/>
        <v>158</v>
      </c>
      <c r="AH145" s="6">
        <f t="shared" si="92"/>
        <v>262</v>
      </c>
      <c r="AI145" s="6">
        <f t="shared" si="93"/>
        <v>-18</v>
      </c>
      <c r="AJ145" s="6">
        <f t="shared" si="94"/>
        <v>104</v>
      </c>
      <c r="AK145" s="6">
        <f t="shared" si="95"/>
        <v>176</v>
      </c>
      <c r="AL145" s="6">
        <v>71.3866666666667</v>
      </c>
      <c r="AM145" s="6">
        <v>1.04</v>
      </c>
      <c r="AN145" s="6">
        <v>19.7266666666667</v>
      </c>
      <c r="AO145" s="6">
        <v>19.7666666666667</v>
      </c>
      <c r="AP145" s="6">
        <v>3.36135429980276</v>
      </c>
    </row>
    <row r="146" customFormat="1" ht="15" spans="1:42">
      <c r="A146" s="6">
        <v>3</v>
      </c>
      <c r="B146" s="6" t="s">
        <v>186</v>
      </c>
      <c r="C146" s="6">
        <v>115.5</v>
      </c>
      <c r="D146" s="6">
        <v>134</v>
      </c>
      <c r="E146" s="6">
        <v>32</v>
      </c>
      <c r="F146" s="6">
        <f t="shared" si="64"/>
        <v>0.410301953818828</v>
      </c>
      <c r="G146" s="6">
        <f t="shared" si="65"/>
        <v>0.476021314387211</v>
      </c>
      <c r="H146" s="6">
        <f t="shared" si="66"/>
        <v>0.113676731793961</v>
      </c>
      <c r="I146" s="6">
        <f t="shared" si="67"/>
        <v>4.1875</v>
      </c>
      <c r="J146" s="6">
        <f t="shared" si="68"/>
        <v>3.609375</v>
      </c>
      <c r="K146" s="6">
        <f t="shared" si="69"/>
        <v>1.16017316017316</v>
      </c>
      <c r="L146" s="6">
        <f t="shared" si="70"/>
        <v>103.795070531633</v>
      </c>
      <c r="M146" s="6">
        <f t="shared" si="71"/>
        <v>13.699148392023</v>
      </c>
      <c r="N146" s="6">
        <f t="shared" si="72"/>
        <v>-0.0741482965931864</v>
      </c>
      <c r="O146" s="6">
        <f t="shared" si="73"/>
        <v>0.290012033694344</v>
      </c>
      <c r="P146" s="6">
        <f t="shared" si="74"/>
        <v>0.637254901960784</v>
      </c>
      <c r="Q146" s="6">
        <f t="shared" si="75"/>
        <v>0.0741482965931864</v>
      </c>
      <c r="R146" s="6">
        <f t="shared" si="76"/>
        <v>0.614457831325301</v>
      </c>
      <c r="S146" s="6">
        <f t="shared" si="77"/>
        <v>0.566101694915254</v>
      </c>
      <c r="T146" s="6">
        <f t="shared" si="78"/>
        <v>281.5</v>
      </c>
      <c r="U146" s="6">
        <f t="shared" si="79"/>
        <v>0.658969804618117</v>
      </c>
      <c r="V146" s="6">
        <f t="shared" si="80"/>
        <v>0.0850574712643678</v>
      </c>
      <c r="W146" s="6">
        <f t="shared" si="81"/>
        <v>-1.5670063480479</v>
      </c>
      <c r="X146" s="6">
        <f t="shared" si="82"/>
        <v>-1.56783574526814</v>
      </c>
      <c r="Y146" s="6">
        <f t="shared" si="83"/>
        <v>0.238805970149254</v>
      </c>
      <c r="Z146" s="6">
        <f t="shared" si="84"/>
        <v>93.8333333333333</v>
      </c>
      <c r="AA146" s="6">
        <f t="shared" si="85"/>
        <v>116.8405</v>
      </c>
      <c r="AB146" s="6">
        <f t="shared" si="86"/>
        <v>3.3764367816092</v>
      </c>
      <c r="AC146" s="6">
        <f t="shared" si="87"/>
        <v>0.722943722943723</v>
      </c>
      <c r="AD146" s="6">
        <f t="shared" si="88"/>
        <v>-0.990196078431373</v>
      </c>
      <c r="AE146" s="6">
        <f t="shared" si="89"/>
        <v>0.000173260512637858</v>
      </c>
      <c r="AF146" s="6">
        <f t="shared" si="90"/>
        <v>83.5</v>
      </c>
      <c r="AG146" s="6">
        <f t="shared" si="91"/>
        <v>147.5</v>
      </c>
      <c r="AH146" s="6">
        <f t="shared" si="92"/>
        <v>249.5</v>
      </c>
      <c r="AI146" s="6">
        <f t="shared" si="93"/>
        <v>-18.5</v>
      </c>
      <c r="AJ146" s="6">
        <f t="shared" si="94"/>
        <v>102</v>
      </c>
      <c r="AK146" s="6">
        <f t="shared" si="95"/>
        <v>166</v>
      </c>
      <c r="AL146" s="6">
        <v>71.58</v>
      </c>
      <c r="AM146" s="6">
        <v>1.01333333333333</v>
      </c>
      <c r="AN146" s="6">
        <v>19.44</v>
      </c>
      <c r="AO146" s="6">
        <v>19.4666666666667</v>
      </c>
      <c r="AP146" s="6">
        <v>3.66660241305401</v>
      </c>
    </row>
    <row r="147" customFormat="1" ht="15" spans="1:42">
      <c r="A147" s="6">
        <v>3</v>
      </c>
      <c r="B147" s="6" t="s">
        <v>187</v>
      </c>
      <c r="C147" s="6">
        <v>115.5</v>
      </c>
      <c r="D147" s="6">
        <v>134</v>
      </c>
      <c r="E147" s="6">
        <v>32.5</v>
      </c>
      <c r="F147" s="6">
        <f t="shared" si="64"/>
        <v>0.409574468085106</v>
      </c>
      <c r="G147" s="6">
        <f t="shared" si="65"/>
        <v>0.475177304964539</v>
      </c>
      <c r="H147" s="6">
        <f t="shared" si="66"/>
        <v>0.115248226950355</v>
      </c>
      <c r="I147" s="6">
        <f t="shared" si="67"/>
        <v>4.12307692307692</v>
      </c>
      <c r="J147" s="6">
        <f t="shared" si="68"/>
        <v>3.55384615384615</v>
      </c>
      <c r="K147" s="6">
        <f t="shared" si="69"/>
        <v>1.16017316017316</v>
      </c>
      <c r="L147" s="6">
        <f t="shared" si="70"/>
        <v>103.846842352893</v>
      </c>
      <c r="M147" s="6">
        <f t="shared" si="71"/>
        <v>13.7113092008021</v>
      </c>
      <c r="N147" s="6">
        <f t="shared" si="72"/>
        <v>-0.0741482965931864</v>
      </c>
      <c r="O147" s="6">
        <f t="shared" si="73"/>
        <v>0.288461538461538</v>
      </c>
      <c r="P147" s="6">
        <f t="shared" si="74"/>
        <v>0.635467980295567</v>
      </c>
      <c r="Q147" s="6">
        <f t="shared" si="75"/>
        <v>0.0741482965931864</v>
      </c>
      <c r="R147" s="6">
        <f t="shared" si="76"/>
        <v>0.60960960960961</v>
      </c>
      <c r="S147" s="6">
        <f t="shared" si="77"/>
        <v>0.560810810810811</v>
      </c>
      <c r="T147" s="6">
        <f t="shared" si="78"/>
        <v>282</v>
      </c>
      <c r="U147" s="6">
        <f t="shared" si="79"/>
        <v>0.654255319148936</v>
      </c>
      <c r="V147" s="6">
        <f t="shared" si="80"/>
        <v>0.0852534562211982</v>
      </c>
      <c r="W147" s="6">
        <f t="shared" si="81"/>
        <v>-1.56699761546189</v>
      </c>
      <c r="X147" s="6">
        <f t="shared" si="82"/>
        <v>-1.567850329329</v>
      </c>
      <c r="Y147" s="6">
        <f t="shared" si="83"/>
        <v>0.242537313432836</v>
      </c>
      <c r="Z147" s="6">
        <f t="shared" si="84"/>
        <v>94</v>
      </c>
      <c r="AA147" s="6">
        <f t="shared" si="85"/>
        <v>116.8975</v>
      </c>
      <c r="AB147" s="6">
        <f t="shared" si="86"/>
        <v>3.38133640552995</v>
      </c>
      <c r="AC147" s="6">
        <f t="shared" si="87"/>
        <v>0.718614718614719</v>
      </c>
      <c r="AD147" s="6">
        <f t="shared" si="88"/>
        <v>-1.00492610837438</v>
      </c>
      <c r="AE147" s="6">
        <f t="shared" si="89"/>
        <v>0.000170594966289583</v>
      </c>
      <c r="AF147" s="6">
        <f t="shared" si="90"/>
        <v>83</v>
      </c>
      <c r="AG147" s="6">
        <f t="shared" si="91"/>
        <v>148</v>
      </c>
      <c r="AH147" s="6">
        <f t="shared" si="92"/>
        <v>249.5</v>
      </c>
      <c r="AI147" s="6">
        <f t="shared" si="93"/>
        <v>-18.5</v>
      </c>
      <c r="AJ147" s="6">
        <f t="shared" si="94"/>
        <v>101.5</v>
      </c>
      <c r="AK147" s="6">
        <f t="shared" si="95"/>
        <v>166.5</v>
      </c>
      <c r="AL147" s="6">
        <v>72.7233333333333</v>
      </c>
      <c r="AM147" s="6">
        <v>1.12333333333333</v>
      </c>
      <c r="AN147" s="6">
        <v>20.5033333333333</v>
      </c>
      <c r="AO147" s="6">
        <v>20.5333333333333</v>
      </c>
      <c r="AP147" s="6">
        <v>4.07248668604651</v>
      </c>
    </row>
    <row r="148" customFormat="1" ht="15" spans="1:42">
      <c r="A148" s="6">
        <v>3</v>
      </c>
      <c r="B148" s="6" t="s">
        <v>188</v>
      </c>
      <c r="C148" s="6">
        <v>106.5</v>
      </c>
      <c r="D148" s="6">
        <v>126</v>
      </c>
      <c r="E148" s="6">
        <v>35</v>
      </c>
      <c r="F148" s="6">
        <f t="shared" si="64"/>
        <v>0.398130841121495</v>
      </c>
      <c r="G148" s="6">
        <f t="shared" si="65"/>
        <v>0.471028037383178</v>
      </c>
      <c r="H148" s="6">
        <f t="shared" si="66"/>
        <v>0.130841121495327</v>
      </c>
      <c r="I148" s="6">
        <f t="shared" si="67"/>
        <v>3.6</v>
      </c>
      <c r="J148" s="6">
        <f t="shared" si="68"/>
        <v>3.04285714285714</v>
      </c>
      <c r="K148" s="6">
        <f t="shared" si="69"/>
        <v>1.1830985915493</v>
      </c>
      <c r="L148" s="6">
        <f t="shared" si="70"/>
        <v>97.3708546400479</v>
      </c>
      <c r="M148" s="6">
        <f t="shared" si="71"/>
        <v>13.3541504160068</v>
      </c>
      <c r="N148" s="6">
        <f t="shared" si="72"/>
        <v>-0.0838709677419355</v>
      </c>
      <c r="O148" s="6">
        <f t="shared" si="73"/>
        <v>0.280813214739517</v>
      </c>
      <c r="P148" s="6">
        <f t="shared" si="74"/>
        <v>0.571428571428571</v>
      </c>
      <c r="Q148" s="6">
        <f t="shared" si="75"/>
        <v>0.0838709677419355</v>
      </c>
      <c r="R148" s="6">
        <f t="shared" si="76"/>
        <v>0.565217391304348</v>
      </c>
      <c r="S148" s="6">
        <f t="shared" si="77"/>
        <v>0.50530035335689</v>
      </c>
      <c r="T148" s="6">
        <f t="shared" si="78"/>
        <v>267.5</v>
      </c>
      <c r="U148" s="6">
        <f t="shared" si="79"/>
        <v>0.607476635514019</v>
      </c>
      <c r="V148" s="6">
        <f t="shared" si="80"/>
        <v>0.0987341772151899</v>
      </c>
      <c r="W148" s="6">
        <f t="shared" si="81"/>
        <v>-1.5668365941637</v>
      </c>
      <c r="X148" s="6">
        <f t="shared" si="82"/>
        <v>-1.56772142974134</v>
      </c>
      <c r="Y148" s="6">
        <f t="shared" si="83"/>
        <v>0.277777777777778</v>
      </c>
      <c r="Z148" s="6">
        <f t="shared" si="84"/>
        <v>89.1666666666667</v>
      </c>
      <c r="AA148" s="6">
        <f t="shared" si="85"/>
        <v>109.7955</v>
      </c>
      <c r="AB148" s="6">
        <f t="shared" si="86"/>
        <v>3.71835443037975</v>
      </c>
      <c r="AC148" s="6">
        <f t="shared" si="87"/>
        <v>0.671361502347418</v>
      </c>
      <c r="AD148" s="6">
        <f t="shared" si="88"/>
        <v>-1.1978021978022</v>
      </c>
      <c r="AE148" s="6">
        <f t="shared" si="89"/>
        <v>0.000162001686540073</v>
      </c>
      <c r="AF148" s="6">
        <f t="shared" si="90"/>
        <v>71.5</v>
      </c>
      <c r="AG148" s="6">
        <f t="shared" si="91"/>
        <v>141.5</v>
      </c>
      <c r="AH148" s="6">
        <f t="shared" si="92"/>
        <v>232.5</v>
      </c>
      <c r="AI148" s="6">
        <f t="shared" si="93"/>
        <v>-19.5</v>
      </c>
      <c r="AJ148" s="6">
        <f t="shared" si="94"/>
        <v>91</v>
      </c>
      <c r="AK148" s="6">
        <f t="shared" si="95"/>
        <v>161</v>
      </c>
      <c r="AL148" s="6">
        <v>71.0133333333333</v>
      </c>
      <c r="AM148" s="6">
        <v>0.993333333333333</v>
      </c>
      <c r="AN148" s="6">
        <v>80.31</v>
      </c>
      <c r="AO148" s="6">
        <v>20.3366666666667</v>
      </c>
      <c r="AP148" s="6">
        <v>3.84062609467456</v>
      </c>
    </row>
    <row r="149" customFormat="1" ht="15" spans="1:42">
      <c r="A149" s="6">
        <v>3</v>
      </c>
      <c r="B149" s="6" t="s">
        <v>189</v>
      </c>
      <c r="C149" s="6">
        <v>118.5</v>
      </c>
      <c r="D149" s="6">
        <v>134</v>
      </c>
      <c r="E149" s="6">
        <v>31.5</v>
      </c>
      <c r="F149" s="6">
        <f t="shared" si="64"/>
        <v>0.417253521126761</v>
      </c>
      <c r="G149" s="6">
        <f t="shared" si="65"/>
        <v>0.471830985915493</v>
      </c>
      <c r="H149" s="6">
        <f t="shared" si="66"/>
        <v>0.110915492957746</v>
      </c>
      <c r="I149" s="6">
        <f t="shared" si="67"/>
        <v>4.25396825396825</v>
      </c>
      <c r="J149" s="6">
        <f t="shared" si="68"/>
        <v>3.76190476190476</v>
      </c>
      <c r="K149" s="6">
        <f t="shared" si="69"/>
        <v>1.13080168776371</v>
      </c>
      <c r="L149" s="6">
        <f t="shared" si="70"/>
        <v>104.865787239372</v>
      </c>
      <c r="M149" s="6">
        <f t="shared" si="71"/>
        <v>13.7598449603669</v>
      </c>
      <c r="N149" s="6">
        <f t="shared" si="72"/>
        <v>-0.0613861386138614</v>
      </c>
      <c r="O149" s="6">
        <f t="shared" si="73"/>
        <v>0.282296650717703</v>
      </c>
      <c r="P149" s="6">
        <f t="shared" si="74"/>
        <v>0.697560975609756</v>
      </c>
      <c r="Q149" s="6">
        <f t="shared" si="75"/>
        <v>0.0613861386138614</v>
      </c>
      <c r="R149" s="6">
        <f t="shared" si="76"/>
        <v>0.619335347432024</v>
      </c>
      <c r="S149" s="6">
        <f t="shared" si="77"/>
        <v>0.58</v>
      </c>
      <c r="T149" s="6">
        <f t="shared" si="78"/>
        <v>284</v>
      </c>
      <c r="U149" s="6">
        <f t="shared" si="79"/>
        <v>0.667253521126761</v>
      </c>
      <c r="V149" s="6">
        <f t="shared" si="80"/>
        <v>0.0701357466063348</v>
      </c>
      <c r="W149" s="6">
        <f t="shared" si="81"/>
        <v>-1.56634445137458</v>
      </c>
      <c r="X149" s="6">
        <f t="shared" si="82"/>
        <v>-1.56763079507472</v>
      </c>
      <c r="Y149" s="6">
        <f t="shared" si="83"/>
        <v>0.235074626865672</v>
      </c>
      <c r="Z149" s="6">
        <f t="shared" si="84"/>
        <v>94.6666666666667</v>
      </c>
      <c r="AA149" s="6">
        <f t="shared" si="85"/>
        <v>117.6805</v>
      </c>
      <c r="AB149" s="6">
        <f t="shared" si="86"/>
        <v>3.00339366515837</v>
      </c>
      <c r="AC149" s="6">
        <f t="shared" si="87"/>
        <v>0.734177215189873</v>
      </c>
      <c r="AD149" s="6">
        <f t="shared" si="88"/>
        <v>-0.917073170731707</v>
      </c>
      <c r="AE149" s="6">
        <f t="shared" si="89"/>
        <v>0.000185272837036851</v>
      </c>
      <c r="AF149" s="6">
        <f t="shared" si="90"/>
        <v>87</v>
      </c>
      <c r="AG149" s="6">
        <f t="shared" si="91"/>
        <v>150</v>
      </c>
      <c r="AH149" s="6">
        <f t="shared" si="92"/>
        <v>252.5</v>
      </c>
      <c r="AI149" s="6">
        <f t="shared" si="93"/>
        <v>-15.5</v>
      </c>
      <c r="AJ149" s="6">
        <f t="shared" si="94"/>
        <v>102.5</v>
      </c>
      <c r="AK149" s="6">
        <f t="shared" si="95"/>
        <v>165.5</v>
      </c>
      <c r="AL149" s="6">
        <v>71.7866666666667</v>
      </c>
      <c r="AM149" s="6">
        <v>1.33333333333333</v>
      </c>
      <c r="AN149" s="6">
        <v>20.37</v>
      </c>
      <c r="AO149" s="6">
        <v>20.4133333333333</v>
      </c>
      <c r="AP149" s="6">
        <v>3.60810677865613</v>
      </c>
    </row>
    <row r="150" customFormat="1" ht="15" spans="1:42">
      <c r="A150" s="6">
        <v>3</v>
      </c>
      <c r="B150" s="6" t="s">
        <v>190</v>
      </c>
      <c r="C150" s="6">
        <v>117.5</v>
      </c>
      <c r="D150" s="6">
        <v>133.5</v>
      </c>
      <c r="E150" s="6">
        <v>34</v>
      </c>
      <c r="F150" s="6">
        <f t="shared" si="64"/>
        <v>0.412280701754386</v>
      </c>
      <c r="G150" s="6">
        <f t="shared" si="65"/>
        <v>0.468421052631579</v>
      </c>
      <c r="H150" s="6">
        <f t="shared" si="66"/>
        <v>0.119298245614035</v>
      </c>
      <c r="I150" s="6">
        <f t="shared" si="67"/>
        <v>3.92647058823529</v>
      </c>
      <c r="J150" s="6">
        <f t="shared" si="68"/>
        <v>3.45588235294118</v>
      </c>
      <c r="K150" s="6">
        <f t="shared" si="69"/>
        <v>1.13617021276596</v>
      </c>
      <c r="L150" s="6">
        <f t="shared" si="70"/>
        <v>104.537871925282</v>
      </c>
      <c r="M150" s="6">
        <f t="shared" si="71"/>
        <v>13.7840487520902</v>
      </c>
      <c r="N150" s="6">
        <f t="shared" si="72"/>
        <v>-0.0637450199203187</v>
      </c>
      <c r="O150" s="6">
        <f t="shared" si="73"/>
        <v>0.275985663082437</v>
      </c>
      <c r="P150" s="6">
        <f t="shared" si="74"/>
        <v>0.678391959798995</v>
      </c>
      <c r="Q150" s="6">
        <f t="shared" si="75"/>
        <v>0.0637450199203187</v>
      </c>
      <c r="R150" s="6">
        <f t="shared" si="76"/>
        <v>0.594029850746269</v>
      </c>
      <c r="S150" s="6">
        <f t="shared" si="77"/>
        <v>0.551155115511551</v>
      </c>
      <c r="T150" s="6">
        <f t="shared" si="78"/>
        <v>285</v>
      </c>
      <c r="U150" s="6">
        <f t="shared" si="79"/>
        <v>0.642105263157895</v>
      </c>
      <c r="V150" s="6">
        <f t="shared" si="80"/>
        <v>0.0737327188940092</v>
      </c>
      <c r="W150" s="6">
        <f t="shared" si="81"/>
        <v>-1.56640407393407</v>
      </c>
      <c r="X150" s="6">
        <f t="shared" si="82"/>
        <v>-1.56773100976251</v>
      </c>
      <c r="Y150" s="6">
        <f t="shared" si="83"/>
        <v>0.254681647940075</v>
      </c>
      <c r="Z150" s="6">
        <f t="shared" si="84"/>
        <v>95</v>
      </c>
      <c r="AA150" s="6">
        <f t="shared" si="85"/>
        <v>117.373</v>
      </c>
      <c r="AB150" s="6">
        <f t="shared" si="86"/>
        <v>3.09331797235023</v>
      </c>
      <c r="AC150" s="6">
        <f t="shared" si="87"/>
        <v>0.71063829787234</v>
      </c>
      <c r="AD150" s="6">
        <f t="shared" si="88"/>
        <v>-1.00502512562814</v>
      </c>
      <c r="AE150" s="6">
        <f t="shared" si="89"/>
        <v>0.000170668361501617</v>
      </c>
      <c r="AF150" s="6">
        <f t="shared" si="90"/>
        <v>83.5</v>
      </c>
      <c r="AG150" s="6">
        <f t="shared" si="91"/>
        <v>151.5</v>
      </c>
      <c r="AH150" s="6">
        <f t="shared" si="92"/>
        <v>251</v>
      </c>
      <c r="AI150" s="6">
        <f t="shared" si="93"/>
        <v>-16</v>
      </c>
      <c r="AJ150" s="6">
        <f t="shared" si="94"/>
        <v>99.5</v>
      </c>
      <c r="AK150" s="6">
        <f t="shared" si="95"/>
        <v>167.5</v>
      </c>
      <c r="AL150" s="6">
        <v>72.4366666666667</v>
      </c>
      <c r="AM150" s="6">
        <v>0.926666666666667</v>
      </c>
      <c r="AN150" s="6">
        <v>19.9633333333333</v>
      </c>
      <c r="AO150" s="6">
        <v>19.9833333333333</v>
      </c>
      <c r="AP150" s="6">
        <v>3.67209726546906</v>
      </c>
    </row>
    <row r="151" customFormat="1" ht="15" spans="1:42">
      <c r="A151" s="6">
        <v>3</v>
      </c>
      <c r="B151" s="6" t="s">
        <v>191</v>
      </c>
      <c r="C151" s="6">
        <v>122.5</v>
      </c>
      <c r="D151" s="6">
        <v>138.5</v>
      </c>
      <c r="E151" s="6">
        <v>33.5</v>
      </c>
      <c r="F151" s="6">
        <f t="shared" si="64"/>
        <v>0.415959252971138</v>
      </c>
      <c r="G151" s="6">
        <f t="shared" si="65"/>
        <v>0.470288624787776</v>
      </c>
      <c r="H151" s="6">
        <f t="shared" si="66"/>
        <v>0.113752122241087</v>
      </c>
      <c r="I151" s="6">
        <f t="shared" si="67"/>
        <v>4.13432835820895</v>
      </c>
      <c r="J151" s="6">
        <f t="shared" si="68"/>
        <v>3.65671641791045</v>
      </c>
      <c r="K151" s="6">
        <f t="shared" si="69"/>
        <v>1.13061224489796</v>
      </c>
      <c r="L151" s="6">
        <f t="shared" si="70"/>
        <v>108.490783018651</v>
      </c>
      <c r="M151" s="6">
        <f t="shared" si="71"/>
        <v>14.0118997046558</v>
      </c>
      <c r="N151" s="6">
        <f t="shared" si="72"/>
        <v>-0.0613026819923372</v>
      </c>
      <c r="O151" s="6">
        <f t="shared" si="73"/>
        <v>0.279445727482679</v>
      </c>
      <c r="P151" s="6">
        <f t="shared" si="74"/>
        <v>0.695238095238095</v>
      </c>
      <c r="Q151" s="6">
        <f t="shared" si="75"/>
        <v>0.0613026819923372</v>
      </c>
      <c r="R151" s="6">
        <f t="shared" si="76"/>
        <v>0.61046511627907</v>
      </c>
      <c r="S151" s="6">
        <f t="shared" si="77"/>
        <v>0.57051282051282</v>
      </c>
      <c r="T151" s="6">
        <f t="shared" si="78"/>
        <v>294.5</v>
      </c>
      <c r="U151" s="6">
        <f t="shared" si="79"/>
        <v>0.65874363327674</v>
      </c>
      <c r="V151" s="6">
        <f t="shared" si="80"/>
        <v>0.0703296703296703</v>
      </c>
      <c r="W151" s="6">
        <f t="shared" si="81"/>
        <v>-1.56660679086738</v>
      </c>
      <c r="X151" s="6">
        <f t="shared" si="82"/>
        <v>-1.56786223228061</v>
      </c>
      <c r="Y151" s="6">
        <f t="shared" si="83"/>
        <v>0.24187725631769</v>
      </c>
      <c r="Z151" s="6">
        <f t="shared" si="84"/>
        <v>98.1666666666667</v>
      </c>
      <c r="AA151" s="6">
        <f t="shared" si="85"/>
        <v>121.746</v>
      </c>
      <c r="AB151" s="6">
        <f t="shared" si="86"/>
        <v>3.00824175824176</v>
      </c>
      <c r="AC151" s="6">
        <f t="shared" si="87"/>
        <v>0.726530612244898</v>
      </c>
      <c r="AD151" s="6">
        <f t="shared" si="88"/>
        <v>-0.942857142857143</v>
      </c>
      <c r="AE151" s="6">
        <f t="shared" si="89"/>
        <v>0.000168607950799141</v>
      </c>
      <c r="AF151" s="6">
        <f t="shared" si="90"/>
        <v>89</v>
      </c>
      <c r="AG151" s="6">
        <f t="shared" si="91"/>
        <v>156</v>
      </c>
      <c r="AH151" s="6">
        <f t="shared" si="92"/>
        <v>261</v>
      </c>
      <c r="AI151" s="6">
        <f t="shared" si="93"/>
        <v>-16</v>
      </c>
      <c r="AJ151" s="6">
        <f t="shared" si="94"/>
        <v>105</v>
      </c>
      <c r="AK151" s="6">
        <f t="shared" si="95"/>
        <v>172</v>
      </c>
      <c r="AL151" s="6">
        <v>73.6666666666667</v>
      </c>
      <c r="AM151" s="6">
        <v>0.896666666666667</v>
      </c>
      <c r="AN151" s="6">
        <v>20.7233333333333</v>
      </c>
      <c r="AO151" s="6">
        <v>20.7433333333333</v>
      </c>
      <c r="AP151" s="6">
        <v>3.82974630434783</v>
      </c>
    </row>
    <row r="152" customFormat="1" ht="15" spans="1:42">
      <c r="A152" s="6">
        <v>3</v>
      </c>
      <c r="B152" s="6" t="s">
        <v>192</v>
      </c>
      <c r="C152" s="6">
        <v>122</v>
      </c>
      <c r="D152" s="6">
        <v>140.5</v>
      </c>
      <c r="E152" s="6">
        <v>34.5</v>
      </c>
      <c r="F152" s="6">
        <f t="shared" si="64"/>
        <v>0.410774410774411</v>
      </c>
      <c r="G152" s="6">
        <f t="shared" si="65"/>
        <v>0.473063973063973</v>
      </c>
      <c r="H152" s="6">
        <f t="shared" si="66"/>
        <v>0.116161616161616</v>
      </c>
      <c r="I152" s="6">
        <f t="shared" si="67"/>
        <v>4.07246376811594</v>
      </c>
      <c r="J152" s="6">
        <f t="shared" si="68"/>
        <v>3.53623188405797</v>
      </c>
      <c r="K152" s="6">
        <f t="shared" si="69"/>
        <v>1.15163934426229</v>
      </c>
      <c r="L152" s="6">
        <f t="shared" si="70"/>
        <v>109.26191773288</v>
      </c>
      <c r="M152" s="6">
        <f t="shared" si="71"/>
        <v>14.0712472794703</v>
      </c>
      <c r="N152" s="6">
        <f t="shared" si="72"/>
        <v>-0.0704761904761905</v>
      </c>
      <c r="O152" s="6">
        <f t="shared" si="73"/>
        <v>0.284571428571429</v>
      </c>
      <c r="P152" s="6">
        <f t="shared" si="74"/>
        <v>0.650943396226415</v>
      </c>
      <c r="Q152" s="6">
        <f t="shared" si="75"/>
        <v>0.0704761904761905</v>
      </c>
      <c r="R152" s="6">
        <f t="shared" si="76"/>
        <v>0.605714285714286</v>
      </c>
      <c r="S152" s="6">
        <f t="shared" si="77"/>
        <v>0.559105431309904</v>
      </c>
      <c r="T152" s="6">
        <f t="shared" si="78"/>
        <v>297</v>
      </c>
      <c r="U152" s="6">
        <f t="shared" si="79"/>
        <v>0.651515151515151</v>
      </c>
      <c r="V152" s="6">
        <f t="shared" si="80"/>
        <v>0.081140350877193</v>
      </c>
      <c r="W152" s="6">
        <f t="shared" si="81"/>
        <v>-1.56718088498514</v>
      </c>
      <c r="X152" s="6">
        <f t="shared" si="82"/>
        <v>-1.56808184432002</v>
      </c>
      <c r="Y152" s="6">
        <f t="shared" si="83"/>
        <v>0.245551601423488</v>
      </c>
      <c r="Z152" s="6">
        <f t="shared" si="84"/>
        <v>99</v>
      </c>
      <c r="AA152" s="6">
        <f t="shared" si="85"/>
        <v>122.8845</v>
      </c>
      <c r="AB152" s="6">
        <f t="shared" si="86"/>
        <v>3.27850877192982</v>
      </c>
      <c r="AC152" s="6">
        <f t="shared" si="87"/>
        <v>0.717213114754098</v>
      </c>
      <c r="AD152" s="6">
        <f t="shared" si="88"/>
        <v>-1</v>
      </c>
      <c r="AE152" s="6">
        <f t="shared" si="89"/>
        <v>0.000155550565227484</v>
      </c>
      <c r="AF152" s="6">
        <f t="shared" si="90"/>
        <v>87.5</v>
      </c>
      <c r="AG152" s="6">
        <f t="shared" si="91"/>
        <v>156.5</v>
      </c>
      <c r="AH152" s="6">
        <f t="shared" si="92"/>
        <v>262.5</v>
      </c>
      <c r="AI152" s="6">
        <f t="shared" si="93"/>
        <v>-18.5</v>
      </c>
      <c r="AJ152" s="6">
        <f t="shared" si="94"/>
        <v>106</v>
      </c>
      <c r="AK152" s="6">
        <f t="shared" si="95"/>
        <v>175</v>
      </c>
      <c r="AL152" s="6">
        <v>72.6066666666667</v>
      </c>
      <c r="AM152" s="6">
        <v>1.31666666666667</v>
      </c>
      <c r="AN152" s="6">
        <v>21.1066666666667</v>
      </c>
      <c r="AO152" s="6">
        <v>21.167</v>
      </c>
      <c r="AP152" s="6">
        <v>3.66660241305401</v>
      </c>
    </row>
    <row r="153" customFormat="1" ht="15" spans="1:42">
      <c r="A153" s="6">
        <v>3</v>
      </c>
      <c r="B153" s="6" t="s">
        <v>193</v>
      </c>
      <c r="C153" s="6">
        <v>117</v>
      </c>
      <c r="D153" s="6">
        <v>133</v>
      </c>
      <c r="E153" s="6">
        <v>32.5</v>
      </c>
      <c r="F153" s="6">
        <f t="shared" si="64"/>
        <v>0.414159292035398</v>
      </c>
      <c r="G153" s="6">
        <f t="shared" si="65"/>
        <v>0.470796460176991</v>
      </c>
      <c r="H153" s="6">
        <f t="shared" si="66"/>
        <v>0.115044247787611</v>
      </c>
      <c r="I153" s="6">
        <f t="shared" si="67"/>
        <v>4.09230769230769</v>
      </c>
      <c r="J153" s="6">
        <f t="shared" si="68"/>
        <v>3.6</v>
      </c>
      <c r="K153" s="6">
        <f t="shared" si="69"/>
        <v>1.13675213675214</v>
      </c>
      <c r="L153" s="6">
        <f t="shared" si="70"/>
        <v>103.977962408708</v>
      </c>
      <c r="M153" s="6">
        <f t="shared" si="71"/>
        <v>13.7234592334926</v>
      </c>
      <c r="N153" s="6">
        <f t="shared" si="72"/>
        <v>-0.064</v>
      </c>
      <c r="O153" s="6">
        <f t="shared" si="73"/>
        <v>0.280385078219013</v>
      </c>
      <c r="P153" s="6">
        <f t="shared" si="74"/>
        <v>0.681592039800995</v>
      </c>
      <c r="Q153" s="6">
        <f t="shared" si="75"/>
        <v>0.064</v>
      </c>
      <c r="R153" s="6">
        <f t="shared" si="76"/>
        <v>0.607250755287009</v>
      </c>
      <c r="S153" s="6">
        <f t="shared" si="77"/>
        <v>0.565217391304348</v>
      </c>
      <c r="T153" s="6">
        <f t="shared" si="78"/>
        <v>282.5</v>
      </c>
      <c r="U153" s="6">
        <f t="shared" si="79"/>
        <v>0.654867256637168</v>
      </c>
      <c r="V153" s="6">
        <f t="shared" si="80"/>
        <v>0.0735632183908046</v>
      </c>
      <c r="W153" s="6">
        <f t="shared" si="81"/>
        <v>-1.56641417093767</v>
      </c>
      <c r="X153" s="6">
        <f t="shared" si="82"/>
        <v>-1.56766765053882</v>
      </c>
      <c r="Y153" s="6">
        <f t="shared" si="83"/>
        <v>0.244360902255639</v>
      </c>
      <c r="Z153" s="6">
        <f t="shared" si="84"/>
        <v>94.1666666666667</v>
      </c>
      <c r="AA153" s="6">
        <f t="shared" si="85"/>
        <v>116.759</v>
      </c>
      <c r="AB153" s="6">
        <f t="shared" si="86"/>
        <v>3.08908045977011</v>
      </c>
      <c r="AC153" s="6">
        <f t="shared" si="87"/>
        <v>0.722222222222222</v>
      </c>
      <c r="AD153" s="6">
        <f t="shared" si="88"/>
        <v>-0.965174129353234</v>
      </c>
      <c r="AE153" s="6">
        <f t="shared" si="89"/>
        <v>0.000179033144509757</v>
      </c>
      <c r="AF153" s="6">
        <f t="shared" si="90"/>
        <v>84.5</v>
      </c>
      <c r="AG153" s="6">
        <f t="shared" si="91"/>
        <v>149.5</v>
      </c>
      <c r="AH153" s="6">
        <f t="shared" si="92"/>
        <v>250</v>
      </c>
      <c r="AI153" s="6">
        <f t="shared" si="93"/>
        <v>-16</v>
      </c>
      <c r="AJ153" s="6">
        <f t="shared" si="94"/>
        <v>100.5</v>
      </c>
      <c r="AK153" s="6">
        <f t="shared" si="95"/>
        <v>165.5</v>
      </c>
      <c r="AL153" s="6">
        <v>71.1666666666667</v>
      </c>
      <c r="AM153" s="6">
        <v>1.78666666666667</v>
      </c>
      <c r="AN153" s="6">
        <v>20.34</v>
      </c>
      <c r="AO153" s="6">
        <v>20.4166666666667</v>
      </c>
      <c r="AP153" s="6">
        <v>3.5553058250497</v>
      </c>
    </row>
    <row r="154" customFormat="1" ht="15" spans="1:42">
      <c r="A154" s="6">
        <v>3</v>
      </c>
      <c r="B154" s="6" t="s">
        <v>194</v>
      </c>
      <c r="C154" s="6">
        <v>110.5</v>
      </c>
      <c r="D154" s="6">
        <v>132</v>
      </c>
      <c r="E154" s="6">
        <v>34</v>
      </c>
      <c r="F154" s="6">
        <f t="shared" si="64"/>
        <v>0.399638336347197</v>
      </c>
      <c r="G154" s="6">
        <f t="shared" si="65"/>
        <v>0.477396021699819</v>
      </c>
      <c r="H154" s="6">
        <f t="shared" si="66"/>
        <v>0.122965641952984</v>
      </c>
      <c r="I154" s="6">
        <f t="shared" si="67"/>
        <v>3.88235294117647</v>
      </c>
      <c r="J154" s="6">
        <f t="shared" si="68"/>
        <v>3.25</v>
      </c>
      <c r="K154" s="6">
        <f t="shared" si="69"/>
        <v>1.19457013574661</v>
      </c>
      <c r="L154" s="6">
        <f t="shared" si="70"/>
        <v>101.308522181832</v>
      </c>
      <c r="M154" s="6">
        <f t="shared" si="71"/>
        <v>13.5769412362775</v>
      </c>
      <c r="N154" s="6">
        <f t="shared" si="72"/>
        <v>-0.088659793814433</v>
      </c>
      <c r="O154" s="6">
        <f t="shared" si="73"/>
        <v>0.292533659730722</v>
      </c>
      <c r="P154" s="6">
        <f t="shared" si="74"/>
        <v>0.561224489795918</v>
      </c>
      <c r="Q154" s="6">
        <f t="shared" si="75"/>
        <v>0.088659793814433</v>
      </c>
      <c r="R154" s="6">
        <f t="shared" si="76"/>
        <v>0.590361445783133</v>
      </c>
      <c r="S154" s="6">
        <f t="shared" si="77"/>
        <v>0.529411764705882</v>
      </c>
      <c r="T154" s="6">
        <f t="shared" si="78"/>
        <v>276.5</v>
      </c>
      <c r="U154" s="6">
        <f t="shared" si="79"/>
        <v>0.631103074141049</v>
      </c>
      <c r="V154" s="6">
        <f t="shared" si="80"/>
        <v>0.103117505995204</v>
      </c>
      <c r="W154" s="6">
        <f t="shared" si="81"/>
        <v>-1.56739441029936</v>
      </c>
      <c r="X154" s="6">
        <f t="shared" si="82"/>
        <v>-1.56799250990982</v>
      </c>
      <c r="Y154" s="6">
        <f t="shared" si="83"/>
        <v>0.257575757575758</v>
      </c>
      <c r="Z154" s="6">
        <f t="shared" si="84"/>
        <v>92.1666666666667</v>
      </c>
      <c r="AA154" s="6">
        <f t="shared" si="85"/>
        <v>114.3995</v>
      </c>
      <c r="AB154" s="6">
        <f t="shared" si="86"/>
        <v>3.8279376498801</v>
      </c>
      <c r="AC154" s="6">
        <f t="shared" si="87"/>
        <v>0.692307692307692</v>
      </c>
      <c r="AD154" s="6">
        <f t="shared" si="88"/>
        <v>-1.13265306122449</v>
      </c>
      <c r="AE154" s="6">
        <f t="shared" si="89"/>
        <v>0.000156143476778807</v>
      </c>
      <c r="AF154" s="6">
        <f t="shared" si="90"/>
        <v>76.5</v>
      </c>
      <c r="AG154" s="6">
        <f t="shared" si="91"/>
        <v>144.5</v>
      </c>
      <c r="AH154" s="6">
        <f t="shared" si="92"/>
        <v>242.5</v>
      </c>
      <c r="AI154" s="6">
        <f t="shared" si="93"/>
        <v>-21.5</v>
      </c>
      <c r="AJ154" s="6">
        <f t="shared" si="94"/>
        <v>98</v>
      </c>
      <c r="AK154" s="6">
        <f t="shared" si="95"/>
        <v>166</v>
      </c>
      <c r="AL154" s="6">
        <v>70.8166666666667</v>
      </c>
      <c r="AM154" s="6">
        <v>1.08</v>
      </c>
      <c r="AN154" s="6">
        <v>19.47</v>
      </c>
      <c r="AO154" s="6">
        <v>19.5</v>
      </c>
      <c r="AP154" s="6">
        <v>3.66660241305401</v>
      </c>
    </row>
    <row r="155" customFormat="1" ht="15" spans="1:42">
      <c r="A155" s="6">
        <v>3</v>
      </c>
      <c r="B155" s="6" t="s">
        <v>195</v>
      </c>
      <c r="C155" s="6">
        <v>109</v>
      </c>
      <c r="D155" s="6">
        <v>129.5</v>
      </c>
      <c r="E155" s="6">
        <v>34.5</v>
      </c>
      <c r="F155" s="6">
        <f t="shared" si="64"/>
        <v>0.399267399267399</v>
      </c>
      <c r="G155" s="6">
        <f t="shared" si="65"/>
        <v>0.474358974358974</v>
      </c>
      <c r="H155" s="6">
        <f t="shared" si="66"/>
        <v>0.126373626373626</v>
      </c>
      <c r="I155" s="6">
        <f t="shared" si="67"/>
        <v>3.7536231884058</v>
      </c>
      <c r="J155" s="6">
        <f t="shared" si="68"/>
        <v>3.15942028985507</v>
      </c>
      <c r="K155" s="6">
        <f t="shared" si="69"/>
        <v>1.18807339449541</v>
      </c>
      <c r="L155" s="6">
        <f t="shared" si="70"/>
        <v>99.7354834884088</v>
      </c>
      <c r="M155" s="6">
        <f t="shared" si="71"/>
        <v>13.490737563232</v>
      </c>
      <c r="N155" s="6">
        <f t="shared" si="72"/>
        <v>-0.0859538784067086</v>
      </c>
      <c r="O155" s="6">
        <f t="shared" si="73"/>
        <v>0.28695652173913</v>
      </c>
      <c r="P155" s="6">
        <f t="shared" si="74"/>
        <v>0.568421052631579</v>
      </c>
      <c r="Q155" s="6">
        <f t="shared" si="75"/>
        <v>0.0859538784067086</v>
      </c>
      <c r="R155" s="6">
        <f t="shared" si="76"/>
        <v>0.579268292682927</v>
      </c>
      <c r="S155" s="6">
        <f t="shared" si="77"/>
        <v>0.519163763066202</v>
      </c>
      <c r="T155" s="6">
        <f t="shared" si="78"/>
        <v>273</v>
      </c>
      <c r="U155" s="6">
        <f t="shared" si="79"/>
        <v>0.620879120879121</v>
      </c>
      <c r="V155" s="6">
        <f t="shared" si="80"/>
        <v>0.100490196078431</v>
      </c>
      <c r="W155" s="6">
        <f t="shared" si="81"/>
        <v>-1.56714976237484</v>
      </c>
      <c r="X155" s="6">
        <f t="shared" si="82"/>
        <v>-1.56787767479538</v>
      </c>
      <c r="Y155" s="6">
        <f t="shared" si="83"/>
        <v>0.266409266409266</v>
      </c>
      <c r="Z155" s="6">
        <f t="shared" si="84"/>
        <v>91</v>
      </c>
      <c r="AA155" s="6">
        <f t="shared" si="85"/>
        <v>112.5405</v>
      </c>
      <c r="AB155" s="6">
        <f t="shared" si="86"/>
        <v>3.76225490196078</v>
      </c>
      <c r="AC155" s="6">
        <f t="shared" si="87"/>
        <v>0.68348623853211</v>
      </c>
      <c r="AD155" s="6">
        <f t="shared" si="88"/>
        <v>-1.15789473684211</v>
      </c>
      <c r="AE155" s="6">
        <f t="shared" si="89"/>
        <v>0.000158571303254921</v>
      </c>
      <c r="AF155" s="6">
        <f t="shared" si="90"/>
        <v>74.5</v>
      </c>
      <c r="AG155" s="6">
        <f t="shared" si="91"/>
        <v>143.5</v>
      </c>
      <c r="AH155" s="6">
        <f t="shared" si="92"/>
        <v>238.5</v>
      </c>
      <c r="AI155" s="6">
        <f t="shared" si="93"/>
        <v>-20.5</v>
      </c>
      <c r="AJ155" s="6">
        <f t="shared" si="94"/>
        <v>95</v>
      </c>
      <c r="AK155" s="6">
        <f t="shared" si="95"/>
        <v>164</v>
      </c>
      <c r="AL155" s="6">
        <v>72.15</v>
      </c>
      <c r="AM155" s="6">
        <v>1.01333333333333</v>
      </c>
      <c r="AN155" s="6">
        <v>20.4433333333333</v>
      </c>
      <c r="AO155" s="6">
        <v>20.47</v>
      </c>
      <c r="AP155" s="6">
        <v>3.48351816929134</v>
      </c>
    </row>
    <row r="156" customFormat="1" ht="15" spans="1:42">
      <c r="A156" s="6">
        <v>3</v>
      </c>
      <c r="B156" s="6" t="s">
        <v>196</v>
      </c>
      <c r="C156" s="6">
        <v>118.5</v>
      </c>
      <c r="D156" s="6">
        <v>137.5</v>
      </c>
      <c r="E156" s="6">
        <v>34.5</v>
      </c>
      <c r="F156" s="6">
        <f t="shared" si="64"/>
        <v>0.407917383820998</v>
      </c>
      <c r="G156" s="6">
        <f t="shared" si="65"/>
        <v>0.473321858864028</v>
      </c>
      <c r="H156" s="6">
        <f t="shared" si="66"/>
        <v>0.118760757314974</v>
      </c>
      <c r="I156" s="6">
        <f t="shared" si="67"/>
        <v>3.98550724637681</v>
      </c>
      <c r="J156" s="6">
        <f t="shared" si="68"/>
        <v>3.43478260869565</v>
      </c>
      <c r="K156" s="6">
        <f t="shared" si="69"/>
        <v>1.16033755274262</v>
      </c>
      <c r="L156" s="6">
        <f t="shared" si="70"/>
        <v>106.675129872587</v>
      </c>
      <c r="M156" s="6">
        <f t="shared" si="71"/>
        <v>13.9164171634321</v>
      </c>
      <c r="N156" s="6">
        <f t="shared" si="72"/>
        <v>-0.07421875</v>
      </c>
      <c r="O156" s="6">
        <f t="shared" si="73"/>
        <v>0.285046728971963</v>
      </c>
      <c r="P156" s="6">
        <f t="shared" si="74"/>
        <v>0.631067961165049</v>
      </c>
      <c r="Q156" s="6">
        <f t="shared" si="75"/>
        <v>0.07421875</v>
      </c>
      <c r="R156" s="6">
        <f t="shared" si="76"/>
        <v>0.598837209302326</v>
      </c>
      <c r="S156" s="6">
        <f t="shared" si="77"/>
        <v>0.549019607843137</v>
      </c>
      <c r="T156" s="6">
        <f t="shared" si="78"/>
        <v>290.5</v>
      </c>
      <c r="U156" s="6">
        <f t="shared" si="79"/>
        <v>0.643717728055077</v>
      </c>
      <c r="V156" s="6">
        <f t="shared" si="80"/>
        <v>0.0857787810383747</v>
      </c>
      <c r="W156" s="6">
        <f t="shared" si="81"/>
        <v>-1.56717272378831</v>
      </c>
      <c r="X156" s="6">
        <f t="shared" si="82"/>
        <v>-1.56802888988931</v>
      </c>
      <c r="Y156" s="6">
        <f t="shared" si="83"/>
        <v>0.250909090909091</v>
      </c>
      <c r="Z156" s="6">
        <f t="shared" si="84"/>
        <v>96.8333333333333</v>
      </c>
      <c r="AA156" s="6">
        <f t="shared" si="85"/>
        <v>120.077</v>
      </c>
      <c r="AB156" s="6">
        <f t="shared" si="86"/>
        <v>3.39446952595937</v>
      </c>
      <c r="AC156" s="6">
        <f t="shared" si="87"/>
        <v>0.708860759493671</v>
      </c>
      <c r="AD156" s="6">
        <f t="shared" si="88"/>
        <v>-1.03883495145631</v>
      </c>
      <c r="AE156" s="6">
        <f t="shared" si="89"/>
        <v>0.000156570345931467</v>
      </c>
      <c r="AF156" s="6">
        <f t="shared" si="90"/>
        <v>84</v>
      </c>
      <c r="AG156" s="6">
        <f t="shared" si="91"/>
        <v>153</v>
      </c>
      <c r="AH156" s="6">
        <f t="shared" si="92"/>
        <v>256</v>
      </c>
      <c r="AI156" s="6">
        <f t="shared" si="93"/>
        <v>-19</v>
      </c>
      <c r="AJ156" s="6">
        <f t="shared" si="94"/>
        <v>103</v>
      </c>
      <c r="AK156" s="6">
        <f t="shared" si="95"/>
        <v>172</v>
      </c>
      <c r="AL156" s="6">
        <v>72.95</v>
      </c>
      <c r="AM156" s="6">
        <v>1.07333333333333</v>
      </c>
      <c r="AN156" s="6">
        <v>20.4866666666667</v>
      </c>
      <c r="AO156" s="6">
        <v>20.5166666666667</v>
      </c>
      <c r="AP156" s="6">
        <v>3.52725607495069</v>
      </c>
    </row>
    <row r="157" customFormat="1" ht="15" spans="1:42">
      <c r="A157" s="6">
        <v>3</v>
      </c>
      <c r="B157" s="6" t="s">
        <v>197</v>
      </c>
      <c r="C157" s="6">
        <v>114</v>
      </c>
      <c r="D157" s="6">
        <v>135</v>
      </c>
      <c r="E157" s="6">
        <v>35</v>
      </c>
      <c r="F157" s="6">
        <f t="shared" si="64"/>
        <v>0.401408450704225</v>
      </c>
      <c r="G157" s="6">
        <f t="shared" si="65"/>
        <v>0.475352112676056</v>
      </c>
      <c r="H157" s="6">
        <f t="shared" si="66"/>
        <v>0.123239436619718</v>
      </c>
      <c r="I157" s="6">
        <f t="shared" si="67"/>
        <v>3.85714285714286</v>
      </c>
      <c r="J157" s="6">
        <f t="shared" si="68"/>
        <v>3.25714285714286</v>
      </c>
      <c r="K157" s="6">
        <f t="shared" si="69"/>
        <v>1.18421052631579</v>
      </c>
      <c r="L157" s="6">
        <f t="shared" si="70"/>
        <v>103.996794822405</v>
      </c>
      <c r="M157" s="6">
        <f t="shared" si="71"/>
        <v>13.7598449603669</v>
      </c>
      <c r="N157" s="6">
        <f t="shared" si="72"/>
        <v>-0.0843373493975904</v>
      </c>
      <c r="O157" s="6">
        <f t="shared" si="73"/>
        <v>0.288782816229117</v>
      </c>
      <c r="P157" s="6">
        <f t="shared" si="74"/>
        <v>0.58</v>
      </c>
      <c r="Q157" s="6">
        <f t="shared" si="75"/>
        <v>0.0843373493975904</v>
      </c>
      <c r="R157" s="6">
        <f t="shared" si="76"/>
        <v>0.588235294117647</v>
      </c>
      <c r="S157" s="6">
        <f t="shared" si="77"/>
        <v>0.530201342281879</v>
      </c>
      <c r="T157" s="6">
        <f t="shared" si="78"/>
        <v>284</v>
      </c>
      <c r="U157" s="6">
        <f t="shared" si="79"/>
        <v>0.630281690140845</v>
      </c>
      <c r="V157" s="6">
        <f t="shared" si="80"/>
        <v>0.0981308411214953</v>
      </c>
      <c r="W157" s="6">
        <f t="shared" si="81"/>
        <v>-1.56740292638</v>
      </c>
      <c r="X157" s="6">
        <f t="shared" si="82"/>
        <v>-1.56807311924084</v>
      </c>
      <c r="Y157" s="6">
        <f t="shared" si="83"/>
        <v>0.259259259259259</v>
      </c>
      <c r="Z157" s="6">
        <f t="shared" si="84"/>
        <v>94.6666666666667</v>
      </c>
      <c r="AA157" s="6">
        <f t="shared" si="85"/>
        <v>117.321</v>
      </c>
      <c r="AB157" s="6">
        <f t="shared" si="86"/>
        <v>3.70327102803738</v>
      </c>
      <c r="AC157" s="6">
        <f t="shared" si="87"/>
        <v>0.692982456140351</v>
      </c>
      <c r="AD157" s="6">
        <f t="shared" si="88"/>
        <v>-1.12</v>
      </c>
      <c r="AE157" s="6">
        <f t="shared" si="89"/>
        <v>0.000150917760794304</v>
      </c>
      <c r="AF157" s="6">
        <f t="shared" si="90"/>
        <v>79</v>
      </c>
      <c r="AG157" s="6">
        <f t="shared" si="91"/>
        <v>149</v>
      </c>
      <c r="AH157" s="6">
        <f t="shared" si="92"/>
        <v>249</v>
      </c>
      <c r="AI157" s="6">
        <f t="shared" si="93"/>
        <v>-21</v>
      </c>
      <c r="AJ157" s="6">
        <f t="shared" si="94"/>
        <v>100</v>
      </c>
      <c r="AK157" s="6">
        <f t="shared" si="95"/>
        <v>170</v>
      </c>
      <c r="AL157" s="6">
        <v>72.75</v>
      </c>
      <c r="AM157" s="6">
        <v>1.01333333333333</v>
      </c>
      <c r="AN157" s="6">
        <v>20.35</v>
      </c>
      <c r="AO157" s="6">
        <v>20.3766666666667</v>
      </c>
      <c r="AP157" s="6">
        <v>3.51116513888889</v>
      </c>
    </row>
    <row r="158" customFormat="1" ht="15" spans="1:42">
      <c r="A158" s="6">
        <v>3</v>
      </c>
      <c r="B158" s="6" t="s">
        <v>198</v>
      </c>
      <c r="C158" s="6">
        <v>106</v>
      </c>
      <c r="D158" s="6">
        <v>127</v>
      </c>
      <c r="E158" s="6">
        <v>35</v>
      </c>
      <c r="F158" s="6">
        <f t="shared" si="64"/>
        <v>0.395522388059701</v>
      </c>
      <c r="G158" s="6">
        <f t="shared" si="65"/>
        <v>0.473880597014925</v>
      </c>
      <c r="H158" s="6">
        <f t="shared" si="66"/>
        <v>0.130597014925373</v>
      </c>
      <c r="I158" s="6">
        <f t="shared" si="67"/>
        <v>3.62857142857143</v>
      </c>
      <c r="J158" s="6">
        <f t="shared" si="68"/>
        <v>3.02857142857143</v>
      </c>
      <c r="K158" s="6">
        <f t="shared" si="69"/>
        <v>1.19811320754717</v>
      </c>
      <c r="L158" s="6">
        <f t="shared" si="70"/>
        <v>97.6217188949262</v>
      </c>
      <c r="M158" s="6">
        <f t="shared" si="71"/>
        <v>13.3666251038423</v>
      </c>
      <c r="N158" s="6">
        <f t="shared" si="72"/>
        <v>-0.0901287553648069</v>
      </c>
      <c r="O158" s="6">
        <f t="shared" si="73"/>
        <v>0.286075949367089</v>
      </c>
      <c r="P158" s="6">
        <f t="shared" si="74"/>
        <v>0.543478260869565</v>
      </c>
      <c r="Q158" s="6">
        <f t="shared" si="75"/>
        <v>0.0901287553648069</v>
      </c>
      <c r="R158" s="6">
        <f t="shared" si="76"/>
        <v>0.567901234567901</v>
      </c>
      <c r="S158" s="6">
        <f t="shared" si="77"/>
        <v>0.50354609929078</v>
      </c>
      <c r="T158" s="6">
        <f t="shared" si="78"/>
        <v>268</v>
      </c>
      <c r="U158" s="6">
        <f t="shared" si="79"/>
        <v>0.608208955223881</v>
      </c>
      <c r="V158" s="6">
        <f t="shared" si="80"/>
        <v>0.106060606060606</v>
      </c>
      <c r="W158" s="6">
        <f t="shared" si="81"/>
        <v>-1.56712871457217</v>
      </c>
      <c r="X158" s="6">
        <f t="shared" si="82"/>
        <v>-1.56783631991182</v>
      </c>
      <c r="Y158" s="6">
        <f t="shared" si="83"/>
        <v>0.275590551181102</v>
      </c>
      <c r="Z158" s="6">
        <f t="shared" si="84"/>
        <v>89.3333333333333</v>
      </c>
      <c r="AA158" s="6">
        <f t="shared" si="85"/>
        <v>110.233</v>
      </c>
      <c r="AB158" s="6">
        <f t="shared" si="86"/>
        <v>3.90151515151515</v>
      </c>
      <c r="AC158" s="6">
        <f t="shared" si="87"/>
        <v>0.669811320754717</v>
      </c>
      <c r="AD158" s="6">
        <f t="shared" si="88"/>
        <v>-1.21739130434783</v>
      </c>
      <c r="AE158" s="6">
        <f t="shared" si="89"/>
        <v>0.000156722923119637</v>
      </c>
      <c r="AF158" s="6">
        <f t="shared" si="90"/>
        <v>71</v>
      </c>
      <c r="AG158" s="6">
        <f t="shared" si="91"/>
        <v>141</v>
      </c>
      <c r="AH158" s="6">
        <f t="shared" si="92"/>
        <v>233</v>
      </c>
      <c r="AI158" s="6">
        <f t="shared" si="93"/>
        <v>-21</v>
      </c>
      <c r="AJ158" s="6">
        <f t="shared" si="94"/>
        <v>92</v>
      </c>
      <c r="AK158" s="6">
        <f t="shared" si="95"/>
        <v>162</v>
      </c>
      <c r="AL158" s="6">
        <v>71.28</v>
      </c>
      <c r="AM158" s="6">
        <v>1.04</v>
      </c>
      <c r="AN158" s="6">
        <v>20.6933333333333</v>
      </c>
      <c r="AO158" s="6">
        <v>20.72</v>
      </c>
      <c r="AP158" s="6">
        <v>3.37568827111984</v>
      </c>
    </row>
    <row r="159" customFormat="1" ht="15" spans="1:42">
      <c r="A159" s="6">
        <v>3</v>
      </c>
      <c r="B159" s="6" t="s">
        <v>199</v>
      </c>
      <c r="C159" s="6">
        <v>123.5</v>
      </c>
      <c r="D159" s="6">
        <v>141</v>
      </c>
      <c r="E159" s="6">
        <v>28.5</v>
      </c>
      <c r="F159" s="6">
        <f t="shared" si="64"/>
        <v>0.421501706484642</v>
      </c>
      <c r="G159" s="6">
        <f t="shared" si="65"/>
        <v>0.48122866894198</v>
      </c>
      <c r="H159" s="6">
        <f t="shared" si="66"/>
        <v>0.0972696245733788</v>
      </c>
      <c r="I159" s="6">
        <f t="shared" si="67"/>
        <v>4.94736842105263</v>
      </c>
      <c r="J159" s="6">
        <f t="shared" si="68"/>
        <v>4.33333333333333</v>
      </c>
      <c r="K159" s="6">
        <f t="shared" si="69"/>
        <v>1.1417004048583</v>
      </c>
      <c r="L159" s="6">
        <f t="shared" si="70"/>
        <v>109.461560985276</v>
      </c>
      <c r="M159" s="6">
        <f t="shared" si="71"/>
        <v>13.9761701954911</v>
      </c>
      <c r="N159" s="6">
        <f t="shared" si="72"/>
        <v>-0.0661625708884688</v>
      </c>
      <c r="O159" s="6">
        <f t="shared" si="73"/>
        <v>0.299539170506912</v>
      </c>
      <c r="P159" s="6">
        <f t="shared" si="74"/>
        <v>0.688888888888889</v>
      </c>
      <c r="Q159" s="6">
        <f t="shared" si="75"/>
        <v>0.0661625708884688</v>
      </c>
      <c r="R159" s="6">
        <f t="shared" si="76"/>
        <v>0.663716814159292</v>
      </c>
      <c r="S159" s="6">
        <f t="shared" si="77"/>
        <v>0.625</v>
      </c>
      <c r="T159" s="6">
        <f t="shared" si="78"/>
        <v>293</v>
      </c>
      <c r="U159" s="6">
        <f t="shared" si="79"/>
        <v>0.708191126279863</v>
      </c>
      <c r="V159" s="6">
        <f t="shared" si="80"/>
        <v>0.0741525423728814</v>
      </c>
      <c r="W159" s="6">
        <f t="shared" si="81"/>
        <v>-1.56710384962981</v>
      </c>
      <c r="X159" s="6">
        <f t="shared" si="82"/>
        <v>-1.56784947542163</v>
      </c>
      <c r="Y159" s="6">
        <f t="shared" si="83"/>
        <v>0.202127659574468</v>
      </c>
      <c r="Z159" s="6">
        <f t="shared" si="84"/>
        <v>97.6666666666667</v>
      </c>
      <c r="AA159" s="6">
        <f t="shared" si="85"/>
        <v>122.9425</v>
      </c>
      <c r="AB159" s="6">
        <f t="shared" si="86"/>
        <v>3.10381355932203</v>
      </c>
      <c r="AC159" s="6">
        <f t="shared" si="87"/>
        <v>0.769230769230769</v>
      </c>
      <c r="AD159" s="6">
        <f t="shared" si="88"/>
        <v>-0.817777777777778</v>
      </c>
      <c r="AE159" s="6">
        <f t="shared" si="89"/>
        <v>0.000190911336161746</v>
      </c>
      <c r="AF159" s="6">
        <f t="shared" si="90"/>
        <v>95</v>
      </c>
      <c r="AG159" s="6">
        <f t="shared" si="91"/>
        <v>152</v>
      </c>
      <c r="AH159" s="6">
        <f t="shared" si="92"/>
        <v>264.5</v>
      </c>
      <c r="AI159" s="6">
        <f t="shared" si="93"/>
        <v>-17.5</v>
      </c>
      <c r="AJ159" s="6">
        <f t="shared" si="94"/>
        <v>112.5</v>
      </c>
      <c r="AK159" s="6">
        <f t="shared" si="95"/>
        <v>169.5</v>
      </c>
      <c r="AL159" s="6">
        <v>73.3933333333333</v>
      </c>
      <c r="AM159" s="6">
        <v>0.84</v>
      </c>
      <c r="AN159" s="6">
        <v>19.9533333333333</v>
      </c>
      <c r="AO159" s="6">
        <v>19.97</v>
      </c>
      <c r="AP159" s="6">
        <v>3.79106362376238</v>
      </c>
    </row>
    <row r="160" customFormat="1" ht="15" spans="1:42">
      <c r="A160" s="6">
        <v>3</v>
      </c>
      <c r="B160" s="6" t="s">
        <v>200</v>
      </c>
      <c r="C160" s="6">
        <v>124</v>
      </c>
      <c r="D160" s="6">
        <v>141</v>
      </c>
      <c r="E160" s="6">
        <v>33</v>
      </c>
      <c r="F160" s="6">
        <f t="shared" si="64"/>
        <v>0.416107382550336</v>
      </c>
      <c r="G160" s="6">
        <f t="shared" si="65"/>
        <v>0.473154362416107</v>
      </c>
      <c r="H160" s="6">
        <f t="shared" si="66"/>
        <v>0.110738255033557</v>
      </c>
      <c r="I160" s="6">
        <f t="shared" si="67"/>
        <v>4.27272727272727</v>
      </c>
      <c r="J160" s="6">
        <f t="shared" si="68"/>
        <v>3.75757575757576</v>
      </c>
      <c r="K160" s="6">
        <f t="shared" si="69"/>
        <v>1.13709677419355</v>
      </c>
      <c r="L160" s="6">
        <f t="shared" si="70"/>
        <v>110.069674903369</v>
      </c>
      <c r="M160" s="6">
        <f t="shared" si="71"/>
        <v>14.094916341244</v>
      </c>
      <c r="N160" s="6">
        <f t="shared" si="72"/>
        <v>-0.0641509433962264</v>
      </c>
      <c r="O160" s="6">
        <f t="shared" si="73"/>
        <v>0.284738041002278</v>
      </c>
      <c r="P160" s="6">
        <f t="shared" si="74"/>
        <v>0.685185185185185</v>
      </c>
      <c r="Q160" s="6">
        <f t="shared" si="75"/>
        <v>0.0641509433962264</v>
      </c>
      <c r="R160" s="6">
        <f t="shared" si="76"/>
        <v>0.620689655172414</v>
      </c>
      <c r="S160" s="6">
        <f t="shared" si="77"/>
        <v>0.579617834394904</v>
      </c>
      <c r="T160" s="6">
        <f t="shared" si="78"/>
        <v>298</v>
      </c>
      <c r="U160" s="6">
        <f t="shared" si="79"/>
        <v>0.667785234899329</v>
      </c>
      <c r="V160" s="6">
        <f t="shared" si="80"/>
        <v>0.0732758620689655</v>
      </c>
      <c r="W160" s="6">
        <f t="shared" si="81"/>
        <v>-1.5669297132045</v>
      </c>
      <c r="X160" s="6">
        <f t="shared" si="82"/>
        <v>-1.56797226022849</v>
      </c>
      <c r="Y160" s="6">
        <f t="shared" si="83"/>
        <v>0.234042553191489</v>
      </c>
      <c r="Z160" s="6">
        <f t="shared" si="84"/>
        <v>99.3333333333333</v>
      </c>
      <c r="AA160" s="6">
        <f t="shared" si="85"/>
        <v>123.605</v>
      </c>
      <c r="AB160" s="6">
        <f t="shared" si="86"/>
        <v>3.08189655172414</v>
      </c>
      <c r="AC160" s="6">
        <f t="shared" si="87"/>
        <v>0.733870967741935</v>
      </c>
      <c r="AD160" s="6">
        <f t="shared" si="88"/>
        <v>-0.925925925925926</v>
      </c>
      <c r="AE160" s="6">
        <f t="shared" si="89"/>
        <v>0.000166215718967357</v>
      </c>
      <c r="AF160" s="6">
        <f t="shared" si="90"/>
        <v>91</v>
      </c>
      <c r="AG160" s="6">
        <f t="shared" si="91"/>
        <v>157</v>
      </c>
      <c r="AH160" s="6">
        <f t="shared" si="92"/>
        <v>265</v>
      </c>
      <c r="AI160" s="6">
        <f t="shared" si="93"/>
        <v>-17</v>
      </c>
      <c r="AJ160" s="6">
        <f t="shared" si="94"/>
        <v>108</v>
      </c>
      <c r="AK160" s="6">
        <f t="shared" si="95"/>
        <v>174</v>
      </c>
      <c r="AL160" s="6">
        <v>74.4033333333333</v>
      </c>
      <c r="AM160" s="6">
        <v>0.856666666666667</v>
      </c>
      <c r="AN160" s="6">
        <v>20.3066666666667</v>
      </c>
      <c r="AO160" s="6">
        <v>20.3333333333333</v>
      </c>
      <c r="AP160" s="6">
        <v>3.44717642578125</v>
      </c>
    </row>
    <row r="161" customFormat="1" ht="15" spans="1:42">
      <c r="A161" s="6">
        <v>3</v>
      </c>
      <c r="B161" s="6" t="s">
        <v>201</v>
      </c>
      <c r="C161" s="6">
        <v>125.5</v>
      </c>
      <c r="D161" s="6">
        <v>145</v>
      </c>
      <c r="E161" s="6">
        <v>37.5</v>
      </c>
      <c r="F161" s="6">
        <f t="shared" si="64"/>
        <v>0.407467532467532</v>
      </c>
      <c r="G161" s="6">
        <f t="shared" si="65"/>
        <v>0.470779220779221</v>
      </c>
      <c r="H161" s="6">
        <f t="shared" si="66"/>
        <v>0.121753246753247</v>
      </c>
      <c r="I161" s="6">
        <f t="shared" si="67"/>
        <v>3.86666666666667</v>
      </c>
      <c r="J161" s="6">
        <f t="shared" si="68"/>
        <v>3.34666666666667</v>
      </c>
      <c r="K161" s="6">
        <f t="shared" si="69"/>
        <v>1.15537848605578</v>
      </c>
      <c r="L161" s="6">
        <f t="shared" si="70"/>
        <v>112.814744899178</v>
      </c>
      <c r="M161" s="6">
        <f t="shared" si="71"/>
        <v>14.3294568401365</v>
      </c>
      <c r="N161" s="6">
        <f t="shared" si="72"/>
        <v>-0.0720887245841035</v>
      </c>
      <c r="O161" s="6">
        <f t="shared" si="73"/>
        <v>0.280353200883002</v>
      </c>
      <c r="P161" s="6">
        <f t="shared" si="74"/>
        <v>0.637209302325581</v>
      </c>
      <c r="Q161" s="6">
        <f t="shared" si="75"/>
        <v>0.0720887245841035</v>
      </c>
      <c r="R161" s="6">
        <f t="shared" si="76"/>
        <v>0.589041095890411</v>
      </c>
      <c r="S161" s="6">
        <f t="shared" si="77"/>
        <v>0.539877300613497</v>
      </c>
      <c r="T161" s="6">
        <f t="shared" si="78"/>
        <v>308</v>
      </c>
      <c r="U161" s="6">
        <f t="shared" si="79"/>
        <v>0.63474025974026</v>
      </c>
      <c r="V161" s="6">
        <f t="shared" si="80"/>
        <v>0.0836909871244635</v>
      </c>
      <c r="W161" s="6">
        <f t="shared" si="81"/>
        <v>-1.56743989612845</v>
      </c>
      <c r="X161" s="6">
        <f t="shared" si="82"/>
        <v>-1.56830755184364</v>
      </c>
      <c r="Y161" s="6">
        <f t="shared" si="83"/>
        <v>0.258620689655172</v>
      </c>
      <c r="Z161" s="6">
        <f t="shared" si="84"/>
        <v>102.666666666667</v>
      </c>
      <c r="AA161" s="6">
        <f t="shared" si="85"/>
        <v>126.9145</v>
      </c>
      <c r="AB161" s="6">
        <f t="shared" si="86"/>
        <v>3.34227467811159</v>
      </c>
      <c r="AC161" s="6">
        <f t="shared" si="87"/>
        <v>0.701195219123506</v>
      </c>
      <c r="AD161" s="6">
        <f t="shared" si="88"/>
        <v>-1.06046511627907</v>
      </c>
      <c r="AE161" s="6">
        <f t="shared" si="89"/>
        <v>0.000137769212896524</v>
      </c>
      <c r="AF161" s="6">
        <f t="shared" si="90"/>
        <v>88</v>
      </c>
      <c r="AG161" s="6">
        <f t="shared" si="91"/>
        <v>163</v>
      </c>
      <c r="AH161" s="6">
        <f t="shared" si="92"/>
        <v>270.5</v>
      </c>
      <c r="AI161" s="6">
        <f t="shared" si="93"/>
        <v>-19.5</v>
      </c>
      <c r="AJ161" s="6">
        <f t="shared" si="94"/>
        <v>107.5</v>
      </c>
      <c r="AK161" s="6">
        <f t="shared" si="95"/>
        <v>182.5</v>
      </c>
      <c r="AL161" s="6">
        <v>73.6166666666667</v>
      </c>
      <c r="AM161" s="6">
        <v>0.906666666666667</v>
      </c>
      <c r="AN161" s="6">
        <v>20.7266666666667</v>
      </c>
      <c r="AO161" s="6">
        <v>20.7466666666667</v>
      </c>
      <c r="AP161" s="6">
        <v>3.94914810546875</v>
      </c>
    </row>
    <row r="162" customFormat="1" ht="15" spans="1:42">
      <c r="A162" s="6">
        <v>3</v>
      </c>
      <c r="B162" s="6" t="s">
        <v>202</v>
      </c>
      <c r="C162" s="6">
        <v>113</v>
      </c>
      <c r="D162" s="6">
        <v>134.5</v>
      </c>
      <c r="E162" s="6">
        <v>34.5</v>
      </c>
      <c r="F162" s="6">
        <f t="shared" si="64"/>
        <v>0.400709219858156</v>
      </c>
      <c r="G162" s="6">
        <f t="shared" si="65"/>
        <v>0.476950354609929</v>
      </c>
      <c r="H162" s="6">
        <f t="shared" si="66"/>
        <v>0.122340425531915</v>
      </c>
      <c r="I162" s="6">
        <f t="shared" si="67"/>
        <v>3.89855072463768</v>
      </c>
      <c r="J162" s="6">
        <f t="shared" si="68"/>
        <v>3.27536231884058</v>
      </c>
      <c r="K162" s="6">
        <f t="shared" si="69"/>
        <v>1.19026548672566</v>
      </c>
      <c r="L162" s="6">
        <f t="shared" si="70"/>
        <v>103.359405313047</v>
      </c>
      <c r="M162" s="6">
        <f t="shared" si="71"/>
        <v>13.7113092008021</v>
      </c>
      <c r="N162" s="6">
        <f t="shared" si="72"/>
        <v>-0.0868686868686869</v>
      </c>
      <c r="O162" s="6">
        <f t="shared" si="73"/>
        <v>0.29171668667467</v>
      </c>
      <c r="P162" s="6">
        <f t="shared" si="74"/>
        <v>0.57</v>
      </c>
      <c r="Q162" s="6">
        <f t="shared" si="75"/>
        <v>0.0868686868686869</v>
      </c>
      <c r="R162" s="6">
        <f t="shared" si="76"/>
        <v>0.591715976331361</v>
      </c>
      <c r="S162" s="6">
        <f t="shared" si="77"/>
        <v>0.532203389830509</v>
      </c>
      <c r="T162" s="6">
        <f t="shared" si="78"/>
        <v>282</v>
      </c>
      <c r="U162" s="6">
        <f t="shared" si="79"/>
        <v>0.632978723404255</v>
      </c>
      <c r="V162" s="6">
        <f t="shared" si="80"/>
        <v>0.10093896713615</v>
      </c>
      <c r="W162" s="6">
        <f t="shared" si="81"/>
        <v>-1.56746628123756</v>
      </c>
      <c r="X162" s="6">
        <f t="shared" si="82"/>
        <v>-1.56807311924084</v>
      </c>
      <c r="Y162" s="6">
        <f t="shared" si="83"/>
        <v>0.256505576208178</v>
      </c>
      <c r="Z162" s="6">
        <f t="shared" si="84"/>
        <v>94</v>
      </c>
      <c r="AA162" s="6">
        <f t="shared" si="85"/>
        <v>116.6715</v>
      </c>
      <c r="AB162" s="6">
        <f t="shared" si="86"/>
        <v>3.77347417840376</v>
      </c>
      <c r="AC162" s="6">
        <f t="shared" si="87"/>
        <v>0.694690265486726</v>
      </c>
      <c r="AD162" s="6">
        <f t="shared" si="88"/>
        <v>-1.12</v>
      </c>
      <c r="AE162" s="6">
        <f t="shared" si="89"/>
        <v>0.000152114613703519</v>
      </c>
      <c r="AF162" s="6">
        <f t="shared" si="90"/>
        <v>78.5</v>
      </c>
      <c r="AG162" s="6">
        <f t="shared" si="91"/>
        <v>147.5</v>
      </c>
      <c r="AH162" s="6">
        <f t="shared" si="92"/>
        <v>247.5</v>
      </c>
      <c r="AI162" s="6">
        <f t="shared" si="93"/>
        <v>-21.5</v>
      </c>
      <c r="AJ162" s="6">
        <f t="shared" si="94"/>
        <v>100</v>
      </c>
      <c r="AK162" s="6">
        <f t="shared" si="95"/>
        <v>169</v>
      </c>
      <c r="AL162" s="6">
        <v>74.3533333333333</v>
      </c>
      <c r="AM162" s="6">
        <v>0.776666666666667</v>
      </c>
      <c r="AN162" s="6">
        <v>20.7666666666667</v>
      </c>
      <c r="AO162" s="6">
        <v>20.7833333333333</v>
      </c>
      <c r="AP162" s="6">
        <v>4.10679571146245</v>
      </c>
    </row>
    <row r="163" customFormat="1" ht="15" spans="1:42">
      <c r="A163" s="6">
        <v>3</v>
      </c>
      <c r="B163" s="6" t="s">
        <v>203</v>
      </c>
      <c r="C163" s="6">
        <v>120</v>
      </c>
      <c r="D163" s="6">
        <v>138</v>
      </c>
      <c r="E163" s="6">
        <v>35.5</v>
      </c>
      <c r="F163" s="6">
        <f t="shared" si="64"/>
        <v>0.40885860306644</v>
      </c>
      <c r="G163" s="6">
        <f t="shared" si="65"/>
        <v>0.470187393526405</v>
      </c>
      <c r="H163" s="6">
        <f t="shared" si="66"/>
        <v>0.120954003407155</v>
      </c>
      <c r="I163" s="6">
        <f t="shared" si="67"/>
        <v>3.88732394366197</v>
      </c>
      <c r="J163" s="6">
        <f t="shared" si="68"/>
        <v>3.38028169014084</v>
      </c>
      <c r="K163" s="6">
        <f t="shared" si="69"/>
        <v>1.15</v>
      </c>
      <c r="L163" s="6">
        <f t="shared" si="70"/>
        <v>107.555024677294</v>
      </c>
      <c r="M163" s="6">
        <f t="shared" si="71"/>
        <v>13.9880901722382</v>
      </c>
      <c r="N163" s="6">
        <f t="shared" si="72"/>
        <v>-0.0697674418604651</v>
      </c>
      <c r="O163" s="6">
        <f t="shared" si="73"/>
        <v>0.279258400926999</v>
      </c>
      <c r="P163" s="6">
        <f t="shared" si="74"/>
        <v>0.648780487804878</v>
      </c>
      <c r="Q163" s="6">
        <f t="shared" si="75"/>
        <v>0.0697674418604651</v>
      </c>
      <c r="R163" s="6">
        <f t="shared" si="76"/>
        <v>0.590778097982709</v>
      </c>
      <c r="S163" s="6">
        <f t="shared" si="77"/>
        <v>0.543408360128617</v>
      </c>
      <c r="T163" s="6">
        <f t="shared" si="78"/>
        <v>293.5</v>
      </c>
      <c r="U163" s="6">
        <f t="shared" si="79"/>
        <v>0.637137989778535</v>
      </c>
      <c r="V163" s="6">
        <f t="shared" si="80"/>
        <v>0.0808988764044944</v>
      </c>
      <c r="W163" s="6">
        <f t="shared" si="81"/>
        <v>-1.56698860487281</v>
      </c>
      <c r="X163" s="6">
        <f t="shared" si="82"/>
        <v>-1.56801539026652</v>
      </c>
      <c r="Y163" s="6">
        <f t="shared" si="83"/>
        <v>0.257246376811594</v>
      </c>
      <c r="Z163" s="6">
        <f t="shared" si="84"/>
        <v>97.8333333333333</v>
      </c>
      <c r="AA163" s="6">
        <f t="shared" si="85"/>
        <v>120.933</v>
      </c>
      <c r="AB163" s="6">
        <f t="shared" si="86"/>
        <v>3.27247191011236</v>
      </c>
      <c r="AC163" s="6">
        <f t="shared" si="87"/>
        <v>0.704166666666667</v>
      </c>
      <c r="AD163" s="6">
        <f t="shared" si="88"/>
        <v>-1.04390243902439</v>
      </c>
      <c r="AE163" s="6">
        <f t="shared" si="89"/>
        <v>0.000154346533434739</v>
      </c>
      <c r="AF163" s="6">
        <f t="shared" si="90"/>
        <v>84.5</v>
      </c>
      <c r="AG163" s="6">
        <f t="shared" si="91"/>
        <v>155.5</v>
      </c>
      <c r="AH163" s="6">
        <f t="shared" si="92"/>
        <v>258</v>
      </c>
      <c r="AI163" s="6">
        <f t="shared" si="93"/>
        <v>-18</v>
      </c>
      <c r="AJ163" s="6">
        <f t="shared" si="94"/>
        <v>102.5</v>
      </c>
      <c r="AK163" s="6">
        <f t="shared" si="95"/>
        <v>173.5</v>
      </c>
      <c r="AL163" s="6">
        <v>72.65</v>
      </c>
      <c r="AM163" s="6">
        <v>1.28333333333333</v>
      </c>
      <c r="AN163" s="6">
        <v>20.24</v>
      </c>
      <c r="AO163" s="6">
        <v>20.28</v>
      </c>
      <c r="AP163" s="6">
        <v>3.52951127952756</v>
      </c>
    </row>
    <row r="164" customFormat="1" ht="15" spans="1:42">
      <c r="A164" s="6">
        <v>3</v>
      </c>
      <c r="B164" s="6" t="s">
        <v>204</v>
      </c>
      <c r="C164" s="6">
        <v>116</v>
      </c>
      <c r="D164" s="6">
        <v>135</v>
      </c>
      <c r="E164" s="6">
        <v>35.5</v>
      </c>
      <c r="F164" s="6">
        <f t="shared" si="64"/>
        <v>0.404886561954625</v>
      </c>
      <c r="G164" s="6">
        <f t="shared" si="65"/>
        <v>0.471204188481675</v>
      </c>
      <c r="H164" s="6">
        <f t="shared" si="66"/>
        <v>0.1239092495637</v>
      </c>
      <c r="I164" s="6">
        <f t="shared" si="67"/>
        <v>3.80281690140845</v>
      </c>
      <c r="J164" s="6">
        <f t="shared" si="68"/>
        <v>3.26760563380282</v>
      </c>
      <c r="K164" s="6">
        <f t="shared" si="69"/>
        <v>1.16379310344828</v>
      </c>
      <c r="L164" s="6">
        <f t="shared" si="70"/>
        <v>104.787483349237</v>
      </c>
      <c r="M164" s="6">
        <f t="shared" si="71"/>
        <v>13.8202749610853</v>
      </c>
      <c r="N164" s="6">
        <f t="shared" si="72"/>
        <v>-0.0756972111553785</v>
      </c>
      <c r="O164" s="6">
        <f t="shared" si="73"/>
        <v>0.281138790035587</v>
      </c>
      <c r="P164" s="6">
        <f t="shared" si="74"/>
        <v>0.618090452261307</v>
      </c>
      <c r="Q164" s="6">
        <f t="shared" si="75"/>
        <v>0.0756972111553785</v>
      </c>
      <c r="R164" s="6">
        <f t="shared" si="76"/>
        <v>0.583577712609971</v>
      </c>
      <c r="S164" s="6">
        <f t="shared" si="77"/>
        <v>0.531353135313531</v>
      </c>
      <c r="T164" s="6">
        <f t="shared" si="78"/>
        <v>286.5</v>
      </c>
      <c r="U164" s="6">
        <f t="shared" si="79"/>
        <v>0.628272251308901</v>
      </c>
      <c r="V164" s="6">
        <f t="shared" si="80"/>
        <v>0.0881670533642691</v>
      </c>
      <c r="W164" s="6">
        <f t="shared" si="81"/>
        <v>-1.56707183552984</v>
      </c>
      <c r="X164" s="6">
        <f t="shared" si="82"/>
        <v>-1.56798410793951</v>
      </c>
      <c r="Y164" s="6">
        <f t="shared" si="83"/>
        <v>0.262962962962963</v>
      </c>
      <c r="Z164" s="6">
        <f t="shared" si="84"/>
        <v>95.5</v>
      </c>
      <c r="AA164" s="6">
        <f t="shared" si="85"/>
        <v>117.976</v>
      </c>
      <c r="AB164" s="6">
        <f t="shared" si="86"/>
        <v>3.45417633410673</v>
      </c>
      <c r="AC164" s="6">
        <f t="shared" si="87"/>
        <v>0.693965517241379</v>
      </c>
      <c r="AD164" s="6">
        <f t="shared" si="88"/>
        <v>-1.09547738693467</v>
      </c>
      <c r="AE164" s="6">
        <f t="shared" si="89"/>
        <v>0.000154058732315654</v>
      </c>
      <c r="AF164" s="6">
        <f t="shared" si="90"/>
        <v>80.5</v>
      </c>
      <c r="AG164" s="6">
        <f t="shared" si="91"/>
        <v>151.5</v>
      </c>
      <c r="AH164" s="6">
        <f t="shared" si="92"/>
        <v>251</v>
      </c>
      <c r="AI164" s="6">
        <f t="shared" si="93"/>
        <v>-19</v>
      </c>
      <c r="AJ164" s="6">
        <f t="shared" si="94"/>
        <v>99.5</v>
      </c>
      <c r="AK164" s="6">
        <f t="shared" si="95"/>
        <v>170.5</v>
      </c>
      <c r="AL164" s="6">
        <v>71.7433333333333</v>
      </c>
      <c r="AM164" s="6">
        <v>1.48333333333333</v>
      </c>
      <c r="AN164" s="6">
        <v>21.1966666666667</v>
      </c>
      <c r="AO164" s="6">
        <v>21.26</v>
      </c>
      <c r="AP164" s="6">
        <v>3.35473746062992</v>
      </c>
    </row>
    <row r="165" customFormat="1" ht="15" spans="1:42">
      <c r="A165" s="6">
        <v>3</v>
      </c>
      <c r="B165" s="6" t="s">
        <v>205</v>
      </c>
      <c r="C165" s="6">
        <v>120</v>
      </c>
      <c r="D165" s="6">
        <v>136</v>
      </c>
      <c r="E165" s="6">
        <v>29</v>
      </c>
      <c r="F165" s="6">
        <f t="shared" si="64"/>
        <v>0.421052631578947</v>
      </c>
      <c r="G165" s="6">
        <f t="shared" si="65"/>
        <v>0.47719298245614</v>
      </c>
      <c r="H165" s="6">
        <f t="shared" si="66"/>
        <v>0.101754385964912</v>
      </c>
      <c r="I165" s="6">
        <f t="shared" si="67"/>
        <v>4.68965517241379</v>
      </c>
      <c r="J165" s="6">
        <f t="shared" si="68"/>
        <v>4.13793103448276</v>
      </c>
      <c r="K165" s="6">
        <f t="shared" si="69"/>
        <v>1.13333333333333</v>
      </c>
      <c r="L165" s="6">
        <f t="shared" si="70"/>
        <v>106.045587681274</v>
      </c>
      <c r="M165" s="6">
        <f t="shared" si="71"/>
        <v>13.7840487520902</v>
      </c>
      <c r="N165" s="6">
        <f t="shared" si="72"/>
        <v>-0.0625</v>
      </c>
      <c r="O165" s="6">
        <f t="shared" si="73"/>
        <v>0.292161520190024</v>
      </c>
      <c r="P165" s="6">
        <f t="shared" si="74"/>
        <v>0.700934579439252</v>
      </c>
      <c r="Q165" s="6">
        <f t="shared" si="75"/>
        <v>0.0625</v>
      </c>
      <c r="R165" s="6">
        <f t="shared" si="76"/>
        <v>0.648484848484848</v>
      </c>
      <c r="S165" s="6">
        <f t="shared" si="77"/>
        <v>0.610738255033557</v>
      </c>
      <c r="T165" s="6">
        <f t="shared" si="78"/>
        <v>285</v>
      </c>
      <c r="U165" s="6">
        <f t="shared" si="79"/>
        <v>0.694736842105263</v>
      </c>
      <c r="V165" s="6">
        <f t="shared" si="80"/>
        <v>0.0704845814977974</v>
      </c>
      <c r="W165" s="6">
        <f t="shared" si="81"/>
        <v>-1.56659756292302</v>
      </c>
      <c r="X165" s="6">
        <f t="shared" si="82"/>
        <v>-1.56762915150745</v>
      </c>
      <c r="Y165" s="6">
        <f t="shared" si="83"/>
        <v>0.213235294117647</v>
      </c>
      <c r="Z165" s="6">
        <f t="shared" si="84"/>
        <v>95</v>
      </c>
      <c r="AA165" s="6">
        <f t="shared" si="85"/>
        <v>119.018</v>
      </c>
      <c r="AB165" s="6">
        <f t="shared" si="86"/>
        <v>3.01211453744493</v>
      </c>
      <c r="AC165" s="6">
        <f t="shared" si="87"/>
        <v>0.758333333333333</v>
      </c>
      <c r="AD165" s="6">
        <f t="shared" si="88"/>
        <v>-0.841121495327103</v>
      </c>
      <c r="AE165" s="6">
        <f t="shared" si="89"/>
        <v>0.000197400282150803</v>
      </c>
      <c r="AF165" s="6">
        <f t="shared" si="90"/>
        <v>91</v>
      </c>
      <c r="AG165" s="6">
        <f t="shared" si="91"/>
        <v>149</v>
      </c>
      <c r="AH165" s="6">
        <f t="shared" si="92"/>
        <v>256</v>
      </c>
      <c r="AI165" s="6">
        <f t="shared" si="93"/>
        <v>-16</v>
      </c>
      <c r="AJ165" s="6">
        <f t="shared" si="94"/>
        <v>107</v>
      </c>
      <c r="AK165" s="6">
        <f t="shared" si="95"/>
        <v>165</v>
      </c>
      <c r="AL165" s="6">
        <v>72.8966666666667</v>
      </c>
      <c r="AM165" s="6">
        <v>1.25666666666667</v>
      </c>
      <c r="AN165" s="6">
        <v>20.1133333333333</v>
      </c>
      <c r="AO165" s="6">
        <v>20.1733333333333</v>
      </c>
      <c r="AP165" s="6">
        <v>3.85701166</v>
      </c>
    </row>
    <row r="166" customFormat="1" ht="15" spans="1:42">
      <c r="A166" s="6">
        <v>3</v>
      </c>
      <c r="B166" s="6" t="s">
        <v>206</v>
      </c>
      <c r="C166" s="6">
        <v>125.5</v>
      </c>
      <c r="D166" s="6">
        <v>140.5</v>
      </c>
      <c r="E166" s="6">
        <v>31</v>
      </c>
      <c r="F166" s="6">
        <f t="shared" si="64"/>
        <v>0.422558922558923</v>
      </c>
      <c r="G166" s="6">
        <f t="shared" si="65"/>
        <v>0.473063973063973</v>
      </c>
      <c r="H166" s="6">
        <f t="shared" si="66"/>
        <v>0.104377104377104</v>
      </c>
      <c r="I166" s="6">
        <f t="shared" si="67"/>
        <v>4.53225806451613</v>
      </c>
      <c r="J166" s="6">
        <f t="shared" si="68"/>
        <v>4.04838709677419</v>
      </c>
      <c r="K166" s="6">
        <f t="shared" si="69"/>
        <v>1.1195219123506</v>
      </c>
      <c r="L166" s="6">
        <f t="shared" si="70"/>
        <v>110.229306447968</v>
      </c>
      <c r="M166" s="6">
        <f t="shared" si="71"/>
        <v>14.0712472794703</v>
      </c>
      <c r="N166" s="6">
        <f t="shared" si="72"/>
        <v>-0.056390977443609</v>
      </c>
      <c r="O166" s="6">
        <f t="shared" si="73"/>
        <v>0.284571428571429</v>
      </c>
      <c r="P166" s="6">
        <f t="shared" si="74"/>
        <v>0.726027397260274</v>
      </c>
      <c r="Q166" s="6">
        <f t="shared" si="75"/>
        <v>0.056390977443609</v>
      </c>
      <c r="R166" s="6">
        <f t="shared" si="76"/>
        <v>0.638483965014577</v>
      </c>
      <c r="S166" s="6">
        <f t="shared" si="77"/>
        <v>0.603833865814696</v>
      </c>
      <c r="T166" s="6">
        <f t="shared" si="78"/>
        <v>297</v>
      </c>
      <c r="U166" s="6">
        <f t="shared" si="79"/>
        <v>0.686868686868687</v>
      </c>
      <c r="V166" s="6">
        <f t="shared" si="80"/>
        <v>0.0638297872340425</v>
      </c>
      <c r="W166" s="6">
        <f t="shared" si="81"/>
        <v>-1.56647011265034</v>
      </c>
      <c r="X166" s="6">
        <f t="shared" si="82"/>
        <v>-1.56776874025435</v>
      </c>
      <c r="Y166" s="6">
        <f t="shared" si="83"/>
        <v>0.220640569395018</v>
      </c>
      <c r="Z166" s="6">
        <f t="shared" si="84"/>
        <v>99</v>
      </c>
      <c r="AA166" s="6">
        <f t="shared" si="85"/>
        <v>123.532</v>
      </c>
      <c r="AB166" s="6">
        <f t="shared" si="86"/>
        <v>2.84574468085106</v>
      </c>
      <c r="AC166" s="6">
        <f t="shared" si="87"/>
        <v>0.752988047808765</v>
      </c>
      <c r="AD166" s="6">
        <f t="shared" si="88"/>
        <v>-0.840182648401826</v>
      </c>
      <c r="AE166" s="6">
        <f t="shared" si="89"/>
        <v>0.000183187900417224</v>
      </c>
      <c r="AF166" s="6">
        <f t="shared" si="90"/>
        <v>94.5</v>
      </c>
      <c r="AG166" s="6">
        <f t="shared" si="91"/>
        <v>156.5</v>
      </c>
      <c r="AH166" s="6">
        <f t="shared" si="92"/>
        <v>266</v>
      </c>
      <c r="AI166" s="6">
        <f t="shared" si="93"/>
        <v>-15</v>
      </c>
      <c r="AJ166" s="6">
        <f t="shared" si="94"/>
        <v>109.5</v>
      </c>
      <c r="AK166" s="6">
        <f t="shared" si="95"/>
        <v>171.5</v>
      </c>
      <c r="AL166" s="6">
        <v>71.35</v>
      </c>
      <c r="AM166" s="6">
        <v>1.51</v>
      </c>
      <c r="AN166" s="6">
        <v>19.4333333333333</v>
      </c>
      <c r="AO166" s="6">
        <v>19.4933333333333</v>
      </c>
      <c r="AP166" s="6">
        <v>3.23798001964637</v>
      </c>
    </row>
    <row r="167" customFormat="1" ht="15" spans="1:42">
      <c r="A167" s="6">
        <v>3</v>
      </c>
      <c r="B167" s="6" t="s">
        <v>207</v>
      </c>
      <c r="C167" s="6">
        <v>119</v>
      </c>
      <c r="D167" s="6">
        <v>138</v>
      </c>
      <c r="E167" s="6">
        <v>36</v>
      </c>
      <c r="F167" s="6">
        <f t="shared" si="64"/>
        <v>0.406143344709898</v>
      </c>
      <c r="G167" s="6">
        <f t="shared" si="65"/>
        <v>0.47098976109215</v>
      </c>
      <c r="H167" s="6">
        <f t="shared" si="66"/>
        <v>0.122866894197952</v>
      </c>
      <c r="I167" s="6">
        <f t="shared" si="67"/>
        <v>3.83333333333333</v>
      </c>
      <c r="J167" s="6">
        <f t="shared" si="68"/>
        <v>3.30555555555556</v>
      </c>
      <c r="K167" s="6">
        <f t="shared" si="69"/>
        <v>1.15966386554622</v>
      </c>
      <c r="L167" s="6">
        <f t="shared" si="70"/>
        <v>107.239607111055</v>
      </c>
      <c r="M167" s="6">
        <f t="shared" si="71"/>
        <v>13.9761701954911</v>
      </c>
      <c r="N167" s="6">
        <f t="shared" si="72"/>
        <v>-0.0739299610894942</v>
      </c>
      <c r="O167" s="6">
        <f t="shared" si="73"/>
        <v>0.280742459396752</v>
      </c>
      <c r="P167" s="6">
        <f t="shared" si="74"/>
        <v>0.627450980392157</v>
      </c>
      <c r="Q167" s="6">
        <f t="shared" si="75"/>
        <v>0.0739299610894942</v>
      </c>
      <c r="R167" s="6">
        <f t="shared" si="76"/>
        <v>0.586206896551724</v>
      </c>
      <c r="S167" s="6">
        <f t="shared" si="77"/>
        <v>0.535483870967742</v>
      </c>
      <c r="T167" s="6">
        <f t="shared" si="78"/>
        <v>293</v>
      </c>
      <c r="U167" s="6">
        <f t="shared" si="79"/>
        <v>0.631399317406143</v>
      </c>
      <c r="V167" s="6">
        <f t="shared" si="80"/>
        <v>0.085972850678733</v>
      </c>
      <c r="W167" s="6">
        <f t="shared" si="81"/>
        <v>-1.56716452566347</v>
      </c>
      <c r="X167" s="6">
        <f t="shared" si="82"/>
        <v>-1.56807797341932</v>
      </c>
      <c r="Y167" s="6">
        <f t="shared" si="83"/>
        <v>0.260869565217391</v>
      </c>
      <c r="Z167" s="6">
        <f t="shared" si="84"/>
        <v>97.6666666666667</v>
      </c>
      <c r="AA167" s="6">
        <f t="shared" si="85"/>
        <v>120.691</v>
      </c>
      <c r="AB167" s="6">
        <f t="shared" si="86"/>
        <v>3.39932126696833</v>
      </c>
      <c r="AC167" s="6">
        <f t="shared" si="87"/>
        <v>0.697478991596639</v>
      </c>
      <c r="AD167" s="6">
        <f t="shared" si="88"/>
        <v>-1.07843137254902</v>
      </c>
      <c r="AE167" s="6">
        <f t="shared" si="89"/>
        <v>0.000149676687362869</v>
      </c>
      <c r="AF167" s="6">
        <f t="shared" si="90"/>
        <v>83</v>
      </c>
      <c r="AG167" s="6">
        <f t="shared" si="91"/>
        <v>155</v>
      </c>
      <c r="AH167" s="6">
        <f t="shared" si="92"/>
        <v>257</v>
      </c>
      <c r="AI167" s="6">
        <f t="shared" si="93"/>
        <v>-19</v>
      </c>
      <c r="AJ167" s="6">
        <f t="shared" si="94"/>
        <v>102</v>
      </c>
      <c r="AK167" s="6">
        <f t="shared" si="95"/>
        <v>174</v>
      </c>
      <c r="AL167" s="6">
        <v>72.7133333333333</v>
      </c>
      <c r="AM167" s="6">
        <v>1.14666666666667</v>
      </c>
      <c r="AN167" s="6">
        <v>20.0166666666667</v>
      </c>
      <c r="AO167" s="6">
        <v>20.05</v>
      </c>
      <c r="AP167" s="6">
        <v>3.90057347222222</v>
      </c>
    </row>
    <row r="168" customFormat="1" ht="15" spans="1:42">
      <c r="A168" s="6">
        <v>3</v>
      </c>
      <c r="B168" s="6" t="s">
        <v>208</v>
      </c>
      <c r="C168" s="6">
        <v>135.5</v>
      </c>
      <c r="D168" s="6">
        <v>140</v>
      </c>
      <c r="E168" s="6">
        <v>30</v>
      </c>
      <c r="F168" s="6">
        <f t="shared" si="64"/>
        <v>0.443535188216039</v>
      </c>
      <c r="G168" s="6">
        <f t="shared" si="65"/>
        <v>0.458265139116203</v>
      </c>
      <c r="H168" s="6">
        <f t="shared" si="66"/>
        <v>0.0981996726677578</v>
      </c>
      <c r="I168" s="6">
        <f t="shared" si="67"/>
        <v>4.66666666666667</v>
      </c>
      <c r="J168" s="6">
        <f t="shared" si="68"/>
        <v>4.51666666666667</v>
      </c>
      <c r="K168" s="6">
        <f t="shared" si="69"/>
        <v>1.03321033210332</v>
      </c>
      <c r="L168" s="6">
        <f t="shared" si="70"/>
        <v>113.813077748854</v>
      </c>
      <c r="M168" s="6">
        <f t="shared" si="71"/>
        <v>14.2711830857384</v>
      </c>
      <c r="N168" s="6">
        <f t="shared" si="72"/>
        <v>-0.0163339382940109</v>
      </c>
      <c r="O168" s="6">
        <f t="shared" si="73"/>
        <v>0.257014590347924</v>
      </c>
      <c r="P168" s="6">
        <f t="shared" si="74"/>
        <v>0.918181818181818</v>
      </c>
      <c r="Q168" s="6">
        <f t="shared" si="75"/>
        <v>0.0163339382940109</v>
      </c>
      <c r="R168" s="6">
        <f t="shared" si="76"/>
        <v>0.647058823529412</v>
      </c>
      <c r="S168" s="6">
        <f t="shared" si="77"/>
        <v>0.637462235649547</v>
      </c>
      <c r="T168" s="6">
        <f t="shared" si="78"/>
        <v>305.5</v>
      </c>
      <c r="U168" s="6">
        <f t="shared" si="79"/>
        <v>0.705400981996727</v>
      </c>
      <c r="V168" s="6">
        <f t="shared" si="80"/>
        <v>0.0183299389002037</v>
      </c>
      <c r="W168" s="6">
        <f t="shared" si="81"/>
        <v>-1.55699317542535</v>
      </c>
      <c r="X168" s="6">
        <f t="shared" si="82"/>
        <v>-1.56677790310172</v>
      </c>
      <c r="Y168" s="6">
        <f t="shared" si="83"/>
        <v>0.214285714285714</v>
      </c>
      <c r="Z168" s="6">
        <f t="shared" si="84"/>
        <v>101.833333333333</v>
      </c>
      <c r="AA168" s="6">
        <f t="shared" si="85"/>
        <v>126.1145</v>
      </c>
      <c r="AB168" s="6">
        <f t="shared" si="86"/>
        <v>1.70824847250509</v>
      </c>
      <c r="AC168" s="6">
        <f t="shared" si="87"/>
        <v>0.77859778597786</v>
      </c>
      <c r="AD168" s="6">
        <f t="shared" si="88"/>
        <v>-0.627272727272727</v>
      </c>
      <c r="AE168" s="6">
        <f t="shared" si="89"/>
        <v>0.000223035106899903</v>
      </c>
      <c r="AF168" s="6">
        <f t="shared" si="90"/>
        <v>105.5</v>
      </c>
      <c r="AG168" s="6">
        <f t="shared" si="91"/>
        <v>165.5</v>
      </c>
      <c r="AH168" s="6">
        <f t="shared" si="92"/>
        <v>275.5</v>
      </c>
      <c r="AI168" s="6">
        <f t="shared" si="93"/>
        <v>-4.5</v>
      </c>
      <c r="AJ168" s="6">
        <f t="shared" si="94"/>
        <v>110</v>
      </c>
      <c r="AK168" s="6">
        <f t="shared" si="95"/>
        <v>170</v>
      </c>
      <c r="AL168" s="6">
        <v>70.4466666666667</v>
      </c>
      <c r="AM168" s="6">
        <v>1.94333333333333</v>
      </c>
      <c r="AN168" s="6">
        <v>21.0633333333333</v>
      </c>
      <c r="AO168" s="6">
        <v>21.1533333333333</v>
      </c>
      <c r="AP168" s="6">
        <v>4.04115986538462</v>
      </c>
    </row>
    <row r="169" customFormat="1" ht="15" spans="1:42">
      <c r="A169" s="6">
        <v>3</v>
      </c>
      <c r="B169" s="6" t="s">
        <v>209</v>
      </c>
      <c r="C169" s="6">
        <v>123.5</v>
      </c>
      <c r="D169" s="6">
        <v>139.5</v>
      </c>
      <c r="E169" s="6">
        <v>33</v>
      </c>
      <c r="F169" s="6">
        <f t="shared" si="64"/>
        <v>0.41722972972973</v>
      </c>
      <c r="G169" s="6">
        <f t="shared" si="65"/>
        <v>0.471283783783784</v>
      </c>
      <c r="H169" s="6">
        <f t="shared" si="66"/>
        <v>0.111486486486486</v>
      </c>
      <c r="I169" s="6">
        <f t="shared" si="67"/>
        <v>4.22727272727273</v>
      </c>
      <c r="J169" s="6">
        <f t="shared" si="68"/>
        <v>3.74242424242424</v>
      </c>
      <c r="K169" s="6">
        <f t="shared" si="69"/>
        <v>1.12955465587045</v>
      </c>
      <c r="L169" s="6">
        <f t="shared" si="70"/>
        <v>109.242085907096</v>
      </c>
      <c r="M169" s="6">
        <f t="shared" si="71"/>
        <v>14.047538337137</v>
      </c>
      <c r="N169" s="6">
        <f t="shared" si="72"/>
        <v>-0.0608365019011407</v>
      </c>
      <c r="O169" s="6">
        <f t="shared" si="73"/>
        <v>0.281285878300804</v>
      </c>
      <c r="P169" s="6">
        <f t="shared" si="74"/>
        <v>0.699530516431925</v>
      </c>
      <c r="Q169" s="6">
        <f t="shared" si="75"/>
        <v>0.0608365019011407</v>
      </c>
      <c r="R169" s="6">
        <f t="shared" si="76"/>
        <v>0.617391304347826</v>
      </c>
      <c r="S169" s="6">
        <f t="shared" si="77"/>
        <v>0.578274760383387</v>
      </c>
      <c r="T169" s="6">
        <f t="shared" si="78"/>
        <v>296</v>
      </c>
      <c r="U169" s="6">
        <f t="shared" si="79"/>
        <v>0.665540540540541</v>
      </c>
      <c r="V169" s="6">
        <f t="shared" si="80"/>
        <v>0.0695652173913043</v>
      </c>
      <c r="W169" s="6">
        <f t="shared" si="81"/>
        <v>-1.56665232877717</v>
      </c>
      <c r="X169" s="6">
        <f t="shared" si="82"/>
        <v>-1.56787403943464</v>
      </c>
      <c r="Y169" s="6">
        <f t="shared" si="83"/>
        <v>0.236559139784946</v>
      </c>
      <c r="Z169" s="6">
        <f t="shared" si="84"/>
        <v>98.6666666666667</v>
      </c>
      <c r="AA169" s="6">
        <f t="shared" si="85"/>
        <v>122.575</v>
      </c>
      <c r="AB169" s="6">
        <f t="shared" si="86"/>
        <v>2.98913043478261</v>
      </c>
      <c r="AC169" s="6">
        <f t="shared" si="87"/>
        <v>0.732793522267207</v>
      </c>
      <c r="AD169" s="6">
        <f t="shared" si="88"/>
        <v>-0.92018779342723</v>
      </c>
      <c r="AE169" s="6">
        <f t="shared" si="89"/>
        <v>0.000170254011106601</v>
      </c>
      <c r="AF169" s="6">
        <f t="shared" si="90"/>
        <v>90.5</v>
      </c>
      <c r="AG169" s="6">
        <f t="shared" si="91"/>
        <v>156.5</v>
      </c>
      <c r="AH169" s="6">
        <f t="shared" si="92"/>
        <v>263</v>
      </c>
      <c r="AI169" s="6">
        <f t="shared" si="93"/>
        <v>-16</v>
      </c>
      <c r="AJ169" s="6">
        <f t="shared" si="94"/>
        <v>106.5</v>
      </c>
      <c r="AK169" s="6">
        <f t="shared" si="95"/>
        <v>172.5</v>
      </c>
      <c r="AL169" s="6">
        <v>71.06</v>
      </c>
      <c r="AM169" s="6">
        <v>1.31333333333333</v>
      </c>
      <c r="AN169" s="6">
        <v>19.0266666666667</v>
      </c>
      <c r="AO169" s="6">
        <v>19.0733333333333</v>
      </c>
      <c r="AP169" s="6">
        <v>3.43453504970179</v>
      </c>
    </row>
    <row r="170" customFormat="1" ht="15" spans="1:42">
      <c r="A170" s="6">
        <v>3</v>
      </c>
      <c r="B170" s="6" t="s">
        <v>210</v>
      </c>
      <c r="C170" s="6">
        <v>127</v>
      </c>
      <c r="D170" s="6">
        <v>141.5</v>
      </c>
      <c r="E170" s="6">
        <v>30.5</v>
      </c>
      <c r="F170" s="6">
        <f t="shared" si="64"/>
        <v>0.424749163879599</v>
      </c>
      <c r="G170" s="6">
        <f t="shared" si="65"/>
        <v>0.473244147157191</v>
      </c>
      <c r="H170" s="6">
        <f t="shared" si="66"/>
        <v>0.102006688963211</v>
      </c>
      <c r="I170" s="6">
        <f t="shared" si="67"/>
        <v>4.63934426229508</v>
      </c>
      <c r="J170" s="6">
        <f t="shared" si="68"/>
        <v>4.16393442622951</v>
      </c>
      <c r="K170" s="6">
        <f t="shared" si="69"/>
        <v>1.11417322834646</v>
      </c>
      <c r="L170" s="6">
        <f t="shared" si="70"/>
        <v>111.177785550891</v>
      </c>
      <c r="M170" s="6">
        <f t="shared" si="71"/>
        <v>14.1185457230316</v>
      </c>
      <c r="N170" s="6">
        <f t="shared" si="72"/>
        <v>-0.0540037243947858</v>
      </c>
      <c r="O170" s="6">
        <f t="shared" si="73"/>
        <v>0.284903518728717</v>
      </c>
      <c r="P170" s="6">
        <f t="shared" si="74"/>
        <v>0.738738738738739</v>
      </c>
      <c r="Q170" s="6">
        <f t="shared" si="75"/>
        <v>0.0540037243947858</v>
      </c>
      <c r="R170" s="6">
        <f t="shared" si="76"/>
        <v>0.645348837209302</v>
      </c>
      <c r="S170" s="6">
        <f t="shared" si="77"/>
        <v>0.612698412698413</v>
      </c>
      <c r="T170" s="6">
        <f t="shared" si="78"/>
        <v>299</v>
      </c>
      <c r="U170" s="6">
        <f t="shared" si="79"/>
        <v>0.693979933110368</v>
      </c>
      <c r="V170" s="6">
        <f t="shared" si="80"/>
        <v>0.0609243697478992</v>
      </c>
      <c r="W170" s="6">
        <f t="shared" si="81"/>
        <v>-1.56637734657593</v>
      </c>
      <c r="X170" s="6">
        <f t="shared" si="82"/>
        <v>-1.56774328322776</v>
      </c>
      <c r="Y170" s="6">
        <f t="shared" si="83"/>
        <v>0.215547703180212</v>
      </c>
      <c r="Z170" s="6">
        <f t="shared" si="84"/>
        <v>99.6666666666667</v>
      </c>
      <c r="AA170" s="6">
        <f t="shared" si="85"/>
        <v>124.5105</v>
      </c>
      <c r="AB170" s="6">
        <f t="shared" si="86"/>
        <v>2.77310924369748</v>
      </c>
      <c r="AC170" s="6">
        <f t="shared" si="87"/>
        <v>0.759842519685039</v>
      </c>
      <c r="AD170" s="6">
        <f t="shared" si="88"/>
        <v>-0.810810810810811</v>
      </c>
      <c r="AE170" s="6">
        <f t="shared" si="89"/>
        <v>0.000186654421913624</v>
      </c>
      <c r="AF170" s="6">
        <f t="shared" si="90"/>
        <v>96.5</v>
      </c>
      <c r="AG170" s="6">
        <f t="shared" si="91"/>
        <v>157.5</v>
      </c>
      <c r="AH170" s="6">
        <f t="shared" si="92"/>
        <v>268.5</v>
      </c>
      <c r="AI170" s="6">
        <f t="shared" si="93"/>
        <v>-14.5</v>
      </c>
      <c r="AJ170" s="6">
        <f t="shared" si="94"/>
        <v>111</v>
      </c>
      <c r="AK170" s="6">
        <f t="shared" si="95"/>
        <v>172</v>
      </c>
      <c r="AL170" s="6">
        <v>74.5033333333333</v>
      </c>
      <c r="AM170" s="6">
        <v>1.02666666666667</v>
      </c>
      <c r="AN170" s="6">
        <v>20.2466666666667</v>
      </c>
      <c r="AO170" s="6">
        <v>20.2766666666667</v>
      </c>
      <c r="AP170" s="6">
        <v>4.03164857425742</v>
      </c>
    </row>
    <row r="171" customFormat="1" ht="15" spans="1:42">
      <c r="A171" s="6">
        <v>3</v>
      </c>
      <c r="B171" s="6" t="s">
        <v>211</v>
      </c>
      <c r="C171" s="6">
        <v>119.5</v>
      </c>
      <c r="D171" s="6">
        <v>136.5</v>
      </c>
      <c r="E171" s="6">
        <v>29.5</v>
      </c>
      <c r="F171" s="6">
        <f t="shared" si="64"/>
        <v>0.418563922942207</v>
      </c>
      <c r="G171" s="6">
        <f t="shared" si="65"/>
        <v>0.478108581436077</v>
      </c>
      <c r="H171" s="6">
        <f t="shared" si="66"/>
        <v>0.103327495621716</v>
      </c>
      <c r="I171" s="6">
        <f t="shared" si="67"/>
        <v>4.6271186440678</v>
      </c>
      <c r="J171" s="6">
        <f t="shared" si="68"/>
        <v>4.05084745762712</v>
      </c>
      <c r="K171" s="6">
        <f t="shared" si="69"/>
        <v>1.14225941422594</v>
      </c>
      <c r="L171" s="6">
        <f t="shared" si="70"/>
        <v>106.117466360004</v>
      </c>
      <c r="M171" s="6">
        <f t="shared" si="71"/>
        <v>13.7961347243833</v>
      </c>
      <c r="N171" s="6">
        <f t="shared" si="72"/>
        <v>-0.06640625</v>
      </c>
      <c r="O171" s="6">
        <f t="shared" si="73"/>
        <v>0.293838862559242</v>
      </c>
      <c r="P171" s="6">
        <f t="shared" si="74"/>
        <v>0.682242990654206</v>
      </c>
      <c r="Q171" s="6">
        <f t="shared" si="75"/>
        <v>0.06640625</v>
      </c>
      <c r="R171" s="6">
        <f t="shared" si="76"/>
        <v>0.644578313253012</v>
      </c>
      <c r="S171" s="6">
        <f t="shared" si="77"/>
        <v>0.604026845637584</v>
      </c>
      <c r="T171" s="6">
        <f t="shared" si="78"/>
        <v>285.5</v>
      </c>
      <c r="U171" s="6">
        <f t="shared" si="79"/>
        <v>0.690017513134851</v>
      </c>
      <c r="V171" s="6">
        <f t="shared" si="80"/>
        <v>0.0750551876379691</v>
      </c>
      <c r="W171" s="6">
        <f t="shared" si="81"/>
        <v>-1.56683582289545</v>
      </c>
      <c r="X171" s="6">
        <f t="shared" si="82"/>
        <v>-1.56773131780169</v>
      </c>
      <c r="Y171" s="6">
        <f t="shared" si="83"/>
        <v>0.216117216117216</v>
      </c>
      <c r="Z171" s="6">
        <f t="shared" si="84"/>
        <v>95.1666666666667</v>
      </c>
      <c r="AA171" s="6">
        <f t="shared" si="85"/>
        <v>119.219</v>
      </c>
      <c r="AB171" s="6">
        <f t="shared" si="86"/>
        <v>3.12637969094923</v>
      </c>
      <c r="AC171" s="6">
        <f t="shared" si="87"/>
        <v>0.753138075313807</v>
      </c>
      <c r="AD171" s="6">
        <f t="shared" si="88"/>
        <v>-0.869158878504673</v>
      </c>
      <c r="AE171" s="6">
        <f t="shared" si="89"/>
        <v>0.000190333765866075</v>
      </c>
      <c r="AF171" s="6">
        <f t="shared" si="90"/>
        <v>90</v>
      </c>
      <c r="AG171" s="6">
        <f t="shared" si="91"/>
        <v>149</v>
      </c>
      <c r="AH171" s="6">
        <f t="shared" si="92"/>
        <v>256</v>
      </c>
      <c r="AI171" s="6">
        <f t="shared" si="93"/>
        <v>-17</v>
      </c>
      <c r="AJ171" s="6">
        <f t="shared" si="94"/>
        <v>107</v>
      </c>
      <c r="AK171" s="6">
        <f t="shared" si="95"/>
        <v>166</v>
      </c>
      <c r="AL171" s="6">
        <v>71</v>
      </c>
      <c r="AM171" s="6">
        <v>1.35666666666667</v>
      </c>
      <c r="AN171" s="6">
        <v>19.6333333333333</v>
      </c>
      <c r="AO171" s="6">
        <v>19.6766666666667</v>
      </c>
      <c r="AP171" s="6">
        <v>4.25620242125984</v>
      </c>
    </row>
    <row r="172" customFormat="1" ht="15" spans="1:42">
      <c r="A172" s="6">
        <v>3</v>
      </c>
      <c r="B172" s="6" t="s">
        <v>212</v>
      </c>
      <c r="C172" s="6">
        <v>118.5</v>
      </c>
      <c r="D172" s="6">
        <v>137</v>
      </c>
      <c r="E172" s="6">
        <v>34</v>
      </c>
      <c r="F172" s="6">
        <f t="shared" si="64"/>
        <v>0.409326424870466</v>
      </c>
      <c r="G172" s="6">
        <f t="shared" si="65"/>
        <v>0.473229706390328</v>
      </c>
      <c r="H172" s="6">
        <f t="shared" si="66"/>
        <v>0.117443868739206</v>
      </c>
      <c r="I172" s="6">
        <f t="shared" si="67"/>
        <v>4.02941176470588</v>
      </c>
      <c r="J172" s="6">
        <f t="shared" si="68"/>
        <v>3.48529411764706</v>
      </c>
      <c r="K172" s="6">
        <f t="shared" si="69"/>
        <v>1.15611814345992</v>
      </c>
      <c r="L172" s="6">
        <f t="shared" si="70"/>
        <v>106.406845017915</v>
      </c>
      <c r="M172" s="6">
        <f t="shared" si="71"/>
        <v>13.8924439894498</v>
      </c>
      <c r="N172" s="6">
        <f t="shared" si="72"/>
        <v>-0.0724070450097847</v>
      </c>
      <c r="O172" s="6">
        <f t="shared" si="73"/>
        <v>0.284876905041032</v>
      </c>
      <c r="P172" s="6">
        <f t="shared" si="74"/>
        <v>0.640776699029126</v>
      </c>
      <c r="Q172" s="6">
        <f t="shared" si="75"/>
        <v>0.0724070450097847</v>
      </c>
      <c r="R172" s="6">
        <f t="shared" si="76"/>
        <v>0.60233918128655</v>
      </c>
      <c r="S172" s="6">
        <f t="shared" si="77"/>
        <v>0.554098360655738</v>
      </c>
      <c r="T172" s="6">
        <f t="shared" si="78"/>
        <v>289.5</v>
      </c>
      <c r="U172" s="6">
        <f t="shared" si="79"/>
        <v>0.647668393782383</v>
      </c>
      <c r="V172" s="6">
        <f t="shared" si="80"/>
        <v>0.0835214446952596</v>
      </c>
      <c r="W172" s="6">
        <f t="shared" si="81"/>
        <v>-1.56707478946427</v>
      </c>
      <c r="X172" s="6">
        <f t="shared" si="82"/>
        <v>-1.56797617708228</v>
      </c>
      <c r="Y172" s="6">
        <f t="shared" si="83"/>
        <v>0.248175182481752</v>
      </c>
      <c r="Z172" s="6">
        <f t="shared" si="84"/>
        <v>96.5</v>
      </c>
      <c r="AA172" s="6">
        <f t="shared" si="85"/>
        <v>119.7265</v>
      </c>
      <c r="AB172" s="6">
        <f t="shared" si="86"/>
        <v>3.33803611738149</v>
      </c>
      <c r="AC172" s="6">
        <f t="shared" si="87"/>
        <v>0.713080168776371</v>
      </c>
      <c r="AD172" s="6">
        <f t="shared" si="88"/>
        <v>-1.01941747572816</v>
      </c>
      <c r="AE172" s="6">
        <f t="shared" si="89"/>
        <v>0.000160618690993098</v>
      </c>
      <c r="AF172" s="6">
        <f t="shared" si="90"/>
        <v>84.5</v>
      </c>
      <c r="AG172" s="6">
        <f t="shared" si="91"/>
        <v>152.5</v>
      </c>
      <c r="AH172" s="6">
        <f t="shared" si="92"/>
        <v>255.5</v>
      </c>
      <c r="AI172" s="6">
        <f t="shared" si="93"/>
        <v>-18.5</v>
      </c>
      <c r="AJ172" s="6">
        <f t="shared" si="94"/>
        <v>103</v>
      </c>
      <c r="AK172" s="6">
        <f t="shared" si="95"/>
        <v>171</v>
      </c>
      <c r="AL172" s="6">
        <v>73.6566666666667</v>
      </c>
      <c r="AM172" s="6">
        <v>0.816666666666667</v>
      </c>
      <c r="AN172" s="6">
        <v>19.9966666666667</v>
      </c>
      <c r="AO172" s="6">
        <v>20.0166666666667</v>
      </c>
      <c r="AP172" s="6">
        <v>3.70272564453125</v>
      </c>
    </row>
    <row r="173" customFormat="1" ht="15" spans="1:42">
      <c r="A173" s="6">
        <v>3</v>
      </c>
      <c r="B173" s="6" t="s">
        <v>213</v>
      </c>
      <c r="C173" s="6">
        <v>108</v>
      </c>
      <c r="D173" s="6">
        <v>128.5</v>
      </c>
      <c r="E173" s="6">
        <v>34</v>
      </c>
      <c r="F173" s="6">
        <f t="shared" si="64"/>
        <v>0.399260628465804</v>
      </c>
      <c r="G173" s="6">
        <f t="shared" si="65"/>
        <v>0.475046210720887</v>
      </c>
      <c r="H173" s="6">
        <f t="shared" si="66"/>
        <v>0.125693160813309</v>
      </c>
      <c r="I173" s="6">
        <f t="shared" si="67"/>
        <v>3.77941176470588</v>
      </c>
      <c r="J173" s="6">
        <f t="shared" si="68"/>
        <v>3.17647058823529</v>
      </c>
      <c r="K173" s="6">
        <f t="shared" si="69"/>
        <v>1.18981481481481</v>
      </c>
      <c r="L173" s="6">
        <f t="shared" si="70"/>
        <v>98.8808205197887</v>
      </c>
      <c r="M173" s="6">
        <f t="shared" si="71"/>
        <v>13.4288247189891</v>
      </c>
      <c r="N173" s="6">
        <f t="shared" si="72"/>
        <v>-0.0866807610993657</v>
      </c>
      <c r="O173" s="6">
        <f t="shared" si="73"/>
        <v>0.288220551378446</v>
      </c>
      <c r="P173" s="6">
        <f t="shared" si="74"/>
        <v>0.566137566137566</v>
      </c>
      <c r="Q173" s="6">
        <f t="shared" si="75"/>
        <v>0.0866807610993657</v>
      </c>
      <c r="R173" s="6">
        <f t="shared" si="76"/>
        <v>0.581538461538462</v>
      </c>
      <c r="S173" s="6">
        <f t="shared" si="77"/>
        <v>0.52112676056338</v>
      </c>
      <c r="T173" s="6">
        <f t="shared" si="78"/>
        <v>270.5</v>
      </c>
      <c r="U173" s="6">
        <f t="shared" si="79"/>
        <v>0.622920517560074</v>
      </c>
      <c r="V173" s="6">
        <f t="shared" si="80"/>
        <v>0.101234567901235</v>
      </c>
      <c r="W173" s="6">
        <f t="shared" si="81"/>
        <v>-1.56712275102867</v>
      </c>
      <c r="X173" s="6">
        <f t="shared" si="82"/>
        <v>-1.56783531413894</v>
      </c>
      <c r="Y173" s="6">
        <f t="shared" si="83"/>
        <v>0.264591439688716</v>
      </c>
      <c r="Z173" s="6">
        <f t="shared" si="84"/>
        <v>90.1666666666667</v>
      </c>
      <c r="AA173" s="6">
        <f t="shared" si="85"/>
        <v>111.5975</v>
      </c>
      <c r="AB173" s="6">
        <f t="shared" si="86"/>
        <v>3.78086419753086</v>
      </c>
      <c r="AC173" s="6">
        <f t="shared" si="87"/>
        <v>0.685185185185185</v>
      </c>
      <c r="AD173" s="6">
        <f t="shared" si="88"/>
        <v>-1.15343915343915</v>
      </c>
      <c r="AE173" s="6">
        <f t="shared" si="89"/>
        <v>0.000161681083501401</v>
      </c>
      <c r="AF173" s="6">
        <f t="shared" si="90"/>
        <v>74</v>
      </c>
      <c r="AG173" s="6">
        <f t="shared" si="91"/>
        <v>142</v>
      </c>
      <c r="AH173" s="6">
        <f t="shared" si="92"/>
        <v>236.5</v>
      </c>
      <c r="AI173" s="6">
        <f t="shared" si="93"/>
        <v>-20.5</v>
      </c>
      <c r="AJ173" s="6">
        <f t="shared" si="94"/>
        <v>94.5</v>
      </c>
      <c r="AK173" s="6">
        <f t="shared" si="95"/>
        <v>162.5</v>
      </c>
      <c r="AL173" s="6">
        <v>73.2933333333333</v>
      </c>
      <c r="AM173" s="6">
        <v>1.01333333333333</v>
      </c>
      <c r="AN173" s="6">
        <v>19.7333333333333</v>
      </c>
      <c r="AO173" s="6">
        <v>19.76</v>
      </c>
      <c r="AP173" s="6">
        <v>3.66660241305401</v>
      </c>
    </row>
    <row r="174" customFormat="1" ht="15" spans="1:42">
      <c r="A174" s="6">
        <v>3</v>
      </c>
      <c r="B174" s="6" t="s">
        <v>214</v>
      </c>
      <c r="C174" s="6">
        <v>111.5</v>
      </c>
      <c r="D174" s="6">
        <v>125</v>
      </c>
      <c r="E174" s="6">
        <v>32.5</v>
      </c>
      <c r="F174" s="6">
        <f t="shared" si="64"/>
        <v>0.414498141263941</v>
      </c>
      <c r="G174" s="6">
        <f t="shared" si="65"/>
        <v>0.464684014869888</v>
      </c>
      <c r="H174" s="6">
        <f t="shared" si="66"/>
        <v>0.120817843866171</v>
      </c>
      <c r="I174" s="6">
        <f t="shared" si="67"/>
        <v>3.84615384615385</v>
      </c>
      <c r="J174" s="6">
        <f t="shared" si="68"/>
        <v>3.43076923076923</v>
      </c>
      <c r="K174" s="6">
        <f t="shared" si="69"/>
        <v>1.12107623318386</v>
      </c>
      <c r="L174" s="6">
        <f t="shared" si="70"/>
        <v>98.5114206577085</v>
      </c>
      <c r="M174" s="6">
        <f t="shared" si="71"/>
        <v>13.3915396177338</v>
      </c>
      <c r="N174" s="6">
        <f t="shared" si="72"/>
        <v>-0.0570824524312896</v>
      </c>
      <c r="O174" s="6">
        <f t="shared" si="73"/>
        <v>0.269035532994924</v>
      </c>
      <c r="P174" s="6">
        <f t="shared" si="74"/>
        <v>0.708108108108108</v>
      </c>
      <c r="Q174" s="6">
        <f t="shared" si="75"/>
        <v>0.0570824524312896</v>
      </c>
      <c r="R174" s="6">
        <f t="shared" si="76"/>
        <v>0.587301587301587</v>
      </c>
      <c r="S174" s="6">
        <f t="shared" si="77"/>
        <v>0.548611111111111</v>
      </c>
      <c r="T174" s="6">
        <f t="shared" si="78"/>
        <v>269</v>
      </c>
      <c r="U174" s="6">
        <f t="shared" si="79"/>
        <v>0.637546468401487</v>
      </c>
      <c r="V174" s="6">
        <f t="shared" si="80"/>
        <v>0.0661764705882353</v>
      </c>
      <c r="W174" s="6">
        <f t="shared" si="81"/>
        <v>-1.56525898324601</v>
      </c>
      <c r="X174" s="6">
        <f t="shared" si="82"/>
        <v>-1.56721232333917</v>
      </c>
      <c r="Y174" s="6">
        <f t="shared" si="83"/>
        <v>0.26</v>
      </c>
      <c r="Z174" s="6">
        <f t="shared" si="84"/>
        <v>89.6666666666667</v>
      </c>
      <c r="AA174" s="6">
        <f t="shared" si="85"/>
        <v>110.4185</v>
      </c>
      <c r="AB174" s="6">
        <f t="shared" si="86"/>
        <v>2.90441176470588</v>
      </c>
      <c r="AC174" s="6">
        <f t="shared" si="87"/>
        <v>0.708520179372197</v>
      </c>
      <c r="AD174" s="6">
        <f t="shared" si="88"/>
        <v>-0.994594594594595</v>
      </c>
      <c r="AE174" s="6">
        <f t="shared" si="89"/>
        <v>0.000195855753846154</v>
      </c>
      <c r="AF174" s="6">
        <f t="shared" si="90"/>
        <v>79</v>
      </c>
      <c r="AG174" s="6">
        <f t="shared" si="91"/>
        <v>144</v>
      </c>
      <c r="AH174" s="6">
        <f t="shared" si="92"/>
        <v>236.5</v>
      </c>
      <c r="AI174" s="6">
        <f t="shared" si="93"/>
        <v>-13.5</v>
      </c>
      <c r="AJ174" s="6">
        <f t="shared" si="94"/>
        <v>92.5</v>
      </c>
      <c r="AK174" s="6">
        <f t="shared" si="95"/>
        <v>157.5</v>
      </c>
      <c r="AL174" s="6">
        <v>70.72</v>
      </c>
      <c r="AM174" s="6">
        <v>0.956666666666667</v>
      </c>
      <c r="AN174" s="6">
        <v>18.0333333333333</v>
      </c>
      <c r="AO174" s="6">
        <v>18.06</v>
      </c>
      <c r="AP174" s="6">
        <v>4.04891950396825</v>
      </c>
    </row>
    <row r="175" customFormat="1" ht="15" spans="1:42">
      <c r="A175" s="6">
        <v>3</v>
      </c>
      <c r="B175" s="6" t="s">
        <v>215</v>
      </c>
      <c r="C175" s="6">
        <v>120</v>
      </c>
      <c r="D175" s="6">
        <v>135</v>
      </c>
      <c r="E175" s="6">
        <v>32.5</v>
      </c>
      <c r="F175" s="6">
        <f t="shared" si="64"/>
        <v>0.417391304347826</v>
      </c>
      <c r="G175" s="6">
        <f t="shared" si="65"/>
        <v>0.469565217391304</v>
      </c>
      <c r="H175" s="6">
        <f t="shared" si="66"/>
        <v>0.11304347826087</v>
      </c>
      <c r="I175" s="6">
        <f t="shared" si="67"/>
        <v>4.15384615384615</v>
      </c>
      <c r="J175" s="6">
        <f t="shared" si="68"/>
        <v>3.69230769230769</v>
      </c>
      <c r="K175" s="6">
        <f t="shared" si="69"/>
        <v>1.125</v>
      </c>
      <c r="L175" s="6">
        <f t="shared" si="70"/>
        <v>105.957931903814</v>
      </c>
      <c r="M175" s="6">
        <f t="shared" si="71"/>
        <v>13.8443731048635</v>
      </c>
      <c r="N175" s="6">
        <f t="shared" si="72"/>
        <v>-0.0588235294117647</v>
      </c>
      <c r="O175" s="6">
        <f t="shared" si="73"/>
        <v>0.27810650887574</v>
      </c>
      <c r="P175" s="6">
        <f t="shared" si="74"/>
        <v>0.707317073170732</v>
      </c>
      <c r="Q175" s="6">
        <f t="shared" si="75"/>
        <v>0.0588235294117647</v>
      </c>
      <c r="R175" s="6">
        <f t="shared" si="76"/>
        <v>0.611940298507463</v>
      </c>
      <c r="S175" s="6">
        <f t="shared" si="77"/>
        <v>0.573770491803279</v>
      </c>
      <c r="T175" s="6">
        <f t="shared" si="78"/>
        <v>287.5</v>
      </c>
      <c r="U175" s="6">
        <f t="shared" si="79"/>
        <v>0.660869565217391</v>
      </c>
      <c r="V175" s="6">
        <f t="shared" si="80"/>
        <v>0.0674157303370786</v>
      </c>
      <c r="W175" s="6">
        <f t="shared" si="81"/>
        <v>-1.56622707020479</v>
      </c>
      <c r="X175" s="6">
        <f t="shared" si="82"/>
        <v>-1.56766411624215</v>
      </c>
      <c r="Y175" s="6">
        <f t="shared" si="83"/>
        <v>0.240740740740741</v>
      </c>
      <c r="Z175" s="6">
        <f t="shared" si="84"/>
        <v>95.8333333333333</v>
      </c>
      <c r="AA175" s="6">
        <f t="shared" si="85"/>
        <v>118.83</v>
      </c>
      <c r="AB175" s="6">
        <f t="shared" si="86"/>
        <v>2.93539325842697</v>
      </c>
      <c r="AC175" s="6">
        <f t="shared" si="87"/>
        <v>0.729166666666667</v>
      </c>
      <c r="AD175" s="6">
        <f t="shared" si="88"/>
        <v>-0.926829268292683</v>
      </c>
      <c r="AE175" s="6">
        <f t="shared" si="89"/>
        <v>0.000180085118356723</v>
      </c>
      <c r="AF175" s="6">
        <f t="shared" si="90"/>
        <v>87.5</v>
      </c>
      <c r="AG175" s="6">
        <f t="shared" si="91"/>
        <v>152.5</v>
      </c>
      <c r="AH175" s="6">
        <f t="shared" si="92"/>
        <v>255</v>
      </c>
      <c r="AI175" s="6">
        <f t="shared" si="93"/>
        <v>-15</v>
      </c>
      <c r="AJ175" s="6">
        <f t="shared" si="94"/>
        <v>102.5</v>
      </c>
      <c r="AK175" s="6">
        <f t="shared" si="95"/>
        <v>167.5</v>
      </c>
      <c r="AL175" s="6">
        <v>72.9166666666667</v>
      </c>
      <c r="AM175" s="6">
        <v>0.92</v>
      </c>
      <c r="AN175" s="6">
        <v>19.74</v>
      </c>
      <c r="AO175" s="6">
        <v>19.76</v>
      </c>
      <c r="AP175" s="6">
        <v>3.24359614481409</v>
      </c>
    </row>
    <row r="176" customFormat="1" ht="15" spans="1:42">
      <c r="A176" s="6">
        <v>3</v>
      </c>
      <c r="B176" s="6" t="s">
        <v>216</v>
      </c>
      <c r="C176" s="6">
        <v>123</v>
      </c>
      <c r="D176" s="6">
        <v>138</v>
      </c>
      <c r="E176" s="6">
        <v>28.5</v>
      </c>
      <c r="F176" s="6">
        <f t="shared" si="64"/>
        <v>0.424870466321244</v>
      </c>
      <c r="G176" s="6">
        <f t="shared" si="65"/>
        <v>0.476683937823834</v>
      </c>
      <c r="H176" s="6">
        <f t="shared" si="66"/>
        <v>0.0984455958549223</v>
      </c>
      <c r="I176" s="6">
        <f t="shared" si="67"/>
        <v>4.84210526315789</v>
      </c>
      <c r="J176" s="6">
        <f t="shared" si="68"/>
        <v>4.31578947368421</v>
      </c>
      <c r="K176" s="6">
        <f t="shared" si="69"/>
        <v>1.1219512195122</v>
      </c>
      <c r="L176" s="6">
        <f t="shared" si="70"/>
        <v>107.989582830938</v>
      </c>
      <c r="M176" s="6">
        <f t="shared" si="71"/>
        <v>13.8924439894498</v>
      </c>
      <c r="N176" s="6">
        <f t="shared" si="72"/>
        <v>-0.0574712643678161</v>
      </c>
      <c r="O176" s="6">
        <f t="shared" si="73"/>
        <v>0.291228070175439</v>
      </c>
      <c r="P176" s="6">
        <f t="shared" si="74"/>
        <v>0.726027397260274</v>
      </c>
      <c r="Q176" s="6">
        <f t="shared" si="75"/>
        <v>0.0574712643678161</v>
      </c>
      <c r="R176" s="6">
        <f t="shared" si="76"/>
        <v>0.657657657657658</v>
      </c>
      <c r="S176" s="6">
        <f t="shared" si="77"/>
        <v>0.623762376237624</v>
      </c>
      <c r="T176" s="6">
        <f t="shared" si="78"/>
        <v>289.5</v>
      </c>
      <c r="U176" s="6">
        <f t="shared" si="79"/>
        <v>0.704663212435233</v>
      </c>
      <c r="V176" s="6">
        <f t="shared" si="80"/>
        <v>0.0645161290322581</v>
      </c>
      <c r="W176" s="6">
        <f t="shared" si="81"/>
        <v>-1.5664235948085</v>
      </c>
      <c r="X176" s="6">
        <f t="shared" si="82"/>
        <v>-1.56759474218459</v>
      </c>
      <c r="Y176" s="6">
        <f t="shared" si="83"/>
        <v>0.206521739130435</v>
      </c>
      <c r="Z176" s="6">
        <f t="shared" si="84"/>
        <v>96.5</v>
      </c>
      <c r="AA176" s="6">
        <f t="shared" si="85"/>
        <v>121.032</v>
      </c>
      <c r="AB176" s="6">
        <f t="shared" si="86"/>
        <v>2.86290322580645</v>
      </c>
      <c r="AC176" s="6">
        <f t="shared" si="87"/>
        <v>0.768292682926829</v>
      </c>
      <c r="AD176" s="6">
        <f t="shared" si="88"/>
        <v>-0.794520547945205</v>
      </c>
      <c r="AE176" s="6">
        <f t="shared" si="89"/>
        <v>0.000201989178859315</v>
      </c>
      <c r="AF176" s="6">
        <f t="shared" si="90"/>
        <v>94.5</v>
      </c>
      <c r="AG176" s="6">
        <f t="shared" si="91"/>
        <v>151.5</v>
      </c>
      <c r="AH176" s="6">
        <f t="shared" si="92"/>
        <v>261</v>
      </c>
      <c r="AI176" s="6">
        <f t="shared" si="93"/>
        <v>-15</v>
      </c>
      <c r="AJ176" s="6">
        <f t="shared" si="94"/>
        <v>109.5</v>
      </c>
      <c r="AK176" s="6">
        <f t="shared" si="95"/>
        <v>166.5</v>
      </c>
      <c r="AL176" s="6">
        <v>72.5933333333333</v>
      </c>
      <c r="AM176" s="6">
        <v>1.22333333333333</v>
      </c>
      <c r="AN176" s="6">
        <v>20.23</v>
      </c>
      <c r="AO176" s="6">
        <v>20.2633333333333</v>
      </c>
      <c r="AP176" s="6">
        <v>3.66660241305401</v>
      </c>
    </row>
    <row r="177" customFormat="1" ht="15" spans="1:42">
      <c r="A177" s="6">
        <v>3</v>
      </c>
      <c r="B177" s="6" t="s">
        <v>217</v>
      </c>
      <c r="C177" s="6">
        <v>123</v>
      </c>
      <c r="D177" s="6">
        <v>141</v>
      </c>
      <c r="E177" s="6">
        <v>37</v>
      </c>
      <c r="F177" s="6">
        <f t="shared" si="64"/>
        <v>0.408637873754153</v>
      </c>
      <c r="G177" s="6">
        <f t="shared" si="65"/>
        <v>0.46843853820598</v>
      </c>
      <c r="H177" s="6">
        <f t="shared" si="66"/>
        <v>0.122923588039867</v>
      </c>
      <c r="I177" s="6">
        <f t="shared" si="67"/>
        <v>3.81081081081081</v>
      </c>
      <c r="J177" s="6">
        <f t="shared" si="68"/>
        <v>3.32432432432432</v>
      </c>
      <c r="K177" s="6">
        <f t="shared" si="69"/>
        <v>1.14634146341463</v>
      </c>
      <c r="L177" s="6">
        <f t="shared" si="70"/>
        <v>110.119631916082</v>
      </c>
      <c r="M177" s="6">
        <f t="shared" si="71"/>
        <v>14.1656862405839</v>
      </c>
      <c r="N177" s="6">
        <f t="shared" si="72"/>
        <v>-0.0681818181818182</v>
      </c>
      <c r="O177" s="6">
        <f t="shared" si="73"/>
        <v>0.276018099547511</v>
      </c>
      <c r="P177" s="6">
        <f t="shared" si="74"/>
        <v>0.653846153846154</v>
      </c>
      <c r="Q177" s="6">
        <f t="shared" si="75"/>
        <v>0.0681818181818182</v>
      </c>
      <c r="R177" s="6">
        <f t="shared" si="76"/>
        <v>0.584269662921348</v>
      </c>
      <c r="S177" s="6">
        <f t="shared" si="77"/>
        <v>0.5375</v>
      </c>
      <c r="T177" s="6">
        <f t="shared" si="78"/>
        <v>301</v>
      </c>
      <c r="U177" s="6">
        <f t="shared" si="79"/>
        <v>0.631229235880399</v>
      </c>
      <c r="V177" s="6">
        <f t="shared" si="80"/>
        <v>0.079295154185022</v>
      </c>
      <c r="W177" s="6">
        <f t="shared" si="81"/>
        <v>-1.56706408763898</v>
      </c>
      <c r="X177" s="6">
        <f t="shared" si="82"/>
        <v>-1.56813024919563</v>
      </c>
      <c r="Y177" s="6">
        <f t="shared" si="83"/>
        <v>0.26241134751773</v>
      </c>
      <c r="Z177" s="6">
        <f t="shared" si="84"/>
        <v>100.333333333333</v>
      </c>
      <c r="AA177" s="6">
        <f t="shared" si="85"/>
        <v>123.762</v>
      </c>
      <c r="AB177" s="6">
        <f t="shared" si="86"/>
        <v>3.23237885462555</v>
      </c>
      <c r="AC177" s="6">
        <f t="shared" si="87"/>
        <v>0.699186991869919</v>
      </c>
      <c r="AD177" s="6">
        <f t="shared" si="88"/>
        <v>-1.05769230769231</v>
      </c>
      <c r="AE177" s="6">
        <f t="shared" si="89"/>
        <v>0.000145865021663255</v>
      </c>
      <c r="AF177" s="6">
        <f t="shared" si="90"/>
        <v>86</v>
      </c>
      <c r="AG177" s="6">
        <f t="shared" si="91"/>
        <v>160</v>
      </c>
      <c r="AH177" s="6">
        <f t="shared" si="92"/>
        <v>264</v>
      </c>
      <c r="AI177" s="6">
        <f t="shared" si="93"/>
        <v>-18</v>
      </c>
      <c r="AJ177" s="6">
        <f t="shared" si="94"/>
        <v>104</v>
      </c>
      <c r="AK177" s="6">
        <f t="shared" si="95"/>
        <v>178</v>
      </c>
      <c r="AL177" s="6">
        <v>72.29</v>
      </c>
      <c r="AM177" s="6">
        <v>1.23</v>
      </c>
      <c r="AN177" s="6">
        <v>19.5566666666667</v>
      </c>
      <c r="AO177" s="6">
        <v>16.2633333333333</v>
      </c>
      <c r="AP177" s="6">
        <v>3.48600161793372</v>
      </c>
    </row>
    <row r="178" customFormat="1" ht="15" spans="1:42">
      <c r="A178" s="6">
        <v>3</v>
      </c>
      <c r="B178" s="6" t="s">
        <v>218</v>
      </c>
      <c r="C178" s="6">
        <v>125.5</v>
      </c>
      <c r="D178" s="6">
        <v>142.5</v>
      </c>
      <c r="E178" s="6">
        <v>31</v>
      </c>
      <c r="F178" s="6">
        <f t="shared" si="64"/>
        <v>0.419732441471572</v>
      </c>
      <c r="G178" s="6">
        <f t="shared" si="65"/>
        <v>0.476588628762542</v>
      </c>
      <c r="H178" s="6">
        <f t="shared" si="66"/>
        <v>0.103678929765886</v>
      </c>
      <c r="I178" s="6">
        <f t="shared" si="67"/>
        <v>4.59677419354839</v>
      </c>
      <c r="J178" s="6">
        <f t="shared" si="68"/>
        <v>4.04838709677419</v>
      </c>
      <c r="K178" s="6">
        <f t="shared" si="69"/>
        <v>1.13545816733068</v>
      </c>
      <c r="L178" s="6">
        <f t="shared" si="70"/>
        <v>111.081801689866</v>
      </c>
      <c r="M178" s="6">
        <f t="shared" si="71"/>
        <v>14.1185457230316</v>
      </c>
      <c r="N178" s="6">
        <f t="shared" si="72"/>
        <v>-0.0634328358208955</v>
      </c>
      <c r="O178" s="6">
        <f t="shared" si="73"/>
        <v>0.291053227633069</v>
      </c>
      <c r="P178" s="6">
        <f t="shared" si="74"/>
        <v>0.695067264573991</v>
      </c>
      <c r="Q178" s="6">
        <f t="shared" si="75"/>
        <v>0.0634328358208955</v>
      </c>
      <c r="R178" s="6">
        <f t="shared" si="76"/>
        <v>0.642651296829971</v>
      </c>
      <c r="S178" s="6">
        <f t="shared" si="77"/>
        <v>0.603833865814696</v>
      </c>
      <c r="T178" s="6">
        <f t="shared" si="78"/>
        <v>299</v>
      </c>
      <c r="U178" s="6">
        <f t="shared" si="79"/>
        <v>0.688963210702341</v>
      </c>
      <c r="V178" s="6">
        <f t="shared" si="80"/>
        <v>0.0717299578059072</v>
      </c>
      <c r="W178" s="6">
        <f t="shared" si="81"/>
        <v>-1.56701128654337</v>
      </c>
      <c r="X178" s="6">
        <f t="shared" si="82"/>
        <v>-1.5679469324137</v>
      </c>
      <c r="Y178" s="6">
        <f t="shared" si="83"/>
        <v>0.217543859649123</v>
      </c>
      <c r="Z178" s="6">
        <f t="shared" si="84"/>
        <v>99.6666666666667</v>
      </c>
      <c r="AA178" s="6">
        <f t="shared" si="85"/>
        <v>124.706</v>
      </c>
      <c r="AB178" s="6">
        <f t="shared" si="86"/>
        <v>3.04324894514768</v>
      </c>
      <c r="AC178" s="6">
        <f t="shared" si="87"/>
        <v>0.752988047808765</v>
      </c>
      <c r="AD178" s="6">
        <f t="shared" si="88"/>
        <v>-0.860986547085202</v>
      </c>
      <c r="AE178" s="6">
        <f t="shared" si="89"/>
        <v>0.000175582474290553</v>
      </c>
      <c r="AF178" s="6">
        <f t="shared" si="90"/>
        <v>94.5</v>
      </c>
      <c r="AG178" s="6">
        <f t="shared" si="91"/>
        <v>156.5</v>
      </c>
      <c r="AH178" s="6">
        <f t="shared" si="92"/>
        <v>268</v>
      </c>
      <c r="AI178" s="6">
        <f t="shared" si="93"/>
        <v>-17</v>
      </c>
      <c r="AJ178" s="6">
        <f t="shared" si="94"/>
        <v>111.5</v>
      </c>
      <c r="AK178" s="6">
        <f t="shared" si="95"/>
        <v>173.5</v>
      </c>
      <c r="AL178" s="6">
        <v>71.1533333333333</v>
      </c>
      <c r="AM178" s="6">
        <v>1.73</v>
      </c>
      <c r="AN178" s="6">
        <v>20.1066666666667</v>
      </c>
      <c r="AO178" s="6">
        <v>20.18</v>
      </c>
      <c r="AP178" s="6">
        <v>3.98809433925049</v>
      </c>
    </row>
    <row r="179" customFormat="1" ht="15" spans="1:42">
      <c r="A179" s="6">
        <v>3</v>
      </c>
      <c r="B179" s="6" t="s">
        <v>219</v>
      </c>
      <c r="C179" s="6">
        <v>105.5</v>
      </c>
      <c r="D179" s="6">
        <v>128</v>
      </c>
      <c r="E179" s="6">
        <v>33.5</v>
      </c>
      <c r="F179" s="6">
        <f t="shared" si="64"/>
        <v>0.395131086142322</v>
      </c>
      <c r="G179" s="6">
        <f t="shared" si="65"/>
        <v>0.47940074906367</v>
      </c>
      <c r="H179" s="6">
        <f t="shared" si="66"/>
        <v>0.125468164794007</v>
      </c>
      <c r="I179" s="6">
        <f t="shared" si="67"/>
        <v>3.82089552238806</v>
      </c>
      <c r="J179" s="6">
        <f t="shared" si="68"/>
        <v>3.14925373134328</v>
      </c>
      <c r="K179" s="6">
        <f t="shared" si="69"/>
        <v>1.21327014218009</v>
      </c>
      <c r="L179" s="6">
        <f t="shared" si="70"/>
        <v>97.7010747126151</v>
      </c>
      <c r="M179" s="6">
        <f t="shared" si="71"/>
        <v>13.3416640641263</v>
      </c>
      <c r="N179" s="6">
        <f t="shared" si="72"/>
        <v>-0.0963597430406852</v>
      </c>
      <c r="O179" s="6">
        <f t="shared" si="73"/>
        <v>0.29620253164557</v>
      </c>
      <c r="P179" s="6">
        <f t="shared" si="74"/>
        <v>0.523809523809524</v>
      </c>
      <c r="Q179" s="6">
        <f t="shared" si="75"/>
        <v>0.0963597430406852</v>
      </c>
      <c r="R179" s="6">
        <f t="shared" si="76"/>
        <v>0.585139318885449</v>
      </c>
      <c r="S179" s="6">
        <f t="shared" si="77"/>
        <v>0.517985611510791</v>
      </c>
      <c r="T179" s="6">
        <f t="shared" si="78"/>
        <v>267</v>
      </c>
      <c r="U179" s="6">
        <f t="shared" si="79"/>
        <v>0.623595505617977</v>
      </c>
      <c r="V179" s="6">
        <f t="shared" si="80"/>
        <v>0.1125</v>
      </c>
      <c r="W179" s="6">
        <f t="shared" si="81"/>
        <v>-1.56740745087923</v>
      </c>
      <c r="X179" s="6">
        <f t="shared" si="82"/>
        <v>-1.56791462653281</v>
      </c>
      <c r="Y179" s="6">
        <f t="shared" si="83"/>
        <v>0.26171875</v>
      </c>
      <c r="Z179" s="6">
        <f t="shared" si="84"/>
        <v>89</v>
      </c>
      <c r="AA179" s="6">
        <f t="shared" si="85"/>
        <v>110.4995</v>
      </c>
      <c r="AB179" s="6">
        <f t="shared" si="86"/>
        <v>4.0625</v>
      </c>
      <c r="AC179" s="6">
        <f t="shared" si="87"/>
        <v>0.682464454976303</v>
      </c>
      <c r="AD179" s="6">
        <f t="shared" si="88"/>
        <v>-1.18518518518519</v>
      </c>
      <c r="AE179" s="6">
        <f t="shared" si="89"/>
        <v>0.000158427366569861</v>
      </c>
      <c r="AF179" s="6">
        <f t="shared" si="90"/>
        <v>72</v>
      </c>
      <c r="AG179" s="6">
        <f t="shared" si="91"/>
        <v>139</v>
      </c>
      <c r="AH179" s="6">
        <f t="shared" si="92"/>
        <v>233.5</v>
      </c>
      <c r="AI179" s="6">
        <f t="shared" si="93"/>
        <v>-22.5</v>
      </c>
      <c r="AJ179" s="6">
        <f t="shared" si="94"/>
        <v>94.5</v>
      </c>
      <c r="AK179" s="6">
        <f t="shared" si="95"/>
        <v>161.5</v>
      </c>
      <c r="AL179" s="6">
        <v>70.7366666666667</v>
      </c>
      <c r="AM179" s="6">
        <v>1.13666666666667</v>
      </c>
      <c r="AN179" s="6">
        <v>20.3266666666667</v>
      </c>
      <c r="AO179" s="6">
        <v>20.3633333333333</v>
      </c>
      <c r="AP179" s="6">
        <v>3.66660241305401</v>
      </c>
    </row>
    <row r="180" customFormat="1" ht="15" spans="1:42">
      <c r="A180" s="6">
        <v>3</v>
      </c>
      <c r="B180" s="6" t="s">
        <v>220</v>
      </c>
      <c r="C180" s="6">
        <v>117</v>
      </c>
      <c r="D180" s="6">
        <v>136.5</v>
      </c>
      <c r="E180" s="6">
        <v>32.5</v>
      </c>
      <c r="F180" s="6">
        <f t="shared" si="64"/>
        <v>0.409090909090909</v>
      </c>
      <c r="G180" s="6">
        <f t="shared" si="65"/>
        <v>0.477272727272727</v>
      </c>
      <c r="H180" s="6">
        <f t="shared" si="66"/>
        <v>0.113636363636364</v>
      </c>
      <c r="I180" s="6">
        <f t="shared" si="67"/>
        <v>4.2</v>
      </c>
      <c r="J180" s="6">
        <f t="shared" si="68"/>
        <v>3.6</v>
      </c>
      <c r="K180" s="6">
        <f t="shared" si="69"/>
        <v>1.16666666666667</v>
      </c>
      <c r="L180" s="6">
        <f t="shared" si="70"/>
        <v>105.47906585353</v>
      </c>
      <c r="M180" s="6">
        <f t="shared" si="71"/>
        <v>13.8082101181387</v>
      </c>
      <c r="N180" s="6">
        <f t="shared" si="72"/>
        <v>-0.0769230769230769</v>
      </c>
      <c r="O180" s="6">
        <f t="shared" si="73"/>
        <v>0.292307692307692</v>
      </c>
      <c r="P180" s="6">
        <f t="shared" si="74"/>
        <v>0.625</v>
      </c>
      <c r="Q180" s="6">
        <f t="shared" si="75"/>
        <v>0.0769230769230769</v>
      </c>
      <c r="R180" s="6">
        <f t="shared" si="76"/>
        <v>0.615384615384615</v>
      </c>
      <c r="S180" s="6">
        <f t="shared" si="77"/>
        <v>0.565217391304348</v>
      </c>
      <c r="T180" s="6">
        <f t="shared" si="78"/>
        <v>286</v>
      </c>
      <c r="U180" s="6">
        <f t="shared" si="79"/>
        <v>0.659090909090909</v>
      </c>
      <c r="V180" s="6">
        <f t="shared" si="80"/>
        <v>0.0882352941176471</v>
      </c>
      <c r="W180" s="6">
        <f t="shared" si="81"/>
        <v>-1.56725764798177</v>
      </c>
      <c r="X180" s="6">
        <f t="shared" si="82"/>
        <v>-1.56797643781959</v>
      </c>
      <c r="Y180" s="6">
        <f t="shared" si="83"/>
        <v>0.238095238095238</v>
      </c>
      <c r="Z180" s="6">
        <f t="shared" si="84"/>
        <v>95.3333333333333</v>
      </c>
      <c r="AA180" s="6">
        <f t="shared" si="85"/>
        <v>118.8135</v>
      </c>
      <c r="AB180" s="6">
        <f t="shared" si="86"/>
        <v>3.45588235294118</v>
      </c>
      <c r="AC180" s="6">
        <f t="shared" si="87"/>
        <v>0.722222222222222</v>
      </c>
      <c r="AD180" s="6">
        <f t="shared" si="88"/>
        <v>-1</v>
      </c>
      <c r="AE180" s="6">
        <f t="shared" si="89"/>
        <v>0.0001656114685942</v>
      </c>
      <c r="AF180" s="6">
        <f t="shared" si="90"/>
        <v>84.5</v>
      </c>
      <c r="AG180" s="6">
        <f t="shared" si="91"/>
        <v>149.5</v>
      </c>
      <c r="AH180" s="6">
        <f t="shared" si="92"/>
        <v>253.5</v>
      </c>
      <c r="AI180" s="6">
        <f t="shared" si="93"/>
        <v>-19.5</v>
      </c>
      <c r="AJ180" s="6">
        <f t="shared" si="94"/>
        <v>104</v>
      </c>
      <c r="AK180" s="6">
        <f t="shared" si="95"/>
        <v>169</v>
      </c>
      <c r="AL180" s="6">
        <v>74.25</v>
      </c>
      <c r="AM180" s="6">
        <v>0.75</v>
      </c>
      <c r="AN180" s="6">
        <v>20.9466666666667</v>
      </c>
      <c r="AO180" s="6">
        <v>20.9633333333333</v>
      </c>
      <c r="AP180" s="6">
        <v>3.69659767857143</v>
      </c>
    </row>
    <row r="181" customFormat="1" ht="15" spans="1:42">
      <c r="A181" s="6">
        <v>3</v>
      </c>
      <c r="B181" s="6" t="s">
        <v>221</v>
      </c>
      <c r="C181" s="6">
        <v>121</v>
      </c>
      <c r="D181" s="6">
        <v>138</v>
      </c>
      <c r="E181" s="6">
        <v>32.5</v>
      </c>
      <c r="F181" s="6">
        <f t="shared" si="64"/>
        <v>0.415094339622642</v>
      </c>
      <c r="G181" s="6">
        <f t="shared" si="65"/>
        <v>0.473413379073756</v>
      </c>
      <c r="H181" s="6">
        <f t="shared" si="66"/>
        <v>0.111492281303602</v>
      </c>
      <c r="I181" s="6">
        <f t="shared" si="67"/>
        <v>4.24615384615385</v>
      </c>
      <c r="J181" s="6">
        <f t="shared" si="68"/>
        <v>3.72307692307692</v>
      </c>
      <c r="K181" s="6">
        <f t="shared" si="69"/>
        <v>1.1404958677686</v>
      </c>
      <c r="L181" s="6">
        <f t="shared" si="70"/>
        <v>107.612344397224</v>
      </c>
      <c r="M181" s="6">
        <f t="shared" si="71"/>
        <v>13.9403491108843</v>
      </c>
      <c r="N181" s="6">
        <f t="shared" si="72"/>
        <v>-0.0656370656370656</v>
      </c>
      <c r="O181" s="6">
        <f t="shared" si="73"/>
        <v>0.285215366705471</v>
      </c>
      <c r="P181" s="6">
        <f t="shared" si="74"/>
        <v>0.677725118483412</v>
      </c>
      <c r="Q181" s="6">
        <f t="shared" si="75"/>
        <v>0.0656370656370656</v>
      </c>
      <c r="R181" s="6">
        <f t="shared" si="76"/>
        <v>0.618768328445748</v>
      </c>
      <c r="S181" s="6">
        <f t="shared" si="77"/>
        <v>0.576547231270358</v>
      </c>
      <c r="T181" s="6">
        <f t="shared" si="78"/>
        <v>291.5</v>
      </c>
      <c r="U181" s="6">
        <f t="shared" si="79"/>
        <v>0.665523156089194</v>
      </c>
      <c r="V181" s="6">
        <f t="shared" si="80"/>
        <v>0.0750551876379691</v>
      </c>
      <c r="W181" s="6">
        <f t="shared" si="81"/>
        <v>-1.56683582289545</v>
      </c>
      <c r="X181" s="6">
        <f t="shared" si="82"/>
        <v>-1.56787613786257</v>
      </c>
      <c r="Y181" s="6">
        <f t="shared" si="83"/>
        <v>0.235507246376812</v>
      </c>
      <c r="Z181" s="6">
        <f t="shared" si="84"/>
        <v>97.1666666666667</v>
      </c>
      <c r="AA181" s="6">
        <f t="shared" si="85"/>
        <v>120.89</v>
      </c>
      <c r="AB181" s="6">
        <f t="shared" si="86"/>
        <v>3.12637969094923</v>
      </c>
      <c r="AC181" s="6">
        <f t="shared" si="87"/>
        <v>0.731404958677686</v>
      </c>
      <c r="AD181" s="6">
        <f t="shared" si="88"/>
        <v>-0.938388625592417</v>
      </c>
      <c r="AE181" s="6">
        <f t="shared" si="89"/>
        <v>0.00017141551209111</v>
      </c>
      <c r="AF181" s="6">
        <f t="shared" si="90"/>
        <v>88.5</v>
      </c>
      <c r="AG181" s="6">
        <f t="shared" si="91"/>
        <v>153.5</v>
      </c>
      <c r="AH181" s="6">
        <f t="shared" si="92"/>
        <v>259</v>
      </c>
      <c r="AI181" s="6">
        <f t="shared" si="93"/>
        <v>-17</v>
      </c>
      <c r="AJ181" s="6">
        <f t="shared" si="94"/>
        <v>105.5</v>
      </c>
      <c r="AK181" s="6">
        <f t="shared" si="95"/>
        <v>170.5</v>
      </c>
      <c r="AL181" s="6">
        <v>72.1433333333333</v>
      </c>
      <c r="AM181" s="6">
        <v>1.12666666666667</v>
      </c>
      <c r="AN181" s="6">
        <v>20.3266666666667</v>
      </c>
      <c r="AO181" s="6">
        <v>20.2966666666667</v>
      </c>
      <c r="AP181" s="6">
        <v>3.66660241305401</v>
      </c>
    </row>
    <row r="182" customFormat="1" ht="15" spans="1:42">
      <c r="A182" s="6">
        <v>3</v>
      </c>
      <c r="B182" s="6" t="s">
        <v>222</v>
      </c>
      <c r="C182" s="6">
        <v>123.5</v>
      </c>
      <c r="D182" s="6">
        <v>141.5</v>
      </c>
      <c r="E182" s="6">
        <v>35</v>
      </c>
      <c r="F182" s="6">
        <f t="shared" si="64"/>
        <v>0.411666666666667</v>
      </c>
      <c r="G182" s="6">
        <f t="shared" si="65"/>
        <v>0.471666666666667</v>
      </c>
      <c r="H182" s="6">
        <f t="shared" si="66"/>
        <v>0.116666666666667</v>
      </c>
      <c r="I182" s="6">
        <f t="shared" si="67"/>
        <v>4.04285714285714</v>
      </c>
      <c r="J182" s="6">
        <f t="shared" si="68"/>
        <v>3.52857142857143</v>
      </c>
      <c r="K182" s="6">
        <f t="shared" si="69"/>
        <v>1.14574898785425</v>
      </c>
      <c r="L182" s="6">
        <f t="shared" si="70"/>
        <v>110.301858551885</v>
      </c>
      <c r="M182" s="6">
        <f t="shared" si="71"/>
        <v>14.142135623731</v>
      </c>
      <c r="N182" s="6">
        <f t="shared" si="72"/>
        <v>-0.0679245283018868</v>
      </c>
      <c r="O182" s="6">
        <f t="shared" si="73"/>
        <v>0.281993204983012</v>
      </c>
      <c r="P182" s="6">
        <f t="shared" si="74"/>
        <v>0.661971830985915</v>
      </c>
      <c r="Q182" s="6">
        <f t="shared" si="75"/>
        <v>0.0679245283018868</v>
      </c>
      <c r="R182" s="6">
        <f t="shared" si="76"/>
        <v>0.603399433427762</v>
      </c>
      <c r="S182" s="6">
        <f t="shared" si="77"/>
        <v>0.558359621451104</v>
      </c>
      <c r="T182" s="6">
        <f t="shared" si="78"/>
        <v>300</v>
      </c>
      <c r="U182" s="6">
        <f t="shared" si="79"/>
        <v>0.65</v>
      </c>
      <c r="V182" s="6">
        <f t="shared" si="80"/>
        <v>0.0782608695652174</v>
      </c>
      <c r="W182" s="6">
        <f t="shared" si="81"/>
        <v>-1.567112768576</v>
      </c>
      <c r="X182" s="6">
        <f t="shared" si="82"/>
        <v>-1.56809458830703</v>
      </c>
      <c r="Y182" s="6">
        <f t="shared" si="83"/>
        <v>0.247349823321555</v>
      </c>
      <c r="Z182" s="6">
        <f t="shared" si="84"/>
        <v>100</v>
      </c>
      <c r="AA182" s="6">
        <f t="shared" si="85"/>
        <v>123.977</v>
      </c>
      <c r="AB182" s="6">
        <f t="shared" si="86"/>
        <v>3.20652173913043</v>
      </c>
      <c r="AC182" s="6">
        <f t="shared" si="87"/>
        <v>0.716599190283401</v>
      </c>
      <c r="AD182" s="6">
        <f t="shared" si="88"/>
        <v>-0.995305164319249</v>
      </c>
      <c r="AE182" s="6">
        <f t="shared" si="89"/>
        <v>0.000153814242583949</v>
      </c>
      <c r="AF182" s="6">
        <f t="shared" si="90"/>
        <v>88.5</v>
      </c>
      <c r="AG182" s="6">
        <f t="shared" si="91"/>
        <v>158.5</v>
      </c>
      <c r="AH182" s="6">
        <f t="shared" si="92"/>
        <v>265</v>
      </c>
      <c r="AI182" s="6">
        <f t="shared" si="93"/>
        <v>-18</v>
      </c>
      <c r="AJ182" s="6">
        <f t="shared" si="94"/>
        <v>106.5</v>
      </c>
      <c r="AK182" s="6">
        <f t="shared" si="95"/>
        <v>176.5</v>
      </c>
      <c r="AL182" s="6">
        <v>71.6466666666667</v>
      </c>
      <c r="AM182" s="6">
        <v>1.75</v>
      </c>
      <c r="AN182" s="6">
        <v>20.5466666666667</v>
      </c>
      <c r="AO182" s="6">
        <v>20.6233333333333</v>
      </c>
      <c r="AP182" s="6">
        <v>3.35333156555773</v>
      </c>
    </row>
    <row r="183" customFormat="1" ht="15" spans="1:42">
      <c r="A183" s="6">
        <v>3</v>
      </c>
      <c r="B183" s="6" t="s">
        <v>223</v>
      </c>
      <c r="C183" s="6">
        <v>116.5</v>
      </c>
      <c r="D183" s="6">
        <v>134</v>
      </c>
      <c r="E183" s="6">
        <v>34.5</v>
      </c>
      <c r="F183" s="6">
        <f t="shared" si="64"/>
        <v>0.408771929824561</v>
      </c>
      <c r="G183" s="6">
        <f t="shared" si="65"/>
        <v>0.470175438596491</v>
      </c>
      <c r="H183" s="6">
        <f t="shared" si="66"/>
        <v>0.121052631578947</v>
      </c>
      <c r="I183" s="6">
        <f t="shared" si="67"/>
        <v>3.88405797101449</v>
      </c>
      <c r="J183" s="6">
        <f t="shared" si="68"/>
        <v>3.3768115942029</v>
      </c>
      <c r="K183" s="6">
        <f t="shared" si="69"/>
        <v>1.15021459227468</v>
      </c>
      <c r="L183" s="6">
        <f t="shared" si="70"/>
        <v>104.43259389035</v>
      </c>
      <c r="M183" s="6">
        <f t="shared" si="71"/>
        <v>13.7840487520902</v>
      </c>
      <c r="N183" s="6">
        <f t="shared" si="72"/>
        <v>-0.0698602794411178</v>
      </c>
      <c r="O183" s="6">
        <f t="shared" si="73"/>
        <v>0.279236276849642</v>
      </c>
      <c r="P183" s="6">
        <f t="shared" si="74"/>
        <v>0.648241206030151</v>
      </c>
      <c r="Q183" s="6">
        <f t="shared" si="75"/>
        <v>0.0698602794411178</v>
      </c>
      <c r="R183" s="6">
        <f t="shared" si="76"/>
        <v>0.590504451038576</v>
      </c>
      <c r="S183" s="6">
        <f t="shared" si="77"/>
        <v>0.543046357615894</v>
      </c>
      <c r="T183" s="6">
        <f t="shared" si="78"/>
        <v>285</v>
      </c>
      <c r="U183" s="6">
        <f t="shared" si="79"/>
        <v>0.636842105263158</v>
      </c>
      <c r="V183" s="6">
        <f t="shared" si="80"/>
        <v>0.0810185185185185</v>
      </c>
      <c r="W183" s="6">
        <f t="shared" si="81"/>
        <v>-1.56676195714863</v>
      </c>
      <c r="X183" s="6">
        <f t="shared" si="82"/>
        <v>-1.56784890587499</v>
      </c>
      <c r="Y183" s="6">
        <f t="shared" si="83"/>
        <v>0.257462686567164</v>
      </c>
      <c r="Z183" s="6">
        <f t="shared" si="84"/>
        <v>95</v>
      </c>
      <c r="AA183" s="6">
        <f t="shared" si="85"/>
        <v>117.4245</v>
      </c>
      <c r="AB183" s="6">
        <f t="shared" si="86"/>
        <v>3.27546296296296</v>
      </c>
      <c r="AC183" s="6">
        <f t="shared" si="87"/>
        <v>0.703862660944206</v>
      </c>
      <c r="AD183" s="6">
        <f t="shared" si="88"/>
        <v>-1.04522613065327</v>
      </c>
      <c r="AE183" s="6">
        <f t="shared" si="89"/>
        <v>0.000163500227224026</v>
      </c>
      <c r="AF183" s="6">
        <f t="shared" si="90"/>
        <v>82</v>
      </c>
      <c r="AG183" s="6">
        <f t="shared" si="91"/>
        <v>151</v>
      </c>
      <c r="AH183" s="6">
        <f t="shared" si="92"/>
        <v>250.5</v>
      </c>
      <c r="AI183" s="6">
        <f t="shared" si="93"/>
        <v>-17.5</v>
      </c>
      <c r="AJ183" s="6">
        <f t="shared" si="94"/>
        <v>99.5</v>
      </c>
      <c r="AK183" s="6">
        <f t="shared" si="95"/>
        <v>168.5</v>
      </c>
      <c r="AL183" s="6">
        <v>72.25</v>
      </c>
      <c r="AM183" s="6">
        <v>1.08666666666667</v>
      </c>
      <c r="AN183" s="6">
        <v>20.57</v>
      </c>
      <c r="AO183" s="6">
        <v>30.6</v>
      </c>
      <c r="AP183" s="6">
        <v>3.57013196498054</v>
      </c>
    </row>
    <row r="184" customFormat="1" ht="15" spans="1:42">
      <c r="A184" s="6">
        <v>3</v>
      </c>
      <c r="B184" s="6" t="s">
        <v>224</v>
      </c>
      <c r="C184" s="6">
        <v>123</v>
      </c>
      <c r="D184" s="6">
        <v>140</v>
      </c>
      <c r="E184" s="6">
        <v>33.5</v>
      </c>
      <c r="F184" s="6">
        <f t="shared" si="64"/>
        <v>0.414839797639123</v>
      </c>
      <c r="G184" s="6">
        <f t="shared" si="65"/>
        <v>0.472175379426644</v>
      </c>
      <c r="H184" s="6">
        <f t="shared" si="66"/>
        <v>0.112984822934233</v>
      </c>
      <c r="I184" s="6">
        <f t="shared" si="67"/>
        <v>4.17910447761194</v>
      </c>
      <c r="J184" s="6">
        <f t="shared" si="68"/>
        <v>3.67164179104478</v>
      </c>
      <c r="K184" s="6">
        <f t="shared" si="69"/>
        <v>1.13821138211382</v>
      </c>
      <c r="L184" s="6">
        <f t="shared" si="70"/>
        <v>109.317961317739</v>
      </c>
      <c r="M184" s="6">
        <f t="shared" si="71"/>
        <v>14.0593978059754</v>
      </c>
      <c r="N184" s="6">
        <f t="shared" si="72"/>
        <v>-0.064638783269962</v>
      </c>
      <c r="O184" s="6">
        <f t="shared" si="73"/>
        <v>0.282932416953036</v>
      </c>
      <c r="P184" s="6">
        <f t="shared" si="74"/>
        <v>0.68075117370892</v>
      </c>
      <c r="Q184" s="6">
        <f t="shared" si="75"/>
        <v>0.064638783269962</v>
      </c>
      <c r="R184" s="6">
        <f t="shared" si="76"/>
        <v>0.613832853025937</v>
      </c>
      <c r="S184" s="6">
        <f t="shared" si="77"/>
        <v>0.571884984025559</v>
      </c>
      <c r="T184" s="6">
        <f t="shared" si="78"/>
        <v>296.5</v>
      </c>
      <c r="U184" s="6">
        <f t="shared" si="79"/>
        <v>0.661045531197302</v>
      </c>
      <c r="V184" s="6">
        <f t="shared" si="80"/>
        <v>0.0740740740740741</v>
      </c>
      <c r="W184" s="6">
        <f t="shared" si="81"/>
        <v>-1.56688759365745</v>
      </c>
      <c r="X184" s="6">
        <f t="shared" si="82"/>
        <v>-1.56796083957693</v>
      </c>
      <c r="Y184" s="6">
        <f t="shared" si="83"/>
        <v>0.239285714285714</v>
      </c>
      <c r="Z184" s="6">
        <f t="shared" si="84"/>
        <v>98.8333333333333</v>
      </c>
      <c r="AA184" s="6">
        <f t="shared" si="85"/>
        <v>122.776</v>
      </c>
      <c r="AB184" s="6">
        <f t="shared" si="86"/>
        <v>3.10185185185185</v>
      </c>
      <c r="AC184" s="6">
        <f t="shared" si="87"/>
        <v>0.727642276422764</v>
      </c>
      <c r="AD184" s="6">
        <f t="shared" si="88"/>
        <v>-0.948356807511737</v>
      </c>
      <c r="AE184" s="6">
        <f t="shared" si="89"/>
        <v>0.000164581610895958</v>
      </c>
      <c r="AF184" s="6">
        <f t="shared" si="90"/>
        <v>89.5</v>
      </c>
      <c r="AG184" s="6">
        <f t="shared" si="91"/>
        <v>156.5</v>
      </c>
      <c r="AH184" s="6">
        <f t="shared" si="92"/>
        <v>263</v>
      </c>
      <c r="AI184" s="6">
        <f t="shared" si="93"/>
        <v>-17</v>
      </c>
      <c r="AJ184" s="6">
        <f t="shared" si="94"/>
        <v>106.5</v>
      </c>
      <c r="AK184" s="6">
        <f t="shared" si="95"/>
        <v>173.5</v>
      </c>
      <c r="AL184" s="6">
        <v>73.96</v>
      </c>
      <c r="AM184" s="6">
        <v>0.713333333333333</v>
      </c>
      <c r="AN184" s="6">
        <v>20.44</v>
      </c>
      <c r="AO184" s="6">
        <v>20.45</v>
      </c>
      <c r="AP184" s="6">
        <v>3.38830706225681</v>
      </c>
    </row>
    <row r="185" customFormat="1" ht="15" spans="1:42">
      <c r="A185" s="6">
        <v>3</v>
      </c>
      <c r="B185" s="6" t="s">
        <v>225</v>
      </c>
      <c r="C185" s="6">
        <v>112.5</v>
      </c>
      <c r="D185" s="6">
        <v>133</v>
      </c>
      <c r="E185" s="6">
        <v>37.5</v>
      </c>
      <c r="F185" s="6">
        <f t="shared" si="64"/>
        <v>0.397526501766784</v>
      </c>
      <c r="G185" s="6">
        <f t="shared" si="65"/>
        <v>0.469964664310954</v>
      </c>
      <c r="H185" s="6">
        <f t="shared" si="66"/>
        <v>0.132508833922261</v>
      </c>
      <c r="I185" s="6">
        <f t="shared" si="67"/>
        <v>3.54666666666667</v>
      </c>
      <c r="J185" s="6">
        <f t="shared" si="68"/>
        <v>3</v>
      </c>
      <c r="K185" s="6">
        <f t="shared" si="69"/>
        <v>1.18222222222222</v>
      </c>
      <c r="L185" s="6">
        <f t="shared" si="70"/>
        <v>102.877759177255</v>
      </c>
      <c r="M185" s="6">
        <f t="shared" si="71"/>
        <v>13.735598518691</v>
      </c>
      <c r="N185" s="6">
        <f t="shared" si="72"/>
        <v>-0.0835030549898167</v>
      </c>
      <c r="O185" s="6">
        <f t="shared" si="73"/>
        <v>0.278846153846154</v>
      </c>
      <c r="P185" s="6">
        <f t="shared" si="74"/>
        <v>0.570680628272251</v>
      </c>
      <c r="Q185" s="6">
        <f t="shared" si="75"/>
        <v>0.0835030549898167</v>
      </c>
      <c r="R185" s="6">
        <f t="shared" si="76"/>
        <v>0.560117302052786</v>
      </c>
      <c r="S185" s="6">
        <f t="shared" si="77"/>
        <v>0.5</v>
      </c>
      <c r="T185" s="6">
        <f t="shared" si="78"/>
        <v>283</v>
      </c>
      <c r="U185" s="6">
        <f t="shared" si="79"/>
        <v>0.602473498233215</v>
      </c>
      <c r="V185" s="6">
        <f t="shared" si="80"/>
        <v>0.0985576923076923</v>
      </c>
      <c r="W185" s="6">
        <f t="shared" si="81"/>
        <v>-1.56721988800984</v>
      </c>
      <c r="X185" s="6">
        <f t="shared" si="82"/>
        <v>-1.56804312920186</v>
      </c>
      <c r="Y185" s="6">
        <f t="shared" si="83"/>
        <v>0.281954887218045</v>
      </c>
      <c r="Z185" s="6">
        <f t="shared" si="84"/>
        <v>94.3333333333333</v>
      </c>
      <c r="AA185" s="6">
        <f t="shared" si="85"/>
        <v>115.9835</v>
      </c>
      <c r="AB185" s="6">
        <f t="shared" si="86"/>
        <v>3.71394230769231</v>
      </c>
      <c r="AC185" s="6">
        <f t="shared" si="87"/>
        <v>0.666666666666667</v>
      </c>
      <c r="AD185" s="6">
        <f t="shared" si="88"/>
        <v>-1.21465968586387</v>
      </c>
      <c r="AE185" s="6">
        <f t="shared" si="89"/>
        <v>0.000143456045280254</v>
      </c>
      <c r="AF185" s="6">
        <f t="shared" si="90"/>
        <v>75</v>
      </c>
      <c r="AG185" s="6">
        <f t="shared" si="91"/>
        <v>150</v>
      </c>
      <c r="AH185" s="6">
        <f t="shared" si="92"/>
        <v>245.5</v>
      </c>
      <c r="AI185" s="6">
        <f t="shared" si="93"/>
        <v>-20.5</v>
      </c>
      <c r="AJ185" s="6">
        <f t="shared" si="94"/>
        <v>95.5</v>
      </c>
      <c r="AK185" s="6">
        <f t="shared" si="95"/>
        <v>170.5</v>
      </c>
      <c r="AL185" s="6">
        <v>72.5733333333333</v>
      </c>
      <c r="AM185" s="6">
        <v>1.51333333333333</v>
      </c>
      <c r="AN185" s="6">
        <v>20.5633333333333</v>
      </c>
      <c r="AO185" s="6">
        <v>20.6266666666667</v>
      </c>
      <c r="AP185" s="6">
        <v>4.1845361372549</v>
      </c>
    </row>
    <row r="186" customFormat="1" ht="15" spans="1:42">
      <c r="A186" s="6">
        <v>3</v>
      </c>
      <c r="B186" s="6" t="s">
        <v>226</v>
      </c>
      <c r="C186" s="6">
        <v>119</v>
      </c>
      <c r="D186" s="6">
        <v>138</v>
      </c>
      <c r="E186" s="6">
        <v>35.5</v>
      </c>
      <c r="F186" s="6">
        <f t="shared" si="64"/>
        <v>0.406837606837607</v>
      </c>
      <c r="G186" s="6">
        <f t="shared" si="65"/>
        <v>0.471794871794872</v>
      </c>
      <c r="H186" s="6">
        <f t="shared" si="66"/>
        <v>0.121367521367521</v>
      </c>
      <c r="I186" s="6">
        <f t="shared" si="67"/>
        <v>3.88732394366197</v>
      </c>
      <c r="J186" s="6">
        <f t="shared" si="68"/>
        <v>3.35211267605634</v>
      </c>
      <c r="K186" s="6">
        <f t="shared" si="69"/>
        <v>1.15966386554622</v>
      </c>
      <c r="L186" s="6">
        <f t="shared" si="70"/>
        <v>107.184031770906</v>
      </c>
      <c r="M186" s="6">
        <f t="shared" si="71"/>
        <v>13.9642400437689</v>
      </c>
      <c r="N186" s="6">
        <f t="shared" si="72"/>
        <v>-0.0739299610894942</v>
      </c>
      <c r="O186" s="6">
        <f t="shared" si="73"/>
        <v>0.282229965156794</v>
      </c>
      <c r="P186" s="6">
        <f t="shared" si="74"/>
        <v>0.629268292682927</v>
      </c>
      <c r="Q186" s="6">
        <f t="shared" si="75"/>
        <v>0.0739299610894942</v>
      </c>
      <c r="R186" s="6">
        <f t="shared" si="76"/>
        <v>0.590778097982709</v>
      </c>
      <c r="S186" s="6">
        <f t="shared" si="77"/>
        <v>0.540453074433657</v>
      </c>
      <c r="T186" s="6">
        <f t="shared" si="78"/>
        <v>292.5</v>
      </c>
      <c r="U186" s="6">
        <f t="shared" si="79"/>
        <v>0.635897435897436</v>
      </c>
      <c r="V186" s="6">
        <f t="shared" si="80"/>
        <v>0.0857787810383747</v>
      </c>
      <c r="W186" s="6">
        <f t="shared" si="81"/>
        <v>-1.56717272378831</v>
      </c>
      <c r="X186" s="6">
        <f t="shared" si="82"/>
        <v>-1.56806641636896</v>
      </c>
      <c r="Y186" s="6">
        <f t="shared" si="83"/>
        <v>0.257246376811594</v>
      </c>
      <c r="Z186" s="6">
        <f t="shared" si="84"/>
        <v>97.5</v>
      </c>
      <c r="AA186" s="6">
        <f t="shared" si="85"/>
        <v>120.634</v>
      </c>
      <c r="AB186" s="6">
        <f t="shared" si="86"/>
        <v>3.39446952595937</v>
      </c>
      <c r="AC186" s="6">
        <f t="shared" si="87"/>
        <v>0.701680672268908</v>
      </c>
      <c r="AD186" s="6">
        <f t="shared" si="88"/>
        <v>-1.06341463414634</v>
      </c>
      <c r="AE186" s="6">
        <f t="shared" si="89"/>
        <v>0.000151784809720093</v>
      </c>
      <c r="AF186" s="6">
        <f t="shared" si="90"/>
        <v>83.5</v>
      </c>
      <c r="AG186" s="6">
        <f t="shared" si="91"/>
        <v>154.5</v>
      </c>
      <c r="AH186" s="6">
        <f t="shared" si="92"/>
        <v>257</v>
      </c>
      <c r="AI186" s="6">
        <f t="shared" si="93"/>
        <v>-19</v>
      </c>
      <c r="AJ186" s="6">
        <f t="shared" si="94"/>
        <v>102.5</v>
      </c>
      <c r="AK186" s="6">
        <f t="shared" si="95"/>
        <v>173.5</v>
      </c>
      <c r="AL186" s="6">
        <v>73.6</v>
      </c>
      <c r="AM186" s="6">
        <v>1.06</v>
      </c>
      <c r="AN186" s="6">
        <v>19.9366666666667</v>
      </c>
      <c r="AO186" s="6">
        <v>19.97</v>
      </c>
      <c r="AP186" s="6">
        <v>3.6542816798419</v>
      </c>
    </row>
    <row r="187" customFormat="1" ht="15" spans="1:42">
      <c r="A187" s="6">
        <v>3</v>
      </c>
      <c r="B187" s="6" t="s">
        <v>227</v>
      </c>
      <c r="C187" s="6">
        <v>126.5</v>
      </c>
      <c r="D187" s="6">
        <v>142.5</v>
      </c>
      <c r="E187" s="6">
        <v>35</v>
      </c>
      <c r="F187" s="6">
        <f t="shared" si="64"/>
        <v>0.416118421052632</v>
      </c>
      <c r="G187" s="6">
        <f t="shared" si="65"/>
        <v>0.46875</v>
      </c>
      <c r="H187" s="6">
        <f t="shared" si="66"/>
        <v>0.115131578947368</v>
      </c>
      <c r="I187" s="6">
        <f t="shared" si="67"/>
        <v>4.07142857142857</v>
      </c>
      <c r="J187" s="6">
        <f t="shared" si="68"/>
        <v>3.61428571428571</v>
      </c>
      <c r="K187" s="6">
        <f t="shared" si="69"/>
        <v>1.12648221343874</v>
      </c>
      <c r="L187" s="6">
        <f t="shared" si="70"/>
        <v>111.853326578456</v>
      </c>
      <c r="M187" s="6">
        <f t="shared" si="71"/>
        <v>14.2361043360417</v>
      </c>
      <c r="N187" s="6">
        <f t="shared" si="72"/>
        <v>-0.0594795539033457</v>
      </c>
      <c r="O187" s="6">
        <f t="shared" si="73"/>
        <v>0.276595744680851</v>
      </c>
      <c r="P187" s="6">
        <f t="shared" si="74"/>
        <v>0.702325581395349</v>
      </c>
      <c r="Q187" s="6">
        <f t="shared" si="75"/>
        <v>0.0594795539033457</v>
      </c>
      <c r="R187" s="6">
        <f t="shared" si="76"/>
        <v>0.605633802816901</v>
      </c>
      <c r="S187" s="6">
        <f t="shared" si="77"/>
        <v>0.56656346749226</v>
      </c>
      <c r="T187" s="6">
        <f t="shared" si="78"/>
        <v>304</v>
      </c>
      <c r="U187" s="6">
        <f t="shared" si="79"/>
        <v>0.654605263157895</v>
      </c>
      <c r="V187" s="6">
        <f t="shared" si="80"/>
        <v>0.0683760683760684</v>
      </c>
      <c r="W187" s="6">
        <f t="shared" si="81"/>
        <v>-1.56672316555982</v>
      </c>
      <c r="X187" s="6">
        <f t="shared" si="82"/>
        <v>-1.56801475622134</v>
      </c>
      <c r="Y187" s="6">
        <f t="shared" si="83"/>
        <v>0.245614035087719</v>
      </c>
      <c r="Z187" s="6">
        <f t="shared" si="84"/>
        <v>101.333333333333</v>
      </c>
      <c r="AA187" s="6">
        <f t="shared" si="85"/>
        <v>125.461</v>
      </c>
      <c r="AB187" s="6">
        <f t="shared" si="86"/>
        <v>2.95940170940171</v>
      </c>
      <c r="AC187" s="6">
        <f t="shared" si="87"/>
        <v>0.723320158102767</v>
      </c>
      <c r="AD187" s="6">
        <f t="shared" si="88"/>
        <v>-0.948837209302326</v>
      </c>
      <c r="AE187" s="6">
        <f t="shared" si="89"/>
        <v>0.000158004120797531</v>
      </c>
      <c r="AF187" s="6">
        <f t="shared" si="90"/>
        <v>91.5</v>
      </c>
      <c r="AG187" s="6">
        <f t="shared" si="91"/>
        <v>161.5</v>
      </c>
      <c r="AH187" s="6">
        <f t="shared" si="92"/>
        <v>269</v>
      </c>
      <c r="AI187" s="6">
        <f t="shared" si="93"/>
        <v>-16</v>
      </c>
      <c r="AJ187" s="6">
        <f t="shared" si="94"/>
        <v>107.5</v>
      </c>
      <c r="AK187" s="6">
        <f t="shared" si="95"/>
        <v>177.5</v>
      </c>
      <c r="AL187" s="6">
        <v>71.78</v>
      </c>
      <c r="AM187" s="6">
        <v>1.30666666666667</v>
      </c>
      <c r="AN187" s="6">
        <v>20.22</v>
      </c>
      <c r="AO187" s="6">
        <v>20.2666666666667</v>
      </c>
      <c r="AP187" s="6">
        <v>3.51101420542636</v>
      </c>
    </row>
    <row r="188" customFormat="1" ht="15" spans="1:42">
      <c r="A188" s="6">
        <v>3</v>
      </c>
      <c r="B188" s="6" t="s">
        <v>228</v>
      </c>
      <c r="C188" s="6">
        <v>121</v>
      </c>
      <c r="D188" s="6">
        <v>140.5</v>
      </c>
      <c r="E188" s="6">
        <v>36.5</v>
      </c>
      <c r="F188" s="6">
        <f t="shared" si="64"/>
        <v>0.406040268456376</v>
      </c>
      <c r="G188" s="6">
        <f t="shared" si="65"/>
        <v>0.471476510067114</v>
      </c>
      <c r="H188" s="6">
        <f t="shared" si="66"/>
        <v>0.12248322147651</v>
      </c>
      <c r="I188" s="6">
        <f t="shared" si="67"/>
        <v>3.84931506849315</v>
      </c>
      <c r="J188" s="6">
        <f t="shared" si="68"/>
        <v>3.31506849315068</v>
      </c>
      <c r="K188" s="6">
        <f t="shared" si="69"/>
        <v>1.16115702479339</v>
      </c>
      <c r="L188" s="6">
        <f t="shared" si="70"/>
        <v>109.107744912999</v>
      </c>
      <c r="M188" s="6">
        <f t="shared" si="71"/>
        <v>14.094916341244</v>
      </c>
      <c r="N188" s="6">
        <f t="shared" si="72"/>
        <v>-0.0745697896749522</v>
      </c>
      <c r="O188" s="6">
        <f t="shared" si="73"/>
        <v>0.281641961231471</v>
      </c>
      <c r="P188" s="6">
        <f t="shared" si="74"/>
        <v>0.625</v>
      </c>
      <c r="Q188" s="6">
        <f t="shared" si="75"/>
        <v>0.0745697896749522</v>
      </c>
      <c r="R188" s="6">
        <f t="shared" si="76"/>
        <v>0.587570621468927</v>
      </c>
      <c r="S188" s="6">
        <f t="shared" si="77"/>
        <v>0.536507936507936</v>
      </c>
      <c r="T188" s="6">
        <f t="shared" si="78"/>
        <v>298</v>
      </c>
      <c r="U188" s="6">
        <f t="shared" si="79"/>
        <v>0.63255033557047</v>
      </c>
      <c r="V188" s="6">
        <f t="shared" si="80"/>
        <v>0.0866666666666667</v>
      </c>
      <c r="W188" s="6">
        <f t="shared" si="81"/>
        <v>-1.56732055731607</v>
      </c>
      <c r="X188" s="6">
        <f t="shared" si="82"/>
        <v>-1.5681778575046</v>
      </c>
      <c r="Y188" s="6">
        <f t="shared" si="83"/>
        <v>0.259786476868327</v>
      </c>
      <c r="Z188" s="6">
        <f t="shared" si="84"/>
        <v>99.3333333333333</v>
      </c>
      <c r="AA188" s="6">
        <f t="shared" si="85"/>
        <v>122.8135</v>
      </c>
      <c r="AB188" s="6">
        <f t="shared" si="86"/>
        <v>3.41666666666667</v>
      </c>
      <c r="AC188" s="6">
        <f t="shared" si="87"/>
        <v>0.698347107438017</v>
      </c>
      <c r="AD188" s="6">
        <f t="shared" si="88"/>
        <v>-1.07692307692308</v>
      </c>
      <c r="AE188" s="6">
        <f t="shared" si="89"/>
        <v>0.000144626842061896</v>
      </c>
      <c r="AF188" s="6">
        <f t="shared" si="90"/>
        <v>84.5</v>
      </c>
      <c r="AG188" s="6">
        <f t="shared" si="91"/>
        <v>157.5</v>
      </c>
      <c r="AH188" s="6">
        <f t="shared" si="92"/>
        <v>261.5</v>
      </c>
      <c r="AI188" s="6">
        <f t="shared" si="93"/>
        <v>-19.5</v>
      </c>
      <c r="AJ188" s="6">
        <f t="shared" si="94"/>
        <v>104</v>
      </c>
      <c r="AK188" s="6">
        <f t="shared" si="95"/>
        <v>177</v>
      </c>
      <c r="AL188" s="6">
        <v>73.55</v>
      </c>
      <c r="AM188" s="6">
        <v>1.02666666666667</v>
      </c>
      <c r="AN188" s="6">
        <v>19.3333333333333</v>
      </c>
      <c r="AO188" s="6">
        <v>19.36</v>
      </c>
      <c r="AP188" s="6">
        <v>3.66660241305401</v>
      </c>
    </row>
    <row r="189" customFormat="1" ht="15" spans="1:42">
      <c r="A189" s="6">
        <v>3</v>
      </c>
      <c r="B189" s="6" t="s">
        <v>229</v>
      </c>
      <c r="C189" s="6">
        <v>118.5</v>
      </c>
      <c r="D189" s="6">
        <v>137.5</v>
      </c>
      <c r="E189" s="6">
        <v>36</v>
      </c>
      <c r="F189" s="6">
        <f t="shared" si="64"/>
        <v>0.405821917808219</v>
      </c>
      <c r="G189" s="6">
        <f t="shared" si="65"/>
        <v>0.470890410958904</v>
      </c>
      <c r="H189" s="6">
        <f t="shared" si="66"/>
        <v>0.123287671232877</v>
      </c>
      <c r="I189" s="6">
        <f t="shared" si="67"/>
        <v>3.81944444444444</v>
      </c>
      <c r="J189" s="6">
        <f t="shared" si="68"/>
        <v>3.29166666666667</v>
      </c>
      <c r="K189" s="6">
        <f t="shared" si="69"/>
        <v>1.16033755274262</v>
      </c>
      <c r="L189" s="6">
        <f t="shared" si="70"/>
        <v>106.840223386763</v>
      </c>
      <c r="M189" s="6">
        <f t="shared" si="71"/>
        <v>13.9522996909709</v>
      </c>
      <c r="N189" s="6">
        <f t="shared" si="72"/>
        <v>-0.07421875</v>
      </c>
      <c r="O189" s="6">
        <f t="shared" si="73"/>
        <v>0.280558789289872</v>
      </c>
      <c r="P189" s="6">
        <f t="shared" si="74"/>
        <v>0.625615763546798</v>
      </c>
      <c r="Q189" s="6">
        <f t="shared" si="75"/>
        <v>0.07421875</v>
      </c>
      <c r="R189" s="6">
        <f t="shared" si="76"/>
        <v>0.585014409221902</v>
      </c>
      <c r="S189" s="6">
        <f t="shared" si="77"/>
        <v>0.533980582524272</v>
      </c>
      <c r="T189" s="6">
        <f t="shared" si="78"/>
        <v>292</v>
      </c>
      <c r="U189" s="6">
        <f t="shared" si="79"/>
        <v>0.63013698630137</v>
      </c>
      <c r="V189" s="6">
        <f t="shared" si="80"/>
        <v>0.0863636363636364</v>
      </c>
      <c r="W189" s="6">
        <f t="shared" si="81"/>
        <v>-1.56714801762266</v>
      </c>
      <c r="X189" s="6">
        <f t="shared" si="82"/>
        <v>-1.56806458258245</v>
      </c>
      <c r="Y189" s="6">
        <f t="shared" si="83"/>
        <v>0.261818181818182</v>
      </c>
      <c r="Z189" s="6">
        <f t="shared" si="84"/>
        <v>97.3333333333333</v>
      </c>
      <c r="AA189" s="6">
        <f t="shared" si="85"/>
        <v>120.248</v>
      </c>
      <c r="AB189" s="6">
        <f t="shared" si="86"/>
        <v>3.40909090909091</v>
      </c>
      <c r="AC189" s="6">
        <f t="shared" si="87"/>
        <v>0.69620253164557</v>
      </c>
      <c r="AD189" s="6">
        <f t="shared" si="88"/>
        <v>-1.08374384236453</v>
      </c>
      <c r="AE189" s="6">
        <f t="shared" si="89"/>
        <v>0.000150046581517656</v>
      </c>
      <c r="AF189" s="6">
        <f t="shared" si="90"/>
        <v>82.5</v>
      </c>
      <c r="AG189" s="6">
        <f t="shared" si="91"/>
        <v>154.5</v>
      </c>
      <c r="AH189" s="6">
        <f t="shared" si="92"/>
        <v>256</v>
      </c>
      <c r="AI189" s="6">
        <f t="shared" si="93"/>
        <v>-19</v>
      </c>
      <c r="AJ189" s="6">
        <f t="shared" si="94"/>
        <v>101.5</v>
      </c>
      <c r="AK189" s="6">
        <f t="shared" si="95"/>
        <v>173.5</v>
      </c>
      <c r="AL189" s="6">
        <v>71.1566666666667</v>
      </c>
      <c r="AM189" s="6">
        <v>1.72333333333333</v>
      </c>
      <c r="AN189" s="6">
        <v>20.1066666666667</v>
      </c>
      <c r="AO189" s="6">
        <v>20.1833333333333</v>
      </c>
      <c r="AP189" s="6">
        <v>3.99328974206349</v>
      </c>
    </row>
    <row r="190" customFormat="1" ht="15" spans="1:42">
      <c r="A190" s="6">
        <v>3</v>
      </c>
      <c r="B190" s="6" t="s">
        <v>230</v>
      </c>
      <c r="C190" s="6">
        <v>120</v>
      </c>
      <c r="D190" s="6">
        <v>139</v>
      </c>
      <c r="E190" s="6">
        <v>34</v>
      </c>
      <c r="F190" s="6">
        <f t="shared" si="64"/>
        <v>0.409556313993174</v>
      </c>
      <c r="G190" s="6">
        <f t="shared" si="65"/>
        <v>0.474402730375427</v>
      </c>
      <c r="H190" s="6">
        <f t="shared" si="66"/>
        <v>0.116040955631399</v>
      </c>
      <c r="I190" s="6">
        <f t="shared" si="67"/>
        <v>4.08823529411765</v>
      </c>
      <c r="J190" s="6">
        <f t="shared" si="68"/>
        <v>3.52941176470588</v>
      </c>
      <c r="K190" s="6">
        <f t="shared" si="69"/>
        <v>1.15833333333333</v>
      </c>
      <c r="L190" s="6">
        <f t="shared" si="70"/>
        <v>107.822384812555</v>
      </c>
      <c r="M190" s="6">
        <f t="shared" si="71"/>
        <v>13.9761701954911</v>
      </c>
      <c r="N190" s="6">
        <f t="shared" si="72"/>
        <v>-0.0733590733590734</v>
      </c>
      <c r="O190" s="6">
        <f t="shared" si="73"/>
        <v>0.287037037037037</v>
      </c>
      <c r="P190" s="6">
        <f t="shared" si="74"/>
        <v>0.638095238095238</v>
      </c>
      <c r="Q190" s="6">
        <f t="shared" si="75"/>
        <v>0.0733590733590734</v>
      </c>
      <c r="R190" s="6">
        <f t="shared" si="76"/>
        <v>0.606936416184971</v>
      </c>
      <c r="S190" s="6">
        <f t="shared" si="77"/>
        <v>0.558441558441558</v>
      </c>
      <c r="T190" s="6">
        <f t="shared" si="78"/>
        <v>293</v>
      </c>
      <c r="U190" s="6">
        <f t="shared" si="79"/>
        <v>0.651877133105802</v>
      </c>
      <c r="V190" s="6">
        <f t="shared" si="80"/>
        <v>0.0844444444444444</v>
      </c>
      <c r="W190" s="6">
        <f t="shared" si="81"/>
        <v>-1.56722909046422</v>
      </c>
      <c r="X190" s="6">
        <f t="shared" si="82"/>
        <v>-1.56805599223478</v>
      </c>
      <c r="Y190" s="6">
        <f t="shared" si="83"/>
        <v>0.244604316546763</v>
      </c>
      <c r="Z190" s="6">
        <f t="shared" si="84"/>
        <v>97.6666666666667</v>
      </c>
      <c r="AA190" s="6">
        <f t="shared" si="85"/>
        <v>121.349</v>
      </c>
      <c r="AB190" s="6">
        <f t="shared" si="86"/>
        <v>3.36111111111111</v>
      </c>
      <c r="AC190" s="6">
        <f t="shared" si="87"/>
        <v>0.716666666666667</v>
      </c>
      <c r="AD190" s="6">
        <f t="shared" si="88"/>
        <v>-1.00952380952381</v>
      </c>
      <c r="AE190" s="6">
        <f t="shared" si="89"/>
        <v>0.000157702716492811</v>
      </c>
      <c r="AF190" s="6">
        <f t="shared" si="90"/>
        <v>86</v>
      </c>
      <c r="AG190" s="6">
        <f t="shared" si="91"/>
        <v>154</v>
      </c>
      <c r="AH190" s="6">
        <f t="shared" si="92"/>
        <v>259</v>
      </c>
      <c r="AI190" s="6">
        <f t="shared" si="93"/>
        <v>-19</v>
      </c>
      <c r="AJ190" s="6">
        <f t="shared" si="94"/>
        <v>105</v>
      </c>
      <c r="AK190" s="6">
        <f t="shared" si="95"/>
        <v>173</v>
      </c>
      <c r="AL190" s="6">
        <v>71.1666666666667</v>
      </c>
      <c r="AM190" s="6">
        <v>1.44</v>
      </c>
      <c r="AN190" s="6">
        <v>19.4966666666667</v>
      </c>
      <c r="AO190" s="6">
        <v>19.5466666666667</v>
      </c>
      <c r="AP190" s="6">
        <v>3.70007870259481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2"/>
  <sheetViews>
    <sheetView zoomScale="70" zoomScaleNormal="70" workbookViewId="0">
      <selection activeCell="AP1" sqref="AP1"/>
    </sheetView>
  </sheetViews>
  <sheetFormatPr defaultColWidth="9" defaultRowHeight="13.5"/>
  <cols>
    <col min="2" max="2" width="10.6333333333333" customWidth="1"/>
    <col min="6" max="13" width="12.8166666666667"/>
    <col min="14" max="14" width="14"/>
    <col min="15" max="19" width="12.8166666666667"/>
    <col min="21" max="22" width="12.8166666666667"/>
    <col min="23" max="24" width="14"/>
    <col min="25" max="26" width="12.8166666666667"/>
    <col min="27" max="27" width="9.54166666666667"/>
    <col min="28" max="29" width="12.8166666666667"/>
    <col min="30" max="30" width="14"/>
    <col min="31" max="31" width="12.8166666666667"/>
    <col min="38" max="41" width="12.8166666666667"/>
    <col min="42" max="42" width="18.5416666666667" customWidth="1"/>
    <col min="43" max="43" width="9.5" customWidth="1"/>
  </cols>
  <sheetData>
    <row r="1" customFormat="1" ht="15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231</v>
      </c>
      <c r="AN1" s="1" t="s">
        <v>39</v>
      </c>
      <c r="AO1" s="3" t="s">
        <v>232</v>
      </c>
      <c r="AP1" s="4" t="s">
        <v>41</v>
      </c>
    </row>
    <row r="2" customFormat="1" ht="15" spans="1:42">
      <c r="A2" s="2">
        <v>1</v>
      </c>
      <c r="B2" s="2" t="s">
        <v>42</v>
      </c>
      <c r="C2" s="2">
        <v>115</v>
      </c>
      <c r="D2" s="2">
        <v>128.5</v>
      </c>
      <c r="E2" s="2">
        <v>31.5</v>
      </c>
      <c r="F2" s="2">
        <v>0.418181818181818</v>
      </c>
      <c r="G2" s="2">
        <v>0.467272727272727</v>
      </c>
      <c r="H2" s="2">
        <v>0.114545454545455</v>
      </c>
      <c r="I2" s="2">
        <v>4.07936507936508</v>
      </c>
      <c r="J2" s="2">
        <v>3.65079365079365</v>
      </c>
      <c r="K2" s="2">
        <v>1.11739130434783</v>
      </c>
      <c r="L2" s="2">
        <v>101.20853060225</v>
      </c>
      <c r="M2" s="2">
        <v>13.5400640077266</v>
      </c>
      <c r="N2" s="2">
        <v>-0.0554414784394251</v>
      </c>
      <c r="O2" s="2">
        <v>0.273853779429988</v>
      </c>
      <c r="P2" s="2">
        <v>0.721649484536082</v>
      </c>
      <c r="Q2" s="2">
        <v>0.0554414784394251</v>
      </c>
      <c r="R2" s="2">
        <v>0.60625</v>
      </c>
      <c r="S2" s="2">
        <v>0.569965870307167</v>
      </c>
      <c r="T2" s="2">
        <v>275</v>
      </c>
      <c r="U2" s="2">
        <v>0.656363636363636</v>
      </c>
      <c r="V2" s="2">
        <v>0.0490909090909091</v>
      </c>
      <c r="W2" s="2">
        <v>-1.56546793557373</v>
      </c>
      <c r="X2" s="2">
        <v>-1.56730264112397</v>
      </c>
      <c r="Y2" s="2">
        <v>0.245136186770428</v>
      </c>
      <c r="Z2" s="2">
        <v>91.6666666666667</v>
      </c>
      <c r="AA2" s="2">
        <v>113.4055</v>
      </c>
      <c r="AB2" s="2">
        <v>2.84198113207547</v>
      </c>
      <c r="AC2" s="2">
        <v>0.726086956521739</v>
      </c>
      <c r="AD2" s="2">
        <v>-0.927835051546392</v>
      </c>
      <c r="AE2" s="2">
        <v>0.000197868081946363</v>
      </c>
      <c r="AF2" s="2">
        <v>83.5</v>
      </c>
      <c r="AG2" s="2">
        <v>146.5</v>
      </c>
      <c r="AH2" s="2">
        <v>243.5</v>
      </c>
      <c r="AI2" s="2">
        <v>-13.5</v>
      </c>
      <c r="AJ2" s="2">
        <v>97</v>
      </c>
      <c r="AK2" s="2">
        <v>160</v>
      </c>
      <c r="AL2" s="2">
        <v>78.525</v>
      </c>
      <c r="AM2" s="2">
        <v>0.498</v>
      </c>
      <c r="AN2" s="2">
        <v>19.948</v>
      </c>
      <c r="AO2" s="2">
        <v>19.955</v>
      </c>
      <c r="AP2" s="2">
        <v>26.5175376302112</v>
      </c>
    </row>
    <row r="3" customFormat="1" ht="15" spans="1:42">
      <c r="A3" s="2">
        <v>1</v>
      </c>
      <c r="B3" s="2" t="s">
        <v>43</v>
      </c>
      <c r="C3" s="2">
        <v>114.5</v>
      </c>
      <c r="D3" s="2">
        <v>129.5</v>
      </c>
      <c r="E3" s="2">
        <v>30</v>
      </c>
      <c r="F3" s="2">
        <v>0.417883211678832</v>
      </c>
      <c r="G3" s="2">
        <v>0.472627737226277</v>
      </c>
      <c r="H3" s="2">
        <v>0.109489051094891</v>
      </c>
      <c r="I3" s="2">
        <v>4.31666666666667</v>
      </c>
      <c r="J3" s="2">
        <v>3.81666666666667</v>
      </c>
      <c r="K3" s="2">
        <v>1.13100436681223</v>
      </c>
      <c r="L3" s="2">
        <v>101.292480800238</v>
      </c>
      <c r="M3" s="2">
        <v>13.5154232884755</v>
      </c>
      <c r="N3" s="2">
        <v>-0.0614754098360656</v>
      </c>
      <c r="O3" s="2">
        <v>0.283767038413879</v>
      </c>
      <c r="P3" s="2">
        <v>0.698492462311558</v>
      </c>
      <c r="Q3" s="2">
        <v>0.0614754098360656</v>
      </c>
      <c r="R3" s="2">
        <v>0.623824451410658</v>
      </c>
      <c r="S3" s="2">
        <v>0.58477508650519</v>
      </c>
      <c r="T3" s="2">
        <v>274</v>
      </c>
      <c r="U3" s="2">
        <v>0.671532846715328</v>
      </c>
      <c r="V3" s="2">
        <v>0.0547445255474453</v>
      </c>
      <c r="W3" s="2">
        <v>-1.56604558371975</v>
      </c>
      <c r="X3" s="2">
        <v>-1.56739042148338</v>
      </c>
      <c r="Y3" s="2">
        <v>0.231660231660232</v>
      </c>
      <c r="Z3" s="2">
        <v>91.3333333333333</v>
      </c>
      <c r="AA3" s="2">
        <v>113.672</v>
      </c>
      <c r="AB3" s="2">
        <v>3.00233644859813</v>
      </c>
      <c r="AC3" s="2">
        <v>0.737991266375546</v>
      </c>
      <c r="AD3" s="2">
        <v>-0.904522613065327</v>
      </c>
      <c r="AE3" s="2">
        <v>0.000201224294484681</v>
      </c>
      <c r="AF3" s="2">
        <v>84.5</v>
      </c>
      <c r="AG3" s="2">
        <v>144.5</v>
      </c>
      <c r="AH3" s="2">
        <v>244</v>
      </c>
      <c r="AI3" s="2">
        <v>-15</v>
      </c>
      <c r="AJ3" s="2">
        <v>99.5</v>
      </c>
      <c r="AK3" s="2">
        <v>159.5</v>
      </c>
      <c r="AL3" s="2">
        <v>78.762</v>
      </c>
      <c r="AM3" s="2">
        <v>0.124</v>
      </c>
      <c r="AN3" s="2">
        <v>19.783</v>
      </c>
      <c r="AO3" s="2">
        <v>19.783</v>
      </c>
      <c r="AP3" s="2">
        <v>29.2324290576296</v>
      </c>
    </row>
    <row r="4" customFormat="1" ht="15" spans="1:42">
      <c r="A4" s="2">
        <v>1</v>
      </c>
      <c r="B4" s="2" t="s">
        <v>44</v>
      </c>
      <c r="C4" s="2">
        <v>110.5</v>
      </c>
      <c r="D4" s="2">
        <v>127.5</v>
      </c>
      <c r="E4" s="2">
        <v>30.5</v>
      </c>
      <c r="F4" s="2">
        <v>0.411545623836127</v>
      </c>
      <c r="G4" s="2">
        <v>0.474860335195531</v>
      </c>
      <c r="H4" s="2">
        <v>0.113594040968343</v>
      </c>
      <c r="I4" s="2">
        <v>4.18032786885246</v>
      </c>
      <c r="J4" s="2">
        <v>3.62295081967213</v>
      </c>
      <c r="K4" s="2">
        <v>1.15384615384615</v>
      </c>
      <c r="L4" s="2">
        <v>98.9894775552769</v>
      </c>
      <c r="M4" s="2">
        <v>13.3790881602597</v>
      </c>
      <c r="N4" s="2">
        <v>-0.0714285714285714</v>
      </c>
      <c r="O4" s="2">
        <v>0.287878787878788</v>
      </c>
      <c r="P4" s="2">
        <v>0.649484536082474</v>
      </c>
      <c r="Q4" s="2">
        <v>0.0714285714285714</v>
      </c>
      <c r="R4" s="2">
        <v>0.613924050632911</v>
      </c>
      <c r="S4" s="2">
        <v>0.567375886524823</v>
      </c>
      <c r="T4" s="2">
        <v>268.5</v>
      </c>
      <c r="U4" s="2">
        <v>0.659217877094972</v>
      </c>
      <c r="V4" s="2">
        <v>0.0633147113594041</v>
      </c>
      <c r="W4" s="2">
        <v>-1.56647317867459</v>
      </c>
      <c r="X4" s="2">
        <v>-1.56748651793697</v>
      </c>
      <c r="Y4" s="2">
        <v>0.23921568627451</v>
      </c>
      <c r="Z4" s="2">
        <v>89.5</v>
      </c>
      <c r="AA4" s="2">
        <v>111.359</v>
      </c>
      <c r="AB4" s="2">
        <v>3.29819277108434</v>
      </c>
      <c r="AC4" s="2">
        <v>0.723981900452489</v>
      </c>
      <c r="AD4" s="2">
        <v>-0.979381443298969</v>
      </c>
      <c r="AE4" s="2">
        <v>0.000193149755348405</v>
      </c>
      <c r="AF4" s="2">
        <v>80</v>
      </c>
      <c r="AG4" s="2">
        <v>141</v>
      </c>
      <c r="AH4" s="2">
        <v>238</v>
      </c>
      <c r="AI4" s="2">
        <v>-17</v>
      </c>
      <c r="AJ4" s="2">
        <v>97</v>
      </c>
      <c r="AK4" s="2">
        <v>158</v>
      </c>
      <c r="AL4" s="2">
        <v>78.175</v>
      </c>
      <c r="AM4" s="2">
        <v>0.207</v>
      </c>
      <c r="AN4" s="2">
        <v>19.981</v>
      </c>
      <c r="AO4" s="2">
        <v>19.987</v>
      </c>
      <c r="AP4" s="2">
        <v>31.7355627336734</v>
      </c>
    </row>
    <row r="5" customFormat="1" ht="15" spans="1:42">
      <c r="A5" s="2">
        <v>1</v>
      </c>
      <c r="B5" s="2" t="s">
        <v>45</v>
      </c>
      <c r="C5" s="2">
        <v>114.5</v>
      </c>
      <c r="D5" s="2">
        <v>127.5</v>
      </c>
      <c r="E5" s="2">
        <v>29</v>
      </c>
      <c r="F5" s="2">
        <v>0.422509225092251</v>
      </c>
      <c r="G5" s="2">
        <v>0.470479704797048</v>
      </c>
      <c r="H5" s="2">
        <v>0.107011070110701</v>
      </c>
      <c r="I5" s="2">
        <v>4.39655172413793</v>
      </c>
      <c r="J5" s="2">
        <v>3.94827586206897</v>
      </c>
      <c r="K5" s="2">
        <v>1.11353711790393</v>
      </c>
      <c r="L5" s="2">
        <v>100.345237389059</v>
      </c>
      <c r="M5" s="2">
        <v>13.4412301024373</v>
      </c>
      <c r="N5" s="2">
        <v>-0.0537190082644628</v>
      </c>
      <c r="O5" s="2">
        <v>0.279799247176913</v>
      </c>
      <c r="P5" s="2">
        <v>0.736040609137056</v>
      </c>
      <c r="Q5" s="2">
        <v>0.0537190082644628</v>
      </c>
      <c r="R5" s="2">
        <v>0.629392971246006</v>
      </c>
      <c r="S5" s="2">
        <v>0.59581881533101</v>
      </c>
      <c r="T5" s="2">
        <v>271</v>
      </c>
      <c r="U5" s="2">
        <v>0.678966789667897</v>
      </c>
      <c r="V5" s="2">
        <v>0.0479704797047971</v>
      </c>
      <c r="W5" s="2">
        <v>-1.56528897908174</v>
      </c>
      <c r="X5" s="2">
        <v>-1.56711009741947</v>
      </c>
      <c r="Y5" s="2">
        <v>0.227450980392157</v>
      </c>
      <c r="Z5" s="2">
        <v>90.3333333333333</v>
      </c>
      <c r="AA5" s="2">
        <v>112.384</v>
      </c>
      <c r="AB5" s="2">
        <v>2.77582159624413</v>
      </c>
      <c r="AC5" s="2">
        <v>0.746724890829694</v>
      </c>
      <c r="AD5" s="2">
        <v>-0.852791878172589</v>
      </c>
      <c r="AE5" s="2">
        <v>0.000218113436892608</v>
      </c>
      <c r="AF5" s="2">
        <v>85.5</v>
      </c>
      <c r="AG5" s="2">
        <v>143.5</v>
      </c>
      <c r="AH5" s="2">
        <v>242</v>
      </c>
      <c r="AI5" s="2">
        <v>-13</v>
      </c>
      <c r="AJ5" s="2">
        <v>98.5</v>
      </c>
      <c r="AK5" s="2">
        <v>156.5</v>
      </c>
      <c r="AL5" s="2">
        <v>79.359</v>
      </c>
      <c r="AM5" s="2">
        <v>0.26</v>
      </c>
      <c r="AN5" s="2">
        <v>19.528</v>
      </c>
      <c r="AO5" s="2">
        <v>19.53</v>
      </c>
      <c r="AP5" s="2">
        <v>28.631336274562</v>
      </c>
    </row>
    <row r="6" customFormat="1" ht="15" spans="1:42">
      <c r="A6" s="2">
        <v>1</v>
      </c>
      <c r="B6" s="2" t="s">
        <v>46</v>
      </c>
      <c r="C6" s="2">
        <v>111</v>
      </c>
      <c r="D6" s="2">
        <v>124.5</v>
      </c>
      <c r="E6" s="2">
        <v>27.5</v>
      </c>
      <c r="F6" s="2">
        <v>0.422053231939163</v>
      </c>
      <c r="G6" s="2">
        <v>0.473384030418251</v>
      </c>
      <c r="H6" s="2">
        <v>0.104562737642586</v>
      </c>
      <c r="I6" s="2">
        <v>4.52727272727273</v>
      </c>
      <c r="J6" s="2">
        <v>4.03636363636364</v>
      </c>
      <c r="K6" s="2">
        <v>1.12162162162162</v>
      </c>
      <c r="L6" s="2">
        <v>97.6003756823371</v>
      </c>
      <c r="M6" s="2">
        <v>13.2413493773608</v>
      </c>
      <c r="N6" s="2">
        <v>-0.0573248407643312</v>
      </c>
      <c r="O6" s="2">
        <v>0.285161290322581</v>
      </c>
      <c r="P6" s="2">
        <v>0.721649484536082</v>
      </c>
      <c r="Q6" s="2">
        <v>0.0573248407643312</v>
      </c>
      <c r="R6" s="2">
        <v>0.638157894736842</v>
      </c>
      <c r="S6" s="2">
        <v>0.602888086642599</v>
      </c>
      <c r="T6" s="2">
        <v>263</v>
      </c>
      <c r="U6" s="2">
        <v>0.686311787072243</v>
      </c>
      <c r="V6" s="2">
        <v>0.0513307984790875</v>
      </c>
      <c r="W6" s="2">
        <v>-1.56536546850759</v>
      </c>
      <c r="X6" s="2">
        <v>-1.56696179693406</v>
      </c>
      <c r="Y6" s="2">
        <v>0.220883534136546</v>
      </c>
      <c r="Z6" s="2">
        <v>87.6666666666667</v>
      </c>
      <c r="AA6" s="2">
        <v>109.4055</v>
      </c>
      <c r="AB6" s="2">
        <v>2.87259615384615</v>
      </c>
      <c r="AC6" s="2">
        <v>0.752252252252252</v>
      </c>
      <c r="AD6" s="2">
        <v>-0.845360824742268</v>
      </c>
      <c r="AE6" s="2">
        <v>0.000232169523181736</v>
      </c>
      <c r="AF6" s="2">
        <v>83.5</v>
      </c>
      <c r="AG6" s="2">
        <v>138.5</v>
      </c>
      <c r="AH6" s="2">
        <v>235.5</v>
      </c>
      <c r="AI6" s="2">
        <v>-13.5</v>
      </c>
      <c r="AJ6" s="2">
        <v>97</v>
      </c>
      <c r="AK6" s="2">
        <v>152</v>
      </c>
      <c r="AL6" s="2">
        <v>79.468</v>
      </c>
      <c r="AM6" s="2">
        <v>-0.001</v>
      </c>
      <c r="AN6" s="2">
        <v>19.619</v>
      </c>
      <c r="AO6" s="2">
        <v>19.623</v>
      </c>
      <c r="AP6" s="2">
        <v>31.7212291592578</v>
      </c>
    </row>
    <row r="7" customFormat="1" ht="15" spans="1:42">
      <c r="A7" s="2">
        <v>1</v>
      </c>
      <c r="B7" s="2" t="s">
        <v>47</v>
      </c>
      <c r="C7" s="2">
        <v>102</v>
      </c>
      <c r="D7" s="2">
        <v>120</v>
      </c>
      <c r="E7" s="2">
        <v>34</v>
      </c>
      <c r="F7" s="2">
        <v>0.3984375</v>
      </c>
      <c r="G7" s="2">
        <v>0.46875</v>
      </c>
      <c r="H7" s="2">
        <v>0.1328125</v>
      </c>
      <c r="I7" s="2">
        <v>3.52941176470588</v>
      </c>
      <c r="J7" s="2">
        <v>3</v>
      </c>
      <c r="K7" s="2">
        <v>1.17647058823529</v>
      </c>
      <c r="L7" s="2">
        <v>93.0232945736353</v>
      </c>
      <c r="M7" s="2">
        <v>13.0639452948436</v>
      </c>
      <c r="N7" s="2">
        <v>-0.0810810810810811</v>
      </c>
      <c r="O7" s="2">
        <v>0.276595744680851</v>
      </c>
      <c r="P7" s="2">
        <v>0.581395348837209</v>
      </c>
      <c r="Q7" s="2">
        <v>0.0810810810810811</v>
      </c>
      <c r="R7" s="2">
        <v>0.558441558441558</v>
      </c>
      <c r="S7" s="2">
        <v>0.5</v>
      </c>
      <c r="T7" s="2">
        <v>256</v>
      </c>
      <c r="U7" s="2">
        <v>0.6015625</v>
      </c>
      <c r="V7" s="2">
        <v>0.0703125</v>
      </c>
      <c r="W7" s="2">
        <v>-1.56628985611933</v>
      </c>
      <c r="X7" s="2">
        <v>-1.5673862326788</v>
      </c>
      <c r="Y7" s="2">
        <v>0.283333333333333</v>
      </c>
      <c r="Z7" s="2">
        <v>85.3333333333333</v>
      </c>
      <c r="AA7" s="2">
        <v>104.814</v>
      </c>
      <c r="AB7" s="2">
        <v>3.6436170212766</v>
      </c>
      <c r="AC7" s="2">
        <v>0.666666666666667</v>
      </c>
      <c r="AD7" s="2">
        <v>-1.2093023255814</v>
      </c>
      <c r="AE7" s="2">
        <v>0.000177083333333333</v>
      </c>
      <c r="AF7" s="2">
        <v>68</v>
      </c>
      <c r="AG7" s="2">
        <v>136</v>
      </c>
      <c r="AH7" s="2">
        <v>222</v>
      </c>
      <c r="AI7" s="2">
        <v>-18</v>
      </c>
      <c r="AJ7" s="2">
        <v>86</v>
      </c>
      <c r="AK7" s="2">
        <v>154</v>
      </c>
      <c r="AL7" s="2">
        <v>76.83</v>
      </c>
      <c r="AM7" s="2">
        <v>0.422</v>
      </c>
      <c r="AN7" s="2">
        <v>19.973</v>
      </c>
      <c r="AO7" s="2">
        <v>19.979</v>
      </c>
      <c r="AP7" s="2">
        <v>28.7292942925406</v>
      </c>
    </row>
    <row r="8" customFormat="1" ht="15" spans="1:42">
      <c r="A8" s="2">
        <v>1</v>
      </c>
      <c r="B8" s="2" t="s">
        <v>48</v>
      </c>
      <c r="C8" s="2">
        <v>111.5</v>
      </c>
      <c r="D8" s="2">
        <v>129</v>
      </c>
      <c r="E8" s="2">
        <v>34</v>
      </c>
      <c r="F8" s="2">
        <v>0.406193078324226</v>
      </c>
      <c r="G8" s="2">
        <v>0.469945355191257</v>
      </c>
      <c r="H8" s="2">
        <v>0.123861566484517</v>
      </c>
      <c r="I8" s="2">
        <v>3.79411764705882</v>
      </c>
      <c r="J8" s="2">
        <v>3.27941176470588</v>
      </c>
      <c r="K8" s="2">
        <v>1.15695067264574</v>
      </c>
      <c r="L8" s="2">
        <v>100.381356170689</v>
      </c>
      <c r="M8" s="2">
        <v>13.5277492584687</v>
      </c>
      <c r="N8" s="2">
        <v>-0.0727650727650728</v>
      </c>
      <c r="O8" s="2">
        <v>0.278810408921933</v>
      </c>
      <c r="P8" s="2">
        <v>0.631578947368421</v>
      </c>
      <c r="Q8" s="2">
        <v>0.0727650727650728</v>
      </c>
      <c r="R8" s="2">
        <v>0.582822085889571</v>
      </c>
      <c r="S8" s="2">
        <v>0.532646048109966</v>
      </c>
      <c r="T8" s="2">
        <v>274.5</v>
      </c>
      <c r="U8" s="2">
        <v>0.628415300546448</v>
      </c>
      <c r="V8" s="2">
        <v>0.063752276867031</v>
      </c>
      <c r="W8" s="2">
        <v>-1.56657635876301</v>
      </c>
      <c r="X8" s="2">
        <v>-1.56767932104902</v>
      </c>
      <c r="Y8" s="2">
        <v>0.263565891472868</v>
      </c>
      <c r="Z8" s="2">
        <v>91.5</v>
      </c>
      <c r="AA8" s="2">
        <v>112.9375</v>
      </c>
      <c r="AB8" s="2">
        <v>3.36864406779661</v>
      </c>
      <c r="AC8" s="2">
        <v>0.695067264573991</v>
      </c>
      <c r="AD8" s="2">
        <v>-1.08421052631579</v>
      </c>
      <c r="AE8" s="2">
        <v>0.000170334133991792</v>
      </c>
      <c r="AF8" s="2">
        <v>77.5</v>
      </c>
      <c r="AG8" s="2">
        <v>145.5</v>
      </c>
      <c r="AH8" s="2">
        <v>240.5</v>
      </c>
      <c r="AI8" s="2">
        <v>-17.5</v>
      </c>
      <c r="AJ8" s="2">
        <v>95</v>
      </c>
      <c r="AK8" s="2">
        <v>163</v>
      </c>
      <c r="AL8" s="2">
        <v>79.739</v>
      </c>
      <c r="AM8" s="2">
        <v>0.022</v>
      </c>
      <c r="AN8" s="2">
        <v>19.352</v>
      </c>
      <c r="AO8" s="2">
        <v>19.355</v>
      </c>
      <c r="AP8" s="2">
        <v>24.4729444252185</v>
      </c>
    </row>
    <row r="9" customFormat="1" ht="15" spans="1:42">
      <c r="A9" s="2">
        <v>1</v>
      </c>
      <c r="B9" s="2" t="s">
        <v>49</v>
      </c>
      <c r="C9" s="2">
        <v>110</v>
      </c>
      <c r="D9" s="2">
        <v>126</v>
      </c>
      <c r="E9" s="2">
        <v>31</v>
      </c>
      <c r="F9" s="2">
        <v>0.411985018726592</v>
      </c>
      <c r="G9" s="2">
        <v>0.471910112359551</v>
      </c>
      <c r="H9" s="2">
        <v>0.116104868913858</v>
      </c>
      <c r="I9" s="2">
        <v>4.06451612903226</v>
      </c>
      <c r="J9" s="2">
        <v>3.54838709677419</v>
      </c>
      <c r="K9" s="2">
        <v>1.14545454545455</v>
      </c>
      <c r="L9" s="2">
        <v>98.212354959377</v>
      </c>
      <c r="M9" s="2">
        <v>13.3416640641263</v>
      </c>
      <c r="N9" s="2">
        <v>-0.0677966101694915</v>
      </c>
      <c r="O9" s="2">
        <v>0.282442748091603</v>
      </c>
      <c r="P9" s="2">
        <v>0.663157894736842</v>
      </c>
      <c r="Q9" s="2">
        <v>0.0677966101694915</v>
      </c>
      <c r="R9" s="2">
        <v>0.605095541401274</v>
      </c>
      <c r="S9" s="2">
        <v>0.560283687943262</v>
      </c>
      <c r="T9" s="2">
        <v>267</v>
      </c>
      <c r="U9" s="2">
        <v>0.651685393258427</v>
      </c>
      <c r="V9" s="2">
        <v>0.0599250936329588</v>
      </c>
      <c r="W9" s="2">
        <v>-1.56614697005225</v>
      </c>
      <c r="X9" s="2">
        <v>-1.56738088654816</v>
      </c>
      <c r="Y9" s="2">
        <v>0.246031746031746</v>
      </c>
      <c r="Z9" s="2">
        <v>89</v>
      </c>
      <c r="AA9" s="2">
        <v>110.386</v>
      </c>
      <c r="AB9" s="2">
        <v>3.20121951219512</v>
      </c>
      <c r="AC9" s="2">
        <v>0.718181818181818</v>
      </c>
      <c r="AD9" s="2">
        <v>-0.989473684210526</v>
      </c>
      <c r="AE9" s="2">
        <v>0.000195124606896484</v>
      </c>
      <c r="AF9" s="2">
        <v>79</v>
      </c>
      <c r="AG9" s="2">
        <v>141</v>
      </c>
      <c r="AH9" s="2">
        <v>236</v>
      </c>
      <c r="AI9" s="2">
        <v>-16</v>
      </c>
      <c r="AJ9" s="2">
        <v>95</v>
      </c>
      <c r="AK9" s="2">
        <v>157</v>
      </c>
      <c r="AL9" s="2">
        <v>78.47</v>
      </c>
      <c r="AM9" s="2">
        <v>-0.211</v>
      </c>
      <c r="AN9" s="2">
        <v>18.672</v>
      </c>
      <c r="AO9" s="2">
        <v>18.677</v>
      </c>
      <c r="AP9" s="2">
        <v>25.3835677427346</v>
      </c>
    </row>
    <row r="10" customFormat="1" ht="15" spans="1:42">
      <c r="A10" s="2">
        <v>1</v>
      </c>
      <c r="B10" s="2" t="s">
        <v>50</v>
      </c>
      <c r="C10" s="2">
        <v>108</v>
      </c>
      <c r="D10" s="2">
        <v>124</v>
      </c>
      <c r="E10" s="2">
        <v>33.5</v>
      </c>
      <c r="F10" s="2">
        <v>0.406779661016949</v>
      </c>
      <c r="G10" s="2">
        <v>0.467043314500942</v>
      </c>
      <c r="H10" s="2">
        <v>0.126177024482109</v>
      </c>
      <c r="I10" s="2">
        <v>3.70149253731343</v>
      </c>
      <c r="J10" s="2">
        <v>3.22388059701493</v>
      </c>
      <c r="K10" s="2">
        <v>1.14814814814815</v>
      </c>
      <c r="L10" s="2">
        <v>96.8886818295443</v>
      </c>
      <c r="M10" s="2">
        <v>13.3041346956501</v>
      </c>
      <c r="N10" s="2">
        <v>-0.0689655172413793</v>
      </c>
      <c r="O10" s="2">
        <v>0.273427471116816</v>
      </c>
      <c r="P10" s="2">
        <v>0.646408839779006</v>
      </c>
      <c r="Q10" s="2">
        <v>0.0689655172413793</v>
      </c>
      <c r="R10" s="2">
        <v>0.574603174603175</v>
      </c>
      <c r="S10" s="2">
        <v>0.526501766784452</v>
      </c>
      <c r="T10" s="2">
        <v>265.5</v>
      </c>
      <c r="U10" s="2">
        <v>0.621468926553672</v>
      </c>
      <c r="V10" s="2">
        <v>0.0602636534839925</v>
      </c>
      <c r="W10" s="2">
        <v>-1.56599472641653</v>
      </c>
      <c r="X10" s="2">
        <v>-1.56739213212074</v>
      </c>
      <c r="Y10" s="2">
        <v>0.270161290322581</v>
      </c>
      <c r="Z10" s="2">
        <v>88.5</v>
      </c>
      <c r="AA10" s="2">
        <v>108.899</v>
      </c>
      <c r="AB10" s="2">
        <v>3.26511335012594</v>
      </c>
      <c r="AC10" s="2">
        <v>0.689814814814815</v>
      </c>
      <c r="AD10" s="2">
        <v>-1.0939226519337</v>
      </c>
      <c r="AE10" s="2">
        <v>0.000182615504933124</v>
      </c>
      <c r="AF10" s="2">
        <v>74.5</v>
      </c>
      <c r="AG10" s="2">
        <v>141.5</v>
      </c>
      <c r="AH10" s="2">
        <v>232</v>
      </c>
      <c r="AI10" s="2">
        <v>-16</v>
      </c>
      <c r="AJ10" s="2">
        <v>90.5</v>
      </c>
      <c r="AK10" s="2">
        <v>157.5</v>
      </c>
      <c r="AL10" s="2">
        <v>78.572</v>
      </c>
      <c r="AM10" s="2">
        <v>-0.053</v>
      </c>
      <c r="AN10" s="2">
        <v>20.963</v>
      </c>
      <c r="AO10" s="2">
        <v>20.965</v>
      </c>
      <c r="AP10" s="2">
        <v>28.7292942925406</v>
      </c>
    </row>
    <row r="11" customFormat="1" ht="15" spans="1:42">
      <c r="A11" s="2">
        <v>1</v>
      </c>
      <c r="B11" s="2" t="s">
        <v>51</v>
      </c>
      <c r="C11" s="2">
        <v>118.5</v>
      </c>
      <c r="D11" s="2">
        <v>130</v>
      </c>
      <c r="E11" s="2">
        <v>30</v>
      </c>
      <c r="F11" s="2">
        <v>0.425493716337522</v>
      </c>
      <c r="G11" s="2">
        <v>0.466786355475763</v>
      </c>
      <c r="H11" s="2">
        <v>0.107719928186715</v>
      </c>
      <c r="I11" s="2">
        <v>4.33333333333333</v>
      </c>
      <c r="J11" s="2">
        <v>3.95</v>
      </c>
      <c r="K11" s="2">
        <v>1.09704641350211</v>
      </c>
      <c r="L11" s="2">
        <v>103.024673420173</v>
      </c>
      <c r="M11" s="2">
        <v>13.6259556239798</v>
      </c>
      <c r="N11" s="2">
        <v>-0.0462776659959759</v>
      </c>
      <c r="O11" s="2">
        <v>0.272949816401469</v>
      </c>
      <c r="P11" s="2">
        <v>0.77</v>
      </c>
      <c r="Q11" s="2">
        <v>0.0462776659959759</v>
      </c>
      <c r="R11" s="2">
        <v>0.625</v>
      </c>
      <c r="S11" s="2">
        <v>0.595959595959596</v>
      </c>
      <c r="T11" s="2">
        <v>278.5</v>
      </c>
      <c r="U11" s="2">
        <v>0.676840215439856</v>
      </c>
      <c r="V11" s="2">
        <v>0.0412926391382406</v>
      </c>
      <c r="W11" s="2">
        <v>-1.56472735345175</v>
      </c>
      <c r="X11" s="2">
        <v>-1.5671216445399</v>
      </c>
      <c r="Y11" s="2">
        <v>0.230769230769231</v>
      </c>
      <c r="Z11" s="2">
        <v>92.8333333333333</v>
      </c>
      <c r="AA11" s="2">
        <v>115.1615</v>
      </c>
      <c r="AB11" s="2">
        <v>2.56578947368421</v>
      </c>
      <c r="AC11" s="2">
        <v>0.746835443037975</v>
      </c>
      <c r="AD11" s="2">
        <v>-0.83</v>
      </c>
      <c r="AE11" s="2">
        <v>0.000213051888939463</v>
      </c>
      <c r="AF11" s="2">
        <v>88.5</v>
      </c>
      <c r="AG11" s="2">
        <v>148.5</v>
      </c>
      <c r="AH11" s="2">
        <v>248.5</v>
      </c>
      <c r="AI11" s="2">
        <v>-11.5</v>
      </c>
      <c r="AJ11" s="2">
        <v>100</v>
      </c>
      <c r="AK11" s="2">
        <v>160</v>
      </c>
      <c r="AL11" s="2">
        <v>77.41</v>
      </c>
      <c r="AM11" s="2">
        <v>1.197</v>
      </c>
      <c r="AN11" s="2">
        <v>20.874</v>
      </c>
      <c r="AO11" s="2">
        <v>20.909</v>
      </c>
      <c r="AP11" s="2">
        <v>28.7292942925406</v>
      </c>
    </row>
    <row r="12" customFormat="1" ht="15" spans="1:42">
      <c r="A12" s="2">
        <v>1</v>
      </c>
      <c r="B12" s="2" t="s">
        <v>52</v>
      </c>
      <c r="C12" s="2">
        <v>115.5</v>
      </c>
      <c r="D12" s="2">
        <v>127</v>
      </c>
      <c r="E12" s="2">
        <v>31</v>
      </c>
      <c r="F12" s="2">
        <v>0.422303473491773</v>
      </c>
      <c r="G12" s="2">
        <v>0.464351005484461</v>
      </c>
      <c r="H12" s="2">
        <v>0.113345521023766</v>
      </c>
      <c r="I12" s="2">
        <v>4.09677419354839</v>
      </c>
      <c r="J12" s="2">
        <v>3.7258064516129</v>
      </c>
      <c r="K12" s="2">
        <v>1.0995670995671</v>
      </c>
      <c r="L12" s="2">
        <v>100.714530563701</v>
      </c>
      <c r="M12" s="2">
        <v>13.5030860670194</v>
      </c>
      <c r="N12" s="2">
        <v>-0.0474226804123711</v>
      </c>
      <c r="O12" s="2">
        <v>0.268414481897628</v>
      </c>
      <c r="P12" s="2">
        <v>0.760416666666667</v>
      </c>
      <c r="Q12" s="2">
        <v>0.0474226804123711</v>
      </c>
      <c r="R12" s="2">
        <v>0.607594936708861</v>
      </c>
      <c r="S12" s="2">
        <v>0.57679180887372</v>
      </c>
      <c r="T12" s="2">
        <v>273.5</v>
      </c>
      <c r="U12" s="2">
        <v>0.659963436928702</v>
      </c>
      <c r="V12" s="2">
        <v>0.0420475319926874</v>
      </c>
      <c r="W12" s="2">
        <v>-1.56452649426552</v>
      </c>
      <c r="X12" s="2">
        <v>-1.56705859910306</v>
      </c>
      <c r="Y12" s="2">
        <v>0.244094488188976</v>
      </c>
      <c r="Z12" s="2">
        <v>91.1666666666667</v>
      </c>
      <c r="AA12" s="2">
        <v>112.6175</v>
      </c>
      <c r="AB12" s="2">
        <v>2.60933806146572</v>
      </c>
      <c r="AC12" s="2">
        <v>0.731601731601732</v>
      </c>
      <c r="AD12" s="2">
        <v>-0.885416666666667</v>
      </c>
      <c r="AE12" s="2">
        <v>0.000210083097331549</v>
      </c>
      <c r="AF12" s="2">
        <v>84.5</v>
      </c>
      <c r="AG12" s="2">
        <v>146.5</v>
      </c>
      <c r="AH12" s="2">
        <v>242.5</v>
      </c>
      <c r="AI12" s="2">
        <v>-11.5</v>
      </c>
      <c r="AJ12" s="2">
        <v>96</v>
      </c>
      <c r="AK12" s="2">
        <v>158</v>
      </c>
      <c r="AL12" s="2">
        <v>78.079</v>
      </c>
      <c r="AM12" s="2">
        <v>0.43</v>
      </c>
      <c r="AN12" s="2">
        <v>19.978</v>
      </c>
      <c r="AO12" s="2">
        <v>19.991</v>
      </c>
      <c r="AP12" s="2">
        <v>30.018010688857</v>
      </c>
    </row>
    <row r="13" customFormat="1" ht="15" spans="1:42">
      <c r="A13" s="2">
        <v>1</v>
      </c>
      <c r="B13" s="2" t="s">
        <v>53</v>
      </c>
      <c r="C13" s="2">
        <v>111</v>
      </c>
      <c r="D13" s="2">
        <v>126</v>
      </c>
      <c r="E13" s="2">
        <v>31</v>
      </c>
      <c r="F13" s="2">
        <v>0.414179104477612</v>
      </c>
      <c r="G13" s="2">
        <v>0.470149253731343</v>
      </c>
      <c r="H13" s="2">
        <v>0.115671641791045</v>
      </c>
      <c r="I13" s="2">
        <v>4.06451612903226</v>
      </c>
      <c r="J13" s="2">
        <v>3.58064516129032</v>
      </c>
      <c r="K13" s="2">
        <v>1.13513513513514</v>
      </c>
      <c r="L13" s="2">
        <v>98.5866792895132</v>
      </c>
      <c r="M13" s="2">
        <v>13.3666251038423</v>
      </c>
      <c r="N13" s="2">
        <v>-0.0632911392405063</v>
      </c>
      <c r="O13" s="2">
        <v>0.279187817258883</v>
      </c>
      <c r="P13" s="2">
        <v>0.684210526315789</v>
      </c>
      <c r="Q13" s="2">
        <v>0.0632911392405063</v>
      </c>
      <c r="R13" s="2">
        <v>0.605095541401274</v>
      </c>
      <c r="S13" s="2">
        <v>0.563380281690141</v>
      </c>
      <c r="T13" s="2">
        <v>268</v>
      </c>
      <c r="U13" s="2">
        <v>0.652985074626866</v>
      </c>
      <c r="V13" s="2">
        <v>0.0559701492537313</v>
      </c>
      <c r="W13" s="2">
        <v>-1.5658610917828</v>
      </c>
      <c r="X13" s="2">
        <v>-1.56730663844352</v>
      </c>
      <c r="Y13" s="2">
        <v>0.246031746031746</v>
      </c>
      <c r="Z13" s="2">
        <v>89.3333333333333</v>
      </c>
      <c r="AA13" s="2">
        <v>110.685</v>
      </c>
      <c r="AB13" s="2">
        <v>3.07038834951456</v>
      </c>
      <c r="AC13" s="2">
        <v>0.720720720720721</v>
      </c>
      <c r="AD13" s="2">
        <v>-0.968421052631579</v>
      </c>
      <c r="AE13" s="2">
        <v>0.000198688453022445</v>
      </c>
      <c r="AF13" s="2">
        <v>80</v>
      </c>
      <c r="AG13" s="2">
        <v>142</v>
      </c>
      <c r="AH13" s="2">
        <v>237</v>
      </c>
      <c r="AI13" s="2">
        <v>-15</v>
      </c>
      <c r="AJ13" s="2">
        <v>95</v>
      </c>
      <c r="AK13" s="2">
        <v>157</v>
      </c>
      <c r="AL13" s="2">
        <v>78.011</v>
      </c>
      <c r="AM13" s="2">
        <v>0.332</v>
      </c>
      <c r="AN13" s="2">
        <v>19.952</v>
      </c>
      <c r="AO13" s="2">
        <v>19.959</v>
      </c>
      <c r="AP13" s="2">
        <v>35.7480172909577</v>
      </c>
    </row>
    <row r="14" customFormat="1" ht="15" spans="1:42">
      <c r="A14" s="2">
        <v>1</v>
      </c>
      <c r="B14" s="2" t="s">
        <v>54</v>
      </c>
      <c r="C14" s="2">
        <v>107</v>
      </c>
      <c r="D14" s="2">
        <v>125.5</v>
      </c>
      <c r="E14" s="2">
        <v>37</v>
      </c>
      <c r="F14" s="2">
        <v>0.397031539888683</v>
      </c>
      <c r="G14" s="2">
        <v>0.465677179962894</v>
      </c>
      <c r="H14" s="2">
        <v>0.137291280148423</v>
      </c>
      <c r="I14" s="2">
        <v>3.39189189189189</v>
      </c>
      <c r="J14" s="2">
        <v>2.89189189189189</v>
      </c>
      <c r="K14" s="2">
        <v>1.17289719626168</v>
      </c>
      <c r="L14" s="2">
        <v>97.5845786997105</v>
      </c>
      <c r="M14" s="2">
        <v>13.4039795085887</v>
      </c>
      <c r="N14" s="2">
        <v>-0.0795698924731183</v>
      </c>
      <c r="O14" s="2">
        <v>0.270886075949367</v>
      </c>
      <c r="P14" s="2">
        <v>0.581920903954802</v>
      </c>
      <c r="Q14" s="2">
        <v>0.0795698924731183</v>
      </c>
      <c r="R14" s="2">
        <v>0.544615384615385</v>
      </c>
      <c r="S14" s="2">
        <v>0.486111111111111</v>
      </c>
      <c r="T14" s="2">
        <v>269.5</v>
      </c>
      <c r="U14" s="2">
        <v>0.588126159554731</v>
      </c>
      <c r="V14" s="2">
        <v>0.0686456400742115</v>
      </c>
      <c r="W14" s="2">
        <v>-1.56657985907516</v>
      </c>
      <c r="X14" s="2">
        <v>-1.5676915370564</v>
      </c>
      <c r="Y14" s="2">
        <v>0.294820717131474</v>
      </c>
      <c r="Z14" s="2">
        <v>89.8333333333333</v>
      </c>
      <c r="AA14" s="2">
        <v>109.8795</v>
      </c>
      <c r="AB14" s="2">
        <v>3.61572890025575</v>
      </c>
      <c r="AC14" s="2">
        <v>0.654205607476635</v>
      </c>
      <c r="AD14" s="2">
        <v>-1.25423728813559</v>
      </c>
      <c r="AE14" s="2">
        <v>0.00015654336097362</v>
      </c>
      <c r="AF14" s="2">
        <v>70</v>
      </c>
      <c r="AG14" s="2">
        <v>144</v>
      </c>
      <c r="AH14" s="2">
        <v>232.5</v>
      </c>
      <c r="AI14" s="2">
        <v>-18.5</v>
      </c>
      <c r="AJ14" s="2">
        <v>88.5</v>
      </c>
      <c r="AK14" s="2">
        <v>162.5</v>
      </c>
      <c r="AL14" s="2">
        <v>75.46</v>
      </c>
      <c r="AM14" s="2">
        <v>0.656</v>
      </c>
      <c r="AN14" s="2">
        <v>20.529</v>
      </c>
      <c r="AO14" s="2">
        <v>20.54</v>
      </c>
      <c r="AP14" s="2">
        <v>28.8296770116559</v>
      </c>
    </row>
    <row r="15" customFormat="1" ht="15" spans="1:42">
      <c r="A15" s="2">
        <v>1</v>
      </c>
      <c r="B15" s="2" t="s">
        <v>55</v>
      </c>
      <c r="C15" s="2">
        <v>111.5</v>
      </c>
      <c r="D15" s="2">
        <v>128.5</v>
      </c>
      <c r="E15" s="2">
        <v>36.5</v>
      </c>
      <c r="F15" s="2">
        <v>0.403254972875226</v>
      </c>
      <c r="G15" s="2">
        <v>0.464737793851718</v>
      </c>
      <c r="H15" s="2">
        <v>0.132007233273056</v>
      </c>
      <c r="I15" s="2">
        <v>3.52054794520548</v>
      </c>
      <c r="J15" s="2">
        <v>3.05479452054795</v>
      </c>
      <c r="K15" s="2">
        <v>1.152466367713</v>
      </c>
      <c r="L15" s="2">
        <v>100.460191120662</v>
      </c>
      <c r="M15" s="2">
        <v>13.5769412362775</v>
      </c>
      <c r="N15" s="2">
        <v>-0.0708333333333333</v>
      </c>
      <c r="O15" s="2">
        <v>0.269135802469136</v>
      </c>
      <c r="P15" s="2">
        <v>0.630434782608696</v>
      </c>
      <c r="Q15" s="2">
        <v>0.0708333333333333</v>
      </c>
      <c r="R15" s="2">
        <v>0.557575757575758</v>
      </c>
      <c r="S15" s="2">
        <v>0.506756756756757</v>
      </c>
      <c r="T15" s="2">
        <v>276.5</v>
      </c>
      <c r="U15" s="2">
        <v>0.603978300180832</v>
      </c>
      <c r="V15" s="2">
        <v>0.0614828209764919</v>
      </c>
      <c r="W15" s="2">
        <v>-1.56638820388036</v>
      </c>
      <c r="X15" s="2">
        <v>-1.56769800269861</v>
      </c>
      <c r="Y15" s="2">
        <v>0.284046692607004</v>
      </c>
      <c r="Z15" s="2">
        <v>92.1666666666667</v>
      </c>
      <c r="AA15" s="2">
        <v>112.929</v>
      </c>
      <c r="AB15" s="2">
        <v>3.33845208845209</v>
      </c>
      <c r="AC15" s="2">
        <v>0.672645739910314</v>
      </c>
      <c r="AD15" s="2">
        <v>-1.16304347826087</v>
      </c>
      <c r="AE15" s="2">
        <v>0.000160526777421336</v>
      </c>
      <c r="AF15" s="2">
        <v>75</v>
      </c>
      <c r="AG15" s="2">
        <v>148</v>
      </c>
      <c r="AH15" s="2">
        <v>240</v>
      </c>
      <c r="AI15" s="2">
        <v>-17</v>
      </c>
      <c r="AJ15" s="2">
        <v>92</v>
      </c>
      <c r="AK15" s="2">
        <v>165</v>
      </c>
      <c r="AL15" s="2">
        <v>75.329</v>
      </c>
      <c r="AM15" s="2">
        <v>0.69</v>
      </c>
      <c r="AN15" s="2">
        <v>20.084</v>
      </c>
      <c r="AO15" s="2">
        <v>20.098</v>
      </c>
      <c r="AP15" s="2">
        <v>28.1964491055333</v>
      </c>
    </row>
    <row r="16" customFormat="1" ht="15" spans="1:42">
      <c r="A16" s="2">
        <v>1</v>
      </c>
      <c r="B16" s="2" t="s">
        <v>56</v>
      </c>
      <c r="C16" s="2">
        <v>118.5</v>
      </c>
      <c r="D16" s="2">
        <v>131.5</v>
      </c>
      <c r="E16" s="2">
        <v>31.5</v>
      </c>
      <c r="F16" s="2">
        <v>0.420959147424512</v>
      </c>
      <c r="G16" s="2">
        <v>0.467140319715808</v>
      </c>
      <c r="H16" s="2">
        <v>0.11190053285968</v>
      </c>
      <c r="I16" s="2">
        <v>4.17460317460317</v>
      </c>
      <c r="J16" s="2">
        <v>3.76190476190476</v>
      </c>
      <c r="K16" s="2">
        <v>1.10970464135021</v>
      </c>
      <c r="L16" s="2">
        <v>103.805507239902</v>
      </c>
      <c r="M16" s="2">
        <v>13.699148392023</v>
      </c>
      <c r="N16" s="2">
        <v>-0.052</v>
      </c>
      <c r="O16" s="2">
        <v>0.273607748184019</v>
      </c>
      <c r="P16" s="2">
        <v>0.74</v>
      </c>
      <c r="Q16" s="2">
        <v>0.052</v>
      </c>
      <c r="R16" s="2">
        <v>0.613496932515337</v>
      </c>
      <c r="S16" s="2">
        <v>0.58</v>
      </c>
      <c r="T16" s="2">
        <v>281.5</v>
      </c>
      <c r="U16" s="2">
        <v>0.664298401420959</v>
      </c>
      <c r="V16" s="2">
        <v>0.0461811722912966</v>
      </c>
      <c r="W16" s="2">
        <v>-1.56542760527336</v>
      </c>
      <c r="X16" s="2">
        <v>-1.56736937391821</v>
      </c>
      <c r="Y16" s="2">
        <v>0.239543726235741</v>
      </c>
      <c r="Z16" s="2">
        <v>93.8333333333333</v>
      </c>
      <c r="AA16" s="2">
        <v>116.213</v>
      </c>
      <c r="AB16" s="2">
        <v>2.73741418764302</v>
      </c>
      <c r="AC16" s="2">
        <v>0.734177215189873</v>
      </c>
      <c r="AD16" s="2">
        <v>-0.89</v>
      </c>
      <c r="AE16" s="2">
        <v>0.000196041893439577</v>
      </c>
      <c r="AF16" s="2">
        <v>87</v>
      </c>
      <c r="AG16" s="2">
        <v>150</v>
      </c>
      <c r="AH16" s="2">
        <v>250</v>
      </c>
      <c r="AI16" s="2">
        <v>-13</v>
      </c>
      <c r="AJ16" s="2">
        <v>100</v>
      </c>
      <c r="AK16" s="2">
        <v>163</v>
      </c>
      <c r="AL16" s="2">
        <v>74.29</v>
      </c>
      <c r="AM16" s="2">
        <v>1.421</v>
      </c>
      <c r="AN16" s="2">
        <v>20.437</v>
      </c>
      <c r="AO16" s="2">
        <v>20.487</v>
      </c>
      <c r="AP16" s="2">
        <v>28.7292942925406</v>
      </c>
    </row>
    <row r="17" customFormat="1" ht="15" spans="1:42">
      <c r="A17" s="2">
        <v>1</v>
      </c>
      <c r="B17" s="2" t="s">
        <v>57</v>
      </c>
      <c r="C17" s="2">
        <v>108</v>
      </c>
      <c r="D17" s="2">
        <v>125.5</v>
      </c>
      <c r="E17" s="2">
        <v>36.5</v>
      </c>
      <c r="F17" s="2">
        <v>0.4</v>
      </c>
      <c r="G17" s="2">
        <v>0.464814814814815</v>
      </c>
      <c r="H17" s="2">
        <v>0.135185185185185</v>
      </c>
      <c r="I17" s="2">
        <v>3.43835616438356</v>
      </c>
      <c r="J17" s="2">
        <v>2.95890410958904</v>
      </c>
      <c r="K17" s="2">
        <v>1.16203703703704</v>
      </c>
      <c r="L17" s="2">
        <v>97.8885420601751</v>
      </c>
      <c r="M17" s="2">
        <v>13.4164078649987</v>
      </c>
      <c r="N17" s="2">
        <v>-0.0749464668094218</v>
      </c>
      <c r="O17" s="2">
        <v>0.269279393173198</v>
      </c>
      <c r="P17" s="2">
        <v>0.606741573033708</v>
      </c>
      <c r="Q17" s="2">
        <v>0.0749464668094218</v>
      </c>
      <c r="R17" s="2">
        <v>0.549382716049383</v>
      </c>
      <c r="S17" s="2">
        <v>0.494809688581315</v>
      </c>
      <c r="T17" s="2">
        <v>270</v>
      </c>
      <c r="U17" s="2">
        <v>0.594444444444444</v>
      </c>
      <c r="V17" s="2">
        <v>0.0648148148148148</v>
      </c>
      <c r="W17" s="2">
        <v>-1.56637286036009</v>
      </c>
      <c r="X17" s="2">
        <v>-1.56762322050736</v>
      </c>
      <c r="Y17" s="2">
        <v>0.290836653386454</v>
      </c>
      <c r="Z17" s="2">
        <v>90</v>
      </c>
      <c r="AA17" s="2">
        <v>110.1215</v>
      </c>
      <c r="AB17" s="2">
        <v>3.47081218274112</v>
      </c>
      <c r="AC17" s="2">
        <v>0.662037037037037</v>
      </c>
      <c r="AD17" s="2">
        <v>-1.21348314606742</v>
      </c>
      <c r="AE17" s="2">
        <v>0.000161667777908852</v>
      </c>
      <c r="AF17" s="2">
        <v>71.5</v>
      </c>
      <c r="AG17" s="2">
        <v>144.5</v>
      </c>
      <c r="AH17" s="2">
        <v>233.5</v>
      </c>
      <c r="AI17" s="2">
        <v>-17.5</v>
      </c>
      <c r="AJ17" s="2">
        <v>89</v>
      </c>
      <c r="AK17" s="2">
        <v>162</v>
      </c>
      <c r="AL17" s="2">
        <v>76.029</v>
      </c>
      <c r="AM17" s="2">
        <v>0.64</v>
      </c>
      <c r="AN17" s="2">
        <v>20.225</v>
      </c>
      <c r="AO17" s="2">
        <v>20.239</v>
      </c>
      <c r="AP17" s="2">
        <v>28.7292942925406</v>
      </c>
    </row>
    <row r="18" customFormat="1" ht="15" spans="1:42">
      <c r="A18" s="2">
        <v>1</v>
      </c>
      <c r="B18" s="2" t="s">
        <v>58</v>
      </c>
      <c r="C18" s="2">
        <v>109</v>
      </c>
      <c r="D18" s="2">
        <v>125</v>
      </c>
      <c r="E18" s="2">
        <v>31</v>
      </c>
      <c r="F18" s="2">
        <v>0.411320754716981</v>
      </c>
      <c r="G18" s="2">
        <v>0.471698113207547</v>
      </c>
      <c r="H18" s="2">
        <v>0.116981132075472</v>
      </c>
      <c r="I18" s="2">
        <v>4.03225806451613</v>
      </c>
      <c r="J18" s="2">
        <v>3.51612903225806</v>
      </c>
      <c r="K18" s="2">
        <v>1.14678899082569</v>
      </c>
      <c r="L18" s="2">
        <v>97.4114982946059</v>
      </c>
      <c r="M18" s="2">
        <v>13.2916013582513</v>
      </c>
      <c r="N18" s="2">
        <v>-0.0683760683760684</v>
      </c>
      <c r="O18" s="2">
        <v>0.282051282051282</v>
      </c>
      <c r="P18" s="2">
        <v>0.659574468085106</v>
      </c>
      <c r="Q18" s="2">
        <v>0.0683760683760684</v>
      </c>
      <c r="R18" s="2">
        <v>0.602564102564103</v>
      </c>
      <c r="S18" s="2">
        <v>0.557142857142857</v>
      </c>
      <c r="T18" s="2">
        <v>265</v>
      </c>
      <c r="U18" s="2">
        <v>0.649056603773585</v>
      </c>
      <c r="V18" s="2">
        <v>0.060377358490566</v>
      </c>
      <c r="W18" s="2">
        <v>-1.56610116425178</v>
      </c>
      <c r="X18" s="2">
        <v>-1.56734455236454</v>
      </c>
      <c r="Y18" s="2">
        <v>0.248</v>
      </c>
      <c r="Z18" s="2">
        <v>88.3333333333333</v>
      </c>
      <c r="AA18" s="2">
        <v>109.5</v>
      </c>
      <c r="AB18" s="2">
        <v>3.22044334975369</v>
      </c>
      <c r="AC18" s="2">
        <v>0.715596330275229</v>
      </c>
      <c r="AD18" s="2">
        <v>-1</v>
      </c>
      <c r="AE18" s="2">
        <v>0.000196228129032258</v>
      </c>
      <c r="AF18" s="2">
        <v>78</v>
      </c>
      <c r="AG18" s="2">
        <v>140</v>
      </c>
      <c r="AH18" s="2">
        <v>234</v>
      </c>
      <c r="AI18" s="2">
        <v>-16</v>
      </c>
      <c r="AJ18" s="2">
        <v>94</v>
      </c>
      <c r="AK18" s="2">
        <v>156</v>
      </c>
      <c r="AL18" s="2">
        <v>76.021</v>
      </c>
      <c r="AM18" s="2">
        <v>0.403</v>
      </c>
      <c r="AN18" s="2">
        <v>20.249</v>
      </c>
      <c r="AO18" s="2">
        <v>20.255</v>
      </c>
      <c r="AP18" s="2">
        <v>32.0688494514846</v>
      </c>
    </row>
    <row r="19" customFormat="1" ht="15" spans="1:42">
      <c r="A19" s="2">
        <v>1</v>
      </c>
      <c r="B19" s="2" t="s">
        <v>59</v>
      </c>
      <c r="C19" s="2">
        <v>108.5</v>
      </c>
      <c r="D19" s="2">
        <v>125.5</v>
      </c>
      <c r="E19" s="2">
        <v>34</v>
      </c>
      <c r="F19" s="2">
        <v>0.404850746268657</v>
      </c>
      <c r="G19" s="2">
        <v>0.468283582089552</v>
      </c>
      <c r="H19" s="2">
        <v>0.126865671641791</v>
      </c>
      <c r="I19" s="2">
        <v>3.69117647058824</v>
      </c>
      <c r="J19" s="2">
        <v>3.19117647058824</v>
      </c>
      <c r="K19" s="2">
        <v>1.15668202764977</v>
      </c>
      <c r="L19" s="2">
        <v>97.7726955749917</v>
      </c>
      <c r="M19" s="2">
        <v>13.3666251038423</v>
      </c>
      <c r="N19" s="2">
        <v>-0.0726495726495727</v>
      </c>
      <c r="O19" s="2">
        <v>0.275730622617535</v>
      </c>
      <c r="P19" s="2">
        <v>0.628415300546448</v>
      </c>
      <c r="Q19" s="2">
        <v>0.0726495726495727</v>
      </c>
      <c r="R19" s="2">
        <v>0.573667711598746</v>
      </c>
      <c r="S19" s="2">
        <v>0.52280701754386</v>
      </c>
      <c r="T19" s="2">
        <v>268</v>
      </c>
      <c r="U19" s="2">
        <v>0.619402985074627</v>
      </c>
      <c r="V19" s="2">
        <v>0.0634328358208955</v>
      </c>
      <c r="W19" s="2">
        <v>-1.56631106275506</v>
      </c>
      <c r="X19" s="2">
        <v>-1.56752836457222</v>
      </c>
      <c r="Y19" s="2">
        <v>0.270916334661355</v>
      </c>
      <c r="Z19" s="2">
        <v>89.3333333333333</v>
      </c>
      <c r="AA19" s="2">
        <v>109.986</v>
      </c>
      <c r="AB19" s="2">
        <v>3.375</v>
      </c>
      <c r="AC19" s="2">
        <v>0.686635944700461</v>
      </c>
      <c r="AD19" s="2">
        <v>-1.11475409836066</v>
      </c>
      <c r="AE19" s="2">
        <v>0.000175165826209335</v>
      </c>
      <c r="AF19" s="2">
        <v>74.5</v>
      </c>
      <c r="AG19" s="2">
        <v>142.5</v>
      </c>
      <c r="AH19" s="2">
        <v>234</v>
      </c>
      <c r="AI19" s="2">
        <v>-17</v>
      </c>
      <c r="AJ19" s="2">
        <v>91.5</v>
      </c>
      <c r="AK19" s="2">
        <v>159.5</v>
      </c>
      <c r="AL19" s="2">
        <v>72.678</v>
      </c>
      <c r="AM19" s="2">
        <v>1.377</v>
      </c>
      <c r="AN19" s="2">
        <v>19.61</v>
      </c>
      <c r="AO19" s="2">
        <v>19.659</v>
      </c>
      <c r="AP19" s="2">
        <v>28.7292942925406</v>
      </c>
    </row>
    <row r="20" customFormat="1" ht="15" spans="1:42">
      <c r="A20" s="2">
        <v>1</v>
      </c>
      <c r="B20" s="2" t="s">
        <v>60</v>
      </c>
      <c r="C20" s="2">
        <v>106</v>
      </c>
      <c r="D20" s="2">
        <v>122</v>
      </c>
      <c r="E20" s="2">
        <v>31.5</v>
      </c>
      <c r="F20" s="2">
        <v>0.408477842003854</v>
      </c>
      <c r="G20" s="2">
        <v>0.470134874759152</v>
      </c>
      <c r="H20" s="2">
        <v>0.121387283236994</v>
      </c>
      <c r="I20" s="2">
        <v>3.87301587301587</v>
      </c>
      <c r="J20" s="2">
        <v>3.36507936507936</v>
      </c>
      <c r="K20" s="2">
        <v>1.15094339622642</v>
      </c>
      <c r="L20" s="2">
        <v>95.0653284150782</v>
      </c>
      <c r="M20" s="2">
        <v>13.1529464379659</v>
      </c>
      <c r="N20" s="2">
        <v>-0.0701754385964912</v>
      </c>
      <c r="O20" s="2">
        <v>0.27916120576671</v>
      </c>
      <c r="P20" s="2">
        <v>0.646408839779006</v>
      </c>
      <c r="Q20" s="2">
        <v>0.0701754385964912</v>
      </c>
      <c r="R20" s="2">
        <v>0.58957654723127</v>
      </c>
      <c r="S20" s="2">
        <v>0.541818181818182</v>
      </c>
      <c r="T20" s="2">
        <v>259.5</v>
      </c>
      <c r="U20" s="2">
        <v>0.635838150289017</v>
      </c>
      <c r="V20" s="2">
        <v>0.0616570327552987</v>
      </c>
      <c r="W20" s="2">
        <v>-1.56594585592852</v>
      </c>
      <c r="X20" s="2">
        <v>-1.56724879878642</v>
      </c>
      <c r="Y20" s="2">
        <v>0.258196721311475</v>
      </c>
      <c r="Z20" s="2">
        <v>86.5</v>
      </c>
      <c r="AA20" s="2">
        <v>106.899</v>
      </c>
      <c r="AB20" s="2">
        <v>3.28562340966921</v>
      </c>
      <c r="AC20" s="2">
        <v>0.702830188679245</v>
      </c>
      <c r="AD20" s="2">
        <v>-1.04972375690608</v>
      </c>
      <c r="AE20" s="2">
        <v>0.000196436272583615</v>
      </c>
      <c r="AF20" s="2">
        <v>74.5</v>
      </c>
      <c r="AG20" s="2">
        <v>137.5</v>
      </c>
      <c r="AH20" s="2">
        <v>228</v>
      </c>
      <c r="AI20" s="2">
        <v>-16</v>
      </c>
      <c r="AJ20" s="2">
        <v>90.5</v>
      </c>
      <c r="AK20" s="2">
        <v>153.5</v>
      </c>
      <c r="AL20" s="2">
        <v>76.019</v>
      </c>
      <c r="AM20" s="2">
        <v>1.036</v>
      </c>
      <c r="AN20" s="2">
        <v>21.635</v>
      </c>
      <c r="AO20" s="2">
        <v>21.661</v>
      </c>
      <c r="AP20" s="2">
        <v>29.359526088856</v>
      </c>
    </row>
    <row r="21" customFormat="1" ht="15" spans="1:42">
      <c r="A21" s="2">
        <v>1</v>
      </c>
      <c r="B21" s="2" t="s">
        <v>61</v>
      </c>
      <c r="C21" s="2">
        <v>110.5</v>
      </c>
      <c r="D21" s="2">
        <v>127.5</v>
      </c>
      <c r="E21" s="2">
        <v>38</v>
      </c>
      <c r="F21" s="2">
        <v>0.40036231884058</v>
      </c>
      <c r="G21" s="2">
        <v>0.46195652173913</v>
      </c>
      <c r="H21" s="2">
        <v>0.13768115942029</v>
      </c>
      <c r="I21" s="2">
        <v>3.35526315789474</v>
      </c>
      <c r="J21" s="2">
        <v>2.90789473684211</v>
      </c>
      <c r="K21" s="2">
        <v>1.15384615384615</v>
      </c>
      <c r="L21" s="2">
        <v>99.8507219135979</v>
      </c>
      <c r="M21" s="2">
        <v>13.5646599662505</v>
      </c>
      <c r="N21" s="2">
        <v>-0.0714285714285714</v>
      </c>
      <c r="O21" s="2">
        <v>0.263940520446097</v>
      </c>
      <c r="P21" s="2">
        <v>0.620111731843575</v>
      </c>
      <c r="Q21" s="2">
        <v>0.0714285714285714</v>
      </c>
      <c r="R21" s="2">
        <v>0.540785498489426</v>
      </c>
      <c r="S21" s="2">
        <v>0.488215488215488</v>
      </c>
      <c r="T21" s="2">
        <v>276</v>
      </c>
      <c r="U21" s="2">
        <v>0.58695652173913</v>
      </c>
      <c r="V21" s="2">
        <v>0.0615942028985507</v>
      </c>
      <c r="W21" s="2">
        <v>-1.56631106275506</v>
      </c>
      <c r="X21" s="2">
        <v>-1.56769831740701</v>
      </c>
      <c r="Y21" s="2">
        <v>0.298039215686275</v>
      </c>
      <c r="Z21" s="2">
        <v>92</v>
      </c>
      <c r="AA21" s="2">
        <v>112.214</v>
      </c>
      <c r="AB21" s="2">
        <v>3.375</v>
      </c>
      <c r="AC21" s="2">
        <v>0.656108597285068</v>
      </c>
      <c r="AD21" s="2">
        <v>-1.22905027932961</v>
      </c>
      <c r="AE21" s="2">
        <v>0.000155028093108588</v>
      </c>
      <c r="AF21" s="2">
        <v>72.5</v>
      </c>
      <c r="AG21" s="2">
        <v>148.5</v>
      </c>
      <c r="AH21" s="2">
        <v>238</v>
      </c>
      <c r="AI21" s="2">
        <v>-17</v>
      </c>
      <c r="AJ21" s="2">
        <v>89.5</v>
      </c>
      <c r="AK21" s="2">
        <v>165.5</v>
      </c>
      <c r="AL21" s="2">
        <v>76.46</v>
      </c>
      <c r="AM21" s="2">
        <v>0.898</v>
      </c>
      <c r="AN21" s="2">
        <v>20.632</v>
      </c>
      <c r="AO21" s="2">
        <v>20.651</v>
      </c>
      <c r="AP21" s="2">
        <v>31.9541357610778</v>
      </c>
    </row>
    <row r="22" customFormat="1" ht="15" spans="1:42">
      <c r="A22" s="2">
        <v>1</v>
      </c>
      <c r="B22" s="2" t="s">
        <v>62</v>
      </c>
      <c r="C22" s="2">
        <v>106.5</v>
      </c>
      <c r="D22" s="2">
        <v>121.5</v>
      </c>
      <c r="E22" s="2">
        <v>33</v>
      </c>
      <c r="F22" s="2">
        <v>0.408045977011494</v>
      </c>
      <c r="G22" s="2">
        <v>0.46551724137931</v>
      </c>
      <c r="H22" s="2">
        <v>0.126436781609195</v>
      </c>
      <c r="I22" s="2">
        <v>3.68181818181818</v>
      </c>
      <c r="J22" s="2">
        <v>3.22727272727273</v>
      </c>
      <c r="K22" s="2">
        <v>1.14084507042254</v>
      </c>
      <c r="L22" s="2">
        <v>95.2076677584322</v>
      </c>
      <c r="M22" s="2">
        <v>13.1909059582729</v>
      </c>
      <c r="N22" s="2">
        <v>-0.0657894736842105</v>
      </c>
      <c r="O22" s="2">
        <v>0.270588235294118</v>
      </c>
      <c r="P22" s="2">
        <v>0.661016949152542</v>
      </c>
      <c r="Q22" s="2">
        <v>0.0657894736842105</v>
      </c>
      <c r="R22" s="2">
        <v>0.572815533980582</v>
      </c>
      <c r="S22" s="2">
        <v>0.526881720430108</v>
      </c>
      <c r="T22" s="2">
        <v>261</v>
      </c>
      <c r="U22" s="2">
        <v>0.620689655172414</v>
      </c>
      <c r="V22" s="2">
        <v>0.0574712643678161</v>
      </c>
      <c r="W22" s="2">
        <v>-1.56558269882054</v>
      </c>
      <c r="X22" s="2">
        <v>-1.56720641754613</v>
      </c>
      <c r="Y22" s="2">
        <v>0.271604938271605</v>
      </c>
      <c r="Z22" s="2">
        <v>87</v>
      </c>
      <c r="AA22" s="2">
        <v>106.926</v>
      </c>
      <c r="AB22" s="2">
        <v>3.17307692307692</v>
      </c>
      <c r="AC22" s="2">
        <v>0.690140845070423</v>
      </c>
      <c r="AD22" s="2">
        <v>-1.08474576271186</v>
      </c>
      <c r="AE22" s="2">
        <v>0.000191626885841295</v>
      </c>
      <c r="AF22" s="2">
        <v>73.5</v>
      </c>
      <c r="AG22" s="2">
        <v>139.5</v>
      </c>
      <c r="AH22" s="2">
        <v>228</v>
      </c>
      <c r="AI22" s="2">
        <v>-15</v>
      </c>
      <c r="AJ22" s="2">
        <v>88.5</v>
      </c>
      <c r="AK22" s="2">
        <v>154.5</v>
      </c>
      <c r="AL22" s="2">
        <v>75.007</v>
      </c>
      <c r="AM22" s="2">
        <v>0.833</v>
      </c>
      <c r="AN22" s="2">
        <v>20.484</v>
      </c>
      <c r="AO22" s="2">
        <v>20.502</v>
      </c>
      <c r="AP22" s="2">
        <v>32.3794705746305</v>
      </c>
    </row>
    <row r="23" customFormat="1" ht="15" spans="1:42">
      <c r="A23" s="2">
        <v>1</v>
      </c>
      <c r="B23" s="2" t="s">
        <v>63</v>
      </c>
      <c r="C23" s="2">
        <v>108.5</v>
      </c>
      <c r="D23" s="2">
        <v>122.5</v>
      </c>
      <c r="E23" s="2">
        <v>34.5</v>
      </c>
      <c r="F23" s="2">
        <v>0.408662900188324</v>
      </c>
      <c r="G23" s="2">
        <v>0.461393596986817</v>
      </c>
      <c r="H23" s="2">
        <v>0.129943502824859</v>
      </c>
      <c r="I23" s="2">
        <v>3.55072463768116</v>
      </c>
      <c r="J23" s="2">
        <v>3.14492753623188</v>
      </c>
      <c r="K23" s="2">
        <v>1.12903225806452</v>
      </c>
      <c r="L23" s="2">
        <v>96.5552518854706</v>
      </c>
      <c r="M23" s="2">
        <v>13.3041346956501</v>
      </c>
      <c r="N23" s="2">
        <v>-0.0606060606060606</v>
      </c>
      <c r="O23" s="2">
        <v>0.262886597938144</v>
      </c>
      <c r="P23" s="2">
        <v>0.681818181818182</v>
      </c>
      <c r="Q23" s="2">
        <v>0.0606060606060606</v>
      </c>
      <c r="R23" s="2">
        <v>0.560509554140127</v>
      </c>
      <c r="S23" s="2">
        <v>0.517482517482518</v>
      </c>
      <c r="T23" s="2">
        <v>265.5</v>
      </c>
      <c r="U23" s="2">
        <v>0.610169491525424</v>
      </c>
      <c r="V23" s="2">
        <v>0.0527306967984934</v>
      </c>
      <c r="W23" s="2">
        <v>-1.56525294482706</v>
      </c>
      <c r="X23" s="2">
        <v>-1.56722323984521</v>
      </c>
      <c r="Y23" s="2">
        <v>0.281632653061224</v>
      </c>
      <c r="Z23" s="2">
        <v>88.5</v>
      </c>
      <c r="AA23" s="2">
        <v>108.282</v>
      </c>
      <c r="AB23" s="2">
        <v>3.03117048346056</v>
      </c>
      <c r="AC23" s="2">
        <v>0.682027649769585</v>
      </c>
      <c r="AD23" s="2">
        <v>-1.10227272727273</v>
      </c>
      <c r="AE23" s="2">
        <v>0.000185623140116739</v>
      </c>
      <c r="AF23" s="2">
        <v>74</v>
      </c>
      <c r="AG23" s="2">
        <v>143</v>
      </c>
      <c r="AH23" s="2">
        <v>231</v>
      </c>
      <c r="AI23" s="2">
        <v>-14</v>
      </c>
      <c r="AJ23" s="2">
        <v>88</v>
      </c>
      <c r="AK23" s="2">
        <v>157</v>
      </c>
      <c r="AL23" s="2">
        <v>76.242</v>
      </c>
      <c r="AM23" s="2">
        <v>0.663</v>
      </c>
      <c r="AN23" s="2">
        <v>20.147</v>
      </c>
      <c r="AO23" s="2">
        <v>20.162</v>
      </c>
      <c r="AP23" s="2">
        <v>28.7292942925406</v>
      </c>
    </row>
    <row r="24" customFormat="1" ht="15" spans="1:42">
      <c r="A24" s="2">
        <v>1</v>
      </c>
      <c r="B24" s="2" t="s">
        <v>64</v>
      </c>
      <c r="C24" s="2">
        <v>110.5</v>
      </c>
      <c r="D24" s="2">
        <v>128.5</v>
      </c>
      <c r="E24" s="2">
        <v>31.5</v>
      </c>
      <c r="F24" s="2">
        <v>0.408502772643253</v>
      </c>
      <c r="G24" s="2">
        <v>0.475046210720887</v>
      </c>
      <c r="H24" s="2">
        <v>0.11645101663586</v>
      </c>
      <c r="I24" s="2">
        <v>4.07936507936508</v>
      </c>
      <c r="J24" s="2">
        <v>3.50793650793651</v>
      </c>
      <c r="K24" s="2">
        <v>1.16289592760181</v>
      </c>
      <c r="L24" s="2">
        <v>99.5234478234484</v>
      </c>
      <c r="M24" s="2">
        <v>13.4288247189891</v>
      </c>
      <c r="N24" s="2">
        <v>-0.0753138075313808</v>
      </c>
      <c r="O24" s="2">
        <v>0.288220551378446</v>
      </c>
      <c r="P24" s="2">
        <v>0.628865979381443</v>
      </c>
      <c r="Q24" s="2">
        <v>0.0753138075313808</v>
      </c>
      <c r="R24" s="2">
        <v>0.60625</v>
      </c>
      <c r="S24" s="2">
        <v>0.556338028169014</v>
      </c>
      <c r="T24" s="2">
        <v>270.5</v>
      </c>
      <c r="U24" s="2">
        <v>0.650646950092421</v>
      </c>
      <c r="V24" s="2">
        <v>0.066543438077634</v>
      </c>
      <c r="W24" s="2">
        <v>-1.56671335082242</v>
      </c>
      <c r="X24" s="2">
        <v>-1.56762024666954</v>
      </c>
      <c r="Y24" s="2">
        <v>0.245136186770428</v>
      </c>
      <c r="Z24" s="2">
        <v>90.1666666666667</v>
      </c>
      <c r="AA24" s="2">
        <v>112.06</v>
      </c>
      <c r="AB24" s="2">
        <v>3.41867469879518</v>
      </c>
      <c r="AC24" s="2">
        <v>0.714932126696833</v>
      </c>
      <c r="AD24" s="2">
        <v>-1.02061855670103</v>
      </c>
      <c r="AE24" s="2">
        <v>0.000182685727605715</v>
      </c>
      <c r="AF24" s="2">
        <v>79</v>
      </c>
      <c r="AG24" s="2">
        <v>142</v>
      </c>
      <c r="AH24" s="2">
        <v>239</v>
      </c>
      <c r="AI24" s="2">
        <v>-18</v>
      </c>
      <c r="AJ24" s="2">
        <v>97</v>
      </c>
      <c r="AK24" s="2">
        <v>160</v>
      </c>
      <c r="AL24" s="2">
        <v>74.668</v>
      </c>
      <c r="AM24" s="2">
        <v>0.753</v>
      </c>
      <c r="AN24" s="2">
        <v>20.603</v>
      </c>
      <c r="AO24" s="2">
        <v>20.618</v>
      </c>
      <c r="AP24" s="2">
        <v>33.7528811963304</v>
      </c>
    </row>
    <row r="25" customFormat="1" ht="15" spans="1:42">
      <c r="A25" s="2">
        <v>1</v>
      </c>
      <c r="B25" s="2" t="s">
        <v>65</v>
      </c>
      <c r="C25" s="2">
        <v>106</v>
      </c>
      <c r="D25" s="2">
        <v>122.5</v>
      </c>
      <c r="E25" s="2">
        <v>33</v>
      </c>
      <c r="F25" s="2">
        <v>0.405353728489484</v>
      </c>
      <c r="G25" s="2">
        <v>0.468451242829828</v>
      </c>
      <c r="H25" s="2">
        <v>0.126195028680688</v>
      </c>
      <c r="I25" s="2">
        <v>3.71212121212121</v>
      </c>
      <c r="J25" s="2">
        <v>3.21212121212121</v>
      </c>
      <c r="K25" s="2">
        <v>1.15566037735849</v>
      </c>
      <c r="L25" s="2">
        <v>95.4485026947341</v>
      </c>
      <c r="M25" s="2">
        <v>13.2035348802256</v>
      </c>
      <c r="N25" s="2">
        <v>-0.0722100656455142</v>
      </c>
      <c r="O25" s="2">
        <v>0.276041666666667</v>
      </c>
      <c r="P25" s="2">
        <v>0.631284916201117</v>
      </c>
      <c r="Q25" s="2">
        <v>0.0722100656455142</v>
      </c>
      <c r="R25" s="2">
        <v>0.57556270096463</v>
      </c>
      <c r="S25" s="2">
        <v>0.525179856115108</v>
      </c>
      <c r="T25" s="2">
        <v>261.5</v>
      </c>
      <c r="U25" s="2">
        <v>0.621414913957935</v>
      </c>
      <c r="V25" s="2">
        <v>0.0630975143403442</v>
      </c>
      <c r="W25" s="2">
        <v>-1.56606877928228</v>
      </c>
      <c r="X25" s="2">
        <v>-1.56735409672486</v>
      </c>
      <c r="Y25" s="2">
        <v>0.269387755102041</v>
      </c>
      <c r="Z25" s="2">
        <v>87.1666666666667</v>
      </c>
      <c r="AA25" s="2">
        <v>107.3635</v>
      </c>
      <c r="AB25" s="2">
        <v>3.35997442455243</v>
      </c>
      <c r="AC25" s="2">
        <v>0.688679245283019</v>
      </c>
      <c r="AD25" s="2">
        <v>-1.10614525139665</v>
      </c>
      <c r="AE25" s="2">
        <v>0.000185220701434184</v>
      </c>
      <c r="AF25" s="2">
        <v>73</v>
      </c>
      <c r="AG25" s="2">
        <v>139</v>
      </c>
      <c r="AH25" s="2">
        <v>228.5</v>
      </c>
      <c r="AI25" s="2">
        <v>-16.5</v>
      </c>
      <c r="AJ25" s="2">
        <v>89.5</v>
      </c>
      <c r="AK25" s="2">
        <v>155.5</v>
      </c>
      <c r="AL25" s="2">
        <v>75.473</v>
      </c>
      <c r="AM25" s="2">
        <v>0.812</v>
      </c>
      <c r="AN25" s="2">
        <v>20.912</v>
      </c>
      <c r="AO25" s="2">
        <v>20.928</v>
      </c>
      <c r="AP25" s="2">
        <v>31.5122860233256</v>
      </c>
    </row>
    <row r="26" customFormat="1" ht="15" spans="1:42">
      <c r="A26" s="2">
        <v>1</v>
      </c>
      <c r="B26" s="2" t="s">
        <v>66</v>
      </c>
      <c r="C26" s="2">
        <v>110</v>
      </c>
      <c r="D26" s="2">
        <v>125</v>
      </c>
      <c r="E26" s="2">
        <v>28</v>
      </c>
      <c r="F26" s="2">
        <v>0.418250950570342</v>
      </c>
      <c r="G26" s="2">
        <v>0.475285171102662</v>
      </c>
      <c r="H26" s="2">
        <v>0.106463878326996</v>
      </c>
      <c r="I26" s="2">
        <v>4.46428571428571</v>
      </c>
      <c r="J26" s="2">
        <v>3.92857142857143</v>
      </c>
      <c r="K26" s="2">
        <v>1.13636363636364</v>
      </c>
      <c r="L26" s="2">
        <v>97.4833319085884</v>
      </c>
      <c r="M26" s="2">
        <v>13.2413493773608</v>
      </c>
      <c r="N26" s="2">
        <v>-0.0638297872340425</v>
      </c>
      <c r="O26" s="2">
        <v>0.288659793814433</v>
      </c>
      <c r="P26" s="2">
        <v>0.690721649484536</v>
      </c>
      <c r="Q26" s="2">
        <v>0.0638297872340425</v>
      </c>
      <c r="R26" s="2">
        <v>0.633986928104575</v>
      </c>
      <c r="S26" s="2">
        <v>0.594202898550725</v>
      </c>
      <c r="T26" s="2">
        <v>263</v>
      </c>
      <c r="U26" s="2">
        <v>0.680608365019011</v>
      </c>
      <c r="V26" s="2">
        <v>0.0570342205323194</v>
      </c>
      <c r="W26" s="2">
        <v>-1.56588493311351</v>
      </c>
      <c r="X26" s="2">
        <v>-1.56714014553197</v>
      </c>
      <c r="Y26" s="2">
        <v>0.224</v>
      </c>
      <c r="Z26" s="2">
        <v>87.6666666666667</v>
      </c>
      <c r="AA26" s="2">
        <v>109.457</v>
      </c>
      <c r="AB26" s="2">
        <v>3.06159420289855</v>
      </c>
      <c r="AC26" s="2">
        <v>0.745454545454545</v>
      </c>
      <c r="AD26" s="2">
        <v>-0.88659793814433</v>
      </c>
      <c r="AE26" s="2">
        <v>0.000221257142857143</v>
      </c>
      <c r="AF26" s="2">
        <v>82</v>
      </c>
      <c r="AG26" s="2">
        <v>138</v>
      </c>
      <c r="AH26" s="2">
        <v>235</v>
      </c>
      <c r="AI26" s="2">
        <v>-15</v>
      </c>
      <c r="AJ26" s="2">
        <v>97</v>
      </c>
      <c r="AK26" s="2">
        <v>153</v>
      </c>
      <c r="AL26" s="2">
        <v>77.545</v>
      </c>
      <c r="AM26" s="2">
        <v>0.719</v>
      </c>
      <c r="AN26" s="2">
        <v>20.573</v>
      </c>
      <c r="AO26" s="2">
        <v>20.587</v>
      </c>
      <c r="AP26" s="2">
        <v>28.8873975898836</v>
      </c>
    </row>
    <row r="27" customFormat="1" ht="15" spans="1:42">
      <c r="A27" s="2">
        <v>1</v>
      </c>
      <c r="B27" s="2" t="s">
        <v>67</v>
      </c>
      <c r="C27" s="2">
        <v>117</v>
      </c>
      <c r="D27" s="2">
        <v>130</v>
      </c>
      <c r="E27" s="2">
        <v>31.5</v>
      </c>
      <c r="F27" s="2">
        <v>0.420107719928187</v>
      </c>
      <c r="G27" s="2">
        <v>0.466786355475763</v>
      </c>
      <c r="H27" s="2">
        <v>0.11310592459605</v>
      </c>
      <c r="I27" s="2">
        <v>4.12698412698413</v>
      </c>
      <c r="J27" s="2">
        <v>3.71428571428571</v>
      </c>
      <c r="K27" s="2">
        <v>1.11111111111111</v>
      </c>
      <c r="L27" s="2">
        <v>102.601575686406</v>
      </c>
      <c r="M27" s="2">
        <v>13.6259556239798</v>
      </c>
      <c r="N27" s="2">
        <v>-0.0526315789473684</v>
      </c>
      <c r="O27" s="2">
        <v>0.272949816401469</v>
      </c>
      <c r="P27" s="2">
        <v>0.736040609137056</v>
      </c>
      <c r="Q27" s="2">
        <v>0.0526315789473684</v>
      </c>
      <c r="R27" s="2">
        <v>0.609907120743034</v>
      </c>
      <c r="S27" s="2">
        <v>0.575757575757576</v>
      </c>
      <c r="T27" s="2">
        <v>278.5</v>
      </c>
      <c r="U27" s="2">
        <v>0.660682226211849</v>
      </c>
      <c r="V27" s="2">
        <v>0.0466786355475763</v>
      </c>
      <c r="W27" s="2">
        <v>-1.56535286815694</v>
      </c>
      <c r="X27" s="2">
        <v>-1.56731718723653</v>
      </c>
      <c r="Y27" s="2">
        <v>0.242307692307692</v>
      </c>
      <c r="Z27" s="2">
        <v>92.8333333333333</v>
      </c>
      <c r="AA27" s="2">
        <v>114.884</v>
      </c>
      <c r="AB27" s="2">
        <v>2.75812064965197</v>
      </c>
      <c r="AC27" s="2">
        <v>0.730769230769231</v>
      </c>
      <c r="AD27" s="2">
        <v>-0.903553299492386</v>
      </c>
      <c r="AE27" s="2">
        <v>0.000197802197802198</v>
      </c>
      <c r="AF27" s="2">
        <v>85.5</v>
      </c>
      <c r="AG27" s="2">
        <v>148.5</v>
      </c>
      <c r="AH27" s="2">
        <v>247</v>
      </c>
      <c r="AI27" s="2">
        <v>-13</v>
      </c>
      <c r="AJ27" s="2">
        <v>98.5</v>
      </c>
      <c r="AK27" s="2">
        <v>161.5</v>
      </c>
      <c r="AL27" s="2">
        <v>77.835</v>
      </c>
      <c r="AM27" s="2">
        <v>0.667</v>
      </c>
      <c r="AN27" s="2">
        <v>20.012</v>
      </c>
      <c r="AO27" s="2">
        <v>20.025</v>
      </c>
      <c r="AP27" s="2">
        <v>28.7292942925406</v>
      </c>
    </row>
    <row r="28" customFormat="1" ht="15" spans="1:42">
      <c r="A28" s="2">
        <v>1</v>
      </c>
      <c r="B28" s="2" t="s">
        <v>68</v>
      </c>
      <c r="C28" s="2">
        <v>120</v>
      </c>
      <c r="D28" s="2">
        <v>131</v>
      </c>
      <c r="E28" s="2">
        <v>29.5</v>
      </c>
      <c r="F28" s="2">
        <v>0.427807486631016</v>
      </c>
      <c r="G28" s="2">
        <v>0.467023172905526</v>
      </c>
      <c r="H28" s="2">
        <v>0.105169340463458</v>
      </c>
      <c r="I28" s="2">
        <v>4.44067796610169</v>
      </c>
      <c r="J28" s="2">
        <v>4.06779661016949</v>
      </c>
      <c r="K28" s="2">
        <v>1.09166666666667</v>
      </c>
      <c r="L28" s="2">
        <v>103.973153586234</v>
      </c>
      <c r="M28" s="2">
        <v>13.6747943311773</v>
      </c>
      <c r="N28" s="2">
        <v>-0.0438247011952191</v>
      </c>
      <c r="O28" s="2">
        <v>0.273390036452005</v>
      </c>
      <c r="P28" s="2">
        <v>0.783251231527094</v>
      </c>
      <c r="Q28" s="2">
        <v>0.0438247011952191</v>
      </c>
      <c r="R28" s="2">
        <v>0.632398753894081</v>
      </c>
      <c r="S28" s="2">
        <v>0.605351170568562</v>
      </c>
      <c r="T28" s="2">
        <v>280.5</v>
      </c>
      <c r="U28" s="2">
        <v>0.684491978609626</v>
      </c>
      <c r="V28" s="2">
        <v>0.0392156862745098</v>
      </c>
      <c r="W28" s="2">
        <v>-1.56453743048212</v>
      </c>
      <c r="X28" s="2">
        <v>-1.56708655849442</v>
      </c>
      <c r="Y28" s="2">
        <v>0.225190839694656</v>
      </c>
      <c r="Z28" s="2">
        <v>93.5</v>
      </c>
      <c r="AA28" s="2">
        <v>116.14</v>
      </c>
      <c r="AB28" s="2">
        <v>2.49153498871332</v>
      </c>
      <c r="AC28" s="2">
        <v>0.754166666666667</v>
      </c>
      <c r="AD28" s="2">
        <v>-0.798029556650246</v>
      </c>
      <c r="AE28" s="2">
        <v>0.000217133378150768</v>
      </c>
      <c r="AF28" s="2">
        <v>90.5</v>
      </c>
      <c r="AG28" s="2">
        <v>149.5</v>
      </c>
      <c r="AH28" s="2">
        <v>251</v>
      </c>
      <c r="AI28" s="2">
        <v>-11</v>
      </c>
      <c r="AJ28" s="2">
        <v>101.5</v>
      </c>
      <c r="AK28" s="2">
        <v>160.5</v>
      </c>
      <c r="AL28" s="2">
        <v>75.869</v>
      </c>
      <c r="AM28" s="2">
        <v>0.939</v>
      </c>
      <c r="AN28" s="2">
        <v>20.658</v>
      </c>
      <c r="AO28" s="2">
        <v>20.681</v>
      </c>
      <c r="AP28" s="2">
        <v>28.4330596552106</v>
      </c>
    </row>
    <row r="29" customFormat="1" ht="15" spans="1:42">
      <c r="A29" s="2">
        <v>1</v>
      </c>
      <c r="B29" s="2" t="s">
        <v>69</v>
      </c>
      <c r="C29" s="2">
        <v>104</v>
      </c>
      <c r="D29" s="2">
        <v>119.5</v>
      </c>
      <c r="E29" s="2">
        <v>32.5</v>
      </c>
      <c r="F29" s="2">
        <v>0.40625</v>
      </c>
      <c r="G29" s="2">
        <v>0.466796875</v>
      </c>
      <c r="H29" s="2">
        <v>0.126953125</v>
      </c>
      <c r="I29" s="2">
        <v>3.67692307692308</v>
      </c>
      <c r="J29" s="2">
        <v>3.2</v>
      </c>
      <c r="K29" s="2">
        <v>1.14903846153846</v>
      </c>
      <c r="L29" s="2">
        <v>93.3675532505806</v>
      </c>
      <c r="M29" s="2">
        <v>13.0639452948436</v>
      </c>
      <c r="N29" s="2">
        <v>-0.0693512304250559</v>
      </c>
      <c r="O29" s="2">
        <v>0.272969374167776</v>
      </c>
      <c r="P29" s="2">
        <v>0.64367816091954</v>
      </c>
      <c r="Q29" s="2">
        <v>0.0693512304250559</v>
      </c>
      <c r="R29" s="2">
        <v>0.572368421052632</v>
      </c>
      <c r="S29" s="2">
        <v>0.523809523809524</v>
      </c>
      <c r="T29" s="2">
        <v>256</v>
      </c>
      <c r="U29" s="2">
        <v>0.619140625</v>
      </c>
      <c r="V29" s="2">
        <v>0.060546875</v>
      </c>
      <c r="W29" s="2">
        <v>-1.56564521545598</v>
      </c>
      <c r="X29" s="2">
        <v>-1.56714452310469</v>
      </c>
      <c r="Y29" s="2">
        <v>0.271966527196653</v>
      </c>
      <c r="Z29" s="2">
        <v>85.3333333333333</v>
      </c>
      <c r="AA29" s="2">
        <v>104.9475</v>
      </c>
      <c r="AB29" s="2">
        <v>3.27879581151832</v>
      </c>
      <c r="AC29" s="2">
        <v>0.6875</v>
      </c>
      <c r="AD29" s="2">
        <v>-1.10344827586207</v>
      </c>
      <c r="AE29" s="2">
        <v>0.000195020201921796</v>
      </c>
      <c r="AF29" s="2">
        <v>71.5</v>
      </c>
      <c r="AG29" s="2">
        <v>136.5</v>
      </c>
      <c r="AH29" s="2">
        <v>223.5</v>
      </c>
      <c r="AI29" s="2">
        <v>-15.5</v>
      </c>
      <c r="AJ29" s="2">
        <v>87</v>
      </c>
      <c r="AK29" s="2">
        <v>152</v>
      </c>
      <c r="AL29" s="2">
        <v>74.672</v>
      </c>
      <c r="AM29" s="2">
        <v>0.466</v>
      </c>
      <c r="AN29" s="2">
        <v>19.035</v>
      </c>
      <c r="AO29" s="2">
        <v>19.046</v>
      </c>
      <c r="AP29" s="2">
        <v>28.5333403434558</v>
      </c>
    </row>
    <row r="30" customFormat="1" ht="15" spans="1:42">
      <c r="A30" s="2">
        <v>1</v>
      </c>
      <c r="B30" s="2" t="s">
        <v>70</v>
      </c>
      <c r="C30" s="2">
        <v>110</v>
      </c>
      <c r="D30" s="2">
        <v>122</v>
      </c>
      <c r="E30" s="2">
        <v>27</v>
      </c>
      <c r="F30" s="2">
        <v>0.424710424710425</v>
      </c>
      <c r="G30" s="2">
        <v>0.471042471042471</v>
      </c>
      <c r="H30" s="2">
        <v>0.104247104247104</v>
      </c>
      <c r="I30" s="2">
        <v>4.51851851851852</v>
      </c>
      <c r="J30" s="2">
        <v>4.07407407407407</v>
      </c>
      <c r="K30" s="2">
        <v>1.10909090909091</v>
      </c>
      <c r="L30" s="2">
        <v>96.1127809745752</v>
      </c>
      <c r="M30" s="2">
        <v>13.1402688962847</v>
      </c>
      <c r="N30" s="2">
        <v>-0.0517241379310345</v>
      </c>
      <c r="O30" s="2">
        <v>0.280839895013123</v>
      </c>
      <c r="P30" s="2">
        <v>0.747368421052632</v>
      </c>
      <c r="Q30" s="2">
        <v>0.0517241379310345</v>
      </c>
      <c r="R30" s="2">
        <v>0.63758389261745</v>
      </c>
      <c r="S30" s="2">
        <v>0.605839416058394</v>
      </c>
      <c r="T30" s="2">
        <v>259</v>
      </c>
      <c r="U30" s="2">
        <v>0.687258687258687</v>
      </c>
      <c r="V30" s="2">
        <v>0.0463320463320463</v>
      </c>
      <c r="W30" s="2">
        <v>-1.56459721921261</v>
      </c>
      <c r="X30" s="2">
        <v>-1.56668029066013</v>
      </c>
      <c r="Y30" s="2">
        <v>0.221311475409836</v>
      </c>
      <c r="Z30" s="2">
        <v>86.3333333333333</v>
      </c>
      <c r="AA30" s="2">
        <v>107.582</v>
      </c>
      <c r="AB30" s="2">
        <v>2.71341463414634</v>
      </c>
      <c r="AC30" s="2">
        <v>0.754545454545455</v>
      </c>
      <c r="AD30" s="2">
        <v>-0.821052631578947</v>
      </c>
      <c r="AE30" s="2">
        <v>0.000246798271743091</v>
      </c>
      <c r="AF30" s="2">
        <v>83</v>
      </c>
      <c r="AG30" s="2">
        <v>137</v>
      </c>
      <c r="AH30" s="2">
        <v>232</v>
      </c>
      <c r="AI30" s="2">
        <v>-12</v>
      </c>
      <c r="AJ30" s="2">
        <v>95</v>
      </c>
      <c r="AK30" s="2">
        <v>149</v>
      </c>
      <c r="AL30" s="2">
        <v>79.371</v>
      </c>
      <c r="AM30" s="2">
        <v>0</v>
      </c>
      <c r="AN30" s="2">
        <v>19.667</v>
      </c>
      <c r="AO30" s="2">
        <v>19.674</v>
      </c>
      <c r="AP30" s="2">
        <v>32.3698010561532</v>
      </c>
    </row>
    <row r="31" customFormat="1" ht="15" spans="1:42">
      <c r="A31" s="2">
        <v>1</v>
      </c>
      <c r="B31" s="2" t="s">
        <v>71</v>
      </c>
      <c r="C31" s="2">
        <v>111</v>
      </c>
      <c r="D31" s="2">
        <v>127</v>
      </c>
      <c r="E31" s="2">
        <v>33.5</v>
      </c>
      <c r="F31" s="2">
        <v>0.408839779005525</v>
      </c>
      <c r="G31" s="2">
        <v>0.467771639042357</v>
      </c>
      <c r="H31" s="2">
        <v>0.123388581952118</v>
      </c>
      <c r="I31" s="2">
        <v>3.7910447761194</v>
      </c>
      <c r="J31" s="2">
        <v>3.3134328358209</v>
      </c>
      <c r="K31" s="2">
        <v>1.14414414414414</v>
      </c>
      <c r="L31" s="2">
        <v>99.2845238023866</v>
      </c>
      <c r="M31" s="2">
        <v>13.4536240470737</v>
      </c>
      <c r="N31" s="2">
        <v>-0.0672268907563025</v>
      </c>
      <c r="O31" s="2">
        <v>0.274780426599749</v>
      </c>
      <c r="P31" s="2">
        <v>0.657754010695187</v>
      </c>
      <c r="Q31" s="2">
        <v>0.0672268907563025</v>
      </c>
      <c r="R31" s="2">
        <v>0.582554517133956</v>
      </c>
      <c r="S31" s="2">
        <v>0.536332179930796</v>
      </c>
      <c r="T31" s="2">
        <v>271.5</v>
      </c>
      <c r="U31" s="2">
        <v>0.629834254143646</v>
      </c>
      <c r="V31" s="2">
        <v>0.0589318600368324</v>
      </c>
      <c r="W31" s="2">
        <v>-1.56613560259627</v>
      </c>
      <c r="X31" s="2">
        <v>-1.56750135681465</v>
      </c>
      <c r="Y31" s="2">
        <v>0.263779527559055</v>
      </c>
      <c r="Z31" s="2">
        <v>90.5</v>
      </c>
      <c r="AA31" s="2">
        <v>111.557</v>
      </c>
      <c r="AB31" s="2">
        <v>3.2059902200489</v>
      </c>
      <c r="AC31" s="2">
        <v>0.698198198198198</v>
      </c>
      <c r="AD31" s="2">
        <v>-1.05882352941176</v>
      </c>
      <c r="AE31" s="2">
        <v>0.000179551892774017</v>
      </c>
      <c r="AF31" s="2">
        <v>77.5</v>
      </c>
      <c r="AG31" s="2">
        <v>144.5</v>
      </c>
      <c r="AH31" s="2">
        <v>238</v>
      </c>
      <c r="AI31" s="2">
        <v>-16</v>
      </c>
      <c r="AJ31" s="2">
        <v>93.5</v>
      </c>
      <c r="AK31" s="2">
        <v>160.5</v>
      </c>
      <c r="AL31" s="2">
        <v>77.041</v>
      </c>
      <c r="AM31" s="2">
        <v>0.508</v>
      </c>
      <c r="AN31" s="2">
        <v>20.194</v>
      </c>
      <c r="AO31" s="2">
        <v>20.21</v>
      </c>
      <c r="AP31" s="2">
        <v>30.4780963629452</v>
      </c>
    </row>
    <row r="32" customFormat="1" ht="15" spans="1:42">
      <c r="A32" s="2">
        <v>1</v>
      </c>
      <c r="B32" s="2" t="s">
        <v>72</v>
      </c>
      <c r="C32" s="2">
        <v>112</v>
      </c>
      <c r="D32" s="2">
        <v>126</v>
      </c>
      <c r="E32" s="2">
        <v>30.5</v>
      </c>
      <c r="F32" s="2">
        <v>0.417132216014898</v>
      </c>
      <c r="G32" s="2">
        <v>0.46927374301676</v>
      </c>
      <c r="H32" s="2">
        <v>0.113594040968343</v>
      </c>
      <c r="I32" s="2">
        <v>4.13114754098361</v>
      </c>
      <c r="J32" s="2">
        <v>3.67213114754098</v>
      </c>
      <c r="K32" s="2">
        <v>1.125</v>
      </c>
      <c r="L32" s="2">
        <v>98.9111554207445</v>
      </c>
      <c r="M32" s="2">
        <v>13.3790881602597</v>
      </c>
      <c r="N32" s="2">
        <v>-0.0588235294117647</v>
      </c>
      <c r="O32" s="2">
        <v>0.277566539923954</v>
      </c>
      <c r="P32" s="2">
        <v>0.706806282722513</v>
      </c>
      <c r="Q32" s="2">
        <v>0.0588235294117647</v>
      </c>
      <c r="R32" s="2">
        <v>0.610223642172524</v>
      </c>
      <c r="S32" s="2">
        <v>0.571929824561404</v>
      </c>
      <c r="T32" s="2">
        <v>268.5</v>
      </c>
      <c r="U32" s="2">
        <v>0.659217877094972</v>
      </c>
      <c r="V32" s="2">
        <v>0.0521415270018622</v>
      </c>
      <c r="W32" s="2">
        <v>-1.56554680530921</v>
      </c>
      <c r="X32" s="2">
        <v>-1.56720789581832</v>
      </c>
      <c r="Y32" s="2">
        <v>0.242063492063492</v>
      </c>
      <c r="Z32" s="2">
        <v>89.5</v>
      </c>
      <c r="AA32" s="2">
        <v>110.927</v>
      </c>
      <c r="AB32" s="2">
        <v>2.93674698795181</v>
      </c>
      <c r="AC32" s="2">
        <v>0.727678571428571</v>
      </c>
      <c r="AD32" s="2">
        <v>-0.931937172774869</v>
      </c>
      <c r="AE32" s="2">
        <v>0.000205600691332325</v>
      </c>
      <c r="AF32" s="2">
        <v>81.5</v>
      </c>
      <c r="AG32" s="2">
        <v>142.5</v>
      </c>
      <c r="AH32" s="2">
        <v>238</v>
      </c>
      <c r="AI32" s="2">
        <v>-14</v>
      </c>
      <c r="AJ32" s="2">
        <v>95.5</v>
      </c>
      <c r="AK32" s="2">
        <v>156.5</v>
      </c>
      <c r="AL32" s="2">
        <v>76.764</v>
      </c>
      <c r="AM32" s="2">
        <v>0.291</v>
      </c>
      <c r="AN32" s="2">
        <v>19.719</v>
      </c>
      <c r="AO32" s="2">
        <v>19.723</v>
      </c>
      <c r="AP32" s="2">
        <v>26.7104485400387</v>
      </c>
    </row>
    <row r="33" customFormat="1" ht="15" spans="1:42">
      <c r="A33" s="2">
        <v>1</v>
      </c>
      <c r="B33" s="2" t="s">
        <v>73</v>
      </c>
      <c r="C33" s="2">
        <v>106.5</v>
      </c>
      <c r="D33" s="2">
        <v>121.5</v>
      </c>
      <c r="E33" s="2">
        <v>32</v>
      </c>
      <c r="F33" s="2">
        <v>0.409615384615385</v>
      </c>
      <c r="G33" s="2">
        <v>0.467307692307692</v>
      </c>
      <c r="H33" s="2">
        <v>0.123076923076923</v>
      </c>
      <c r="I33" s="2">
        <v>3.796875</v>
      </c>
      <c r="J33" s="2">
        <v>3.328125</v>
      </c>
      <c r="K33" s="2">
        <v>1.14084507042254</v>
      </c>
      <c r="L33" s="2">
        <v>95.0938133283829</v>
      </c>
      <c r="M33" s="2">
        <v>13.1656117720877</v>
      </c>
      <c r="N33" s="2">
        <v>-0.0657894736842105</v>
      </c>
      <c r="O33" s="2">
        <v>0.27391874180865</v>
      </c>
      <c r="P33" s="2">
        <v>0.664804469273743</v>
      </c>
      <c r="Q33" s="2">
        <v>0.0657894736842105</v>
      </c>
      <c r="R33" s="2">
        <v>0.583061889250814</v>
      </c>
      <c r="S33" s="2">
        <v>0.537906137184116</v>
      </c>
      <c r="T33" s="2">
        <v>260</v>
      </c>
      <c r="U33" s="2">
        <v>0.630769230769231</v>
      </c>
      <c r="V33" s="2">
        <v>0.0576923076923077</v>
      </c>
      <c r="W33" s="2">
        <v>-1.56560929848492</v>
      </c>
      <c r="X33" s="2">
        <v>-1.56717100094449</v>
      </c>
      <c r="Y33" s="2">
        <v>0.263374485596708</v>
      </c>
      <c r="Z33" s="2">
        <v>86.6666666666667</v>
      </c>
      <c r="AA33" s="2">
        <v>106.812</v>
      </c>
      <c r="AB33" s="2">
        <v>3.16326530612245</v>
      </c>
      <c r="AC33" s="2">
        <v>0.699530516431925</v>
      </c>
      <c r="AD33" s="2">
        <v>-1.05027932960894</v>
      </c>
      <c r="AE33" s="2">
        <v>0.000197615226023836</v>
      </c>
      <c r="AF33" s="2">
        <v>74.5</v>
      </c>
      <c r="AG33" s="2">
        <v>138.5</v>
      </c>
      <c r="AH33" s="2">
        <v>228</v>
      </c>
      <c r="AI33" s="2">
        <v>-15</v>
      </c>
      <c r="AJ33" s="2">
        <v>89.5</v>
      </c>
      <c r="AK33" s="2">
        <v>153.5</v>
      </c>
      <c r="AL33" s="2">
        <v>75.496</v>
      </c>
      <c r="AM33" s="2">
        <v>0.821</v>
      </c>
      <c r="AN33" s="2">
        <v>20.522</v>
      </c>
      <c r="AO33" s="2">
        <v>20.54</v>
      </c>
      <c r="AP33" s="2">
        <v>25.3644159160212</v>
      </c>
    </row>
    <row r="34" customFormat="1" ht="15" spans="1:42">
      <c r="A34" s="2">
        <v>1</v>
      </c>
      <c r="B34" s="2" t="s">
        <v>74</v>
      </c>
      <c r="C34" s="2">
        <v>117</v>
      </c>
      <c r="D34" s="2">
        <v>132</v>
      </c>
      <c r="E34" s="2">
        <v>37.5</v>
      </c>
      <c r="F34" s="2">
        <v>0.408376963350785</v>
      </c>
      <c r="G34" s="2">
        <v>0.460732984293194</v>
      </c>
      <c r="H34" s="2">
        <v>0.130890052356021</v>
      </c>
      <c r="I34" s="2">
        <v>3.52</v>
      </c>
      <c r="J34" s="2">
        <v>3.12</v>
      </c>
      <c r="K34" s="2">
        <v>1.12820512820513</v>
      </c>
      <c r="L34" s="2">
        <v>104.114120079843</v>
      </c>
      <c r="M34" s="2">
        <v>13.8202749610853</v>
      </c>
      <c r="N34" s="2">
        <v>-0.0602409638554217</v>
      </c>
      <c r="O34" s="2">
        <v>0.261648745519713</v>
      </c>
      <c r="P34" s="2">
        <v>0.682539682539683</v>
      </c>
      <c r="Q34" s="2">
        <v>0.0602409638554217</v>
      </c>
      <c r="R34" s="2">
        <v>0.557522123893805</v>
      </c>
      <c r="S34" s="2">
        <v>0.514563106796116</v>
      </c>
      <c r="T34" s="2">
        <v>286.5</v>
      </c>
      <c r="U34" s="2">
        <v>0.607329842931937</v>
      </c>
      <c r="V34" s="2">
        <v>0.0523560209424084</v>
      </c>
      <c r="W34" s="2">
        <v>-1.56598942922422</v>
      </c>
      <c r="X34" s="2">
        <v>-1.56772251435428</v>
      </c>
      <c r="Y34" s="2">
        <v>0.284090909090909</v>
      </c>
      <c r="Z34" s="2">
        <v>95.5</v>
      </c>
      <c r="AA34" s="2">
        <v>116.742</v>
      </c>
      <c r="AB34" s="2">
        <v>3.02304964539007</v>
      </c>
      <c r="AC34" s="2">
        <v>0.67948717948718</v>
      </c>
      <c r="AD34" s="2">
        <v>-1.11111111111111</v>
      </c>
      <c r="AE34" s="2">
        <v>0.000158715251690458</v>
      </c>
      <c r="AF34" s="2">
        <v>79.5</v>
      </c>
      <c r="AG34" s="2">
        <v>154.5</v>
      </c>
      <c r="AH34" s="2">
        <v>249</v>
      </c>
      <c r="AI34" s="2">
        <v>-15</v>
      </c>
      <c r="AJ34" s="2">
        <v>94.5</v>
      </c>
      <c r="AK34" s="2">
        <v>169.5</v>
      </c>
      <c r="AL34" s="2">
        <v>76.04</v>
      </c>
      <c r="AM34" s="2">
        <v>0.774</v>
      </c>
      <c r="AN34" s="2">
        <v>20.485</v>
      </c>
      <c r="AO34" s="2">
        <v>20.503</v>
      </c>
      <c r="AP34" s="2">
        <v>28.7292942925406</v>
      </c>
    </row>
    <row r="35" customFormat="1" ht="15" spans="1:42">
      <c r="A35" s="2">
        <v>1</v>
      </c>
      <c r="B35" s="2" t="s">
        <v>75</v>
      </c>
      <c r="C35" s="2">
        <v>112.5</v>
      </c>
      <c r="D35" s="2">
        <v>127.5</v>
      </c>
      <c r="E35" s="2">
        <v>35.5</v>
      </c>
      <c r="F35" s="2">
        <v>0.408348457350272</v>
      </c>
      <c r="G35" s="2">
        <v>0.462794918330309</v>
      </c>
      <c r="H35" s="2">
        <v>0.128856624319419</v>
      </c>
      <c r="I35" s="2">
        <v>3.59154929577465</v>
      </c>
      <c r="J35" s="2">
        <v>3.16901408450704</v>
      </c>
      <c r="K35" s="2">
        <v>1.13333333333333</v>
      </c>
      <c r="L35" s="2">
        <v>100.287503375711</v>
      </c>
      <c r="M35" s="2">
        <v>13.5523675668374</v>
      </c>
      <c r="N35" s="2">
        <v>-0.0625</v>
      </c>
      <c r="O35" s="2">
        <v>0.265508684863524</v>
      </c>
      <c r="P35" s="2">
        <v>0.673913043478261</v>
      </c>
      <c r="Q35" s="2">
        <v>0.0625</v>
      </c>
      <c r="R35" s="2">
        <v>0.56441717791411</v>
      </c>
      <c r="S35" s="2">
        <v>0.52027027027027</v>
      </c>
      <c r="T35" s="2">
        <v>275.5</v>
      </c>
      <c r="U35" s="2">
        <v>0.613430127041742</v>
      </c>
      <c r="V35" s="2">
        <v>0.0544464609800363</v>
      </c>
      <c r="W35" s="2">
        <v>-1.56582489260927</v>
      </c>
      <c r="X35" s="2">
        <v>-1.56751394512637</v>
      </c>
      <c r="Y35" s="2">
        <v>0.27843137254902</v>
      </c>
      <c r="Z35" s="2">
        <v>91.8333333333333</v>
      </c>
      <c r="AA35" s="2">
        <v>112.527</v>
      </c>
      <c r="AB35" s="2">
        <v>3.08374083129584</v>
      </c>
      <c r="AC35" s="2">
        <v>0.684444444444444</v>
      </c>
      <c r="AD35" s="2">
        <v>-1.09782608695652</v>
      </c>
      <c r="AE35" s="2">
        <v>0.000172007006418728</v>
      </c>
      <c r="AF35" s="2">
        <v>77</v>
      </c>
      <c r="AG35" s="2">
        <v>148</v>
      </c>
      <c r="AH35" s="2">
        <v>240</v>
      </c>
      <c r="AI35" s="2">
        <v>-15</v>
      </c>
      <c r="AJ35" s="2">
        <v>92</v>
      </c>
      <c r="AK35" s="2">
        <v>163</v>
      </c>
      <c r="AL35" s="2">
        <v>74.228</v>
      </c>
      <c r="AM35" s="2">
        <v>0.723</v>
      </c>
      <c r="AN35" s="2">
        <v>19.522</v>
      </c>
      <c r="AO35" s="2">
        <v>19.539</v>
      </c>
      <c r="AP35" s="2">
        <v>26.9274649886458</v>
      </c>
    </row>
    <row r="36" customFormat="1" ht="15" spans="1:42">
      <c r="A36" s="2">
        <v>1</v>
      </c>
      <c r="B36" s="2" t="s">
        <v>76</v>
      </c>
      <c r="C36" s="2">
        <v>111.5</v>
      </c>
      <c r="D36" s="2">
        <v>124</v>
      </c>
      <c r="E36" s="2">
        <v>29</v>
      </c>
      <c r="F36" s="2">
        <v>0.421550094517958</v>
      </c>
      <c r="G36" s="2">
        <v>0.468809073724008</v>
      </c>
      <c r="H36" s="2">
        <v>0.109640831758034</v>
      </c>
      <c r="I36" s="2">
        <v>4.27586206896552</v>
      </c>
      <c r="J36" s="2">
        <v>3.8448275862069</v>
      </c>
      <c r="K36" s="2">
        <v>1.11210762331839</v>
      </c>
      <c r="L36" s="2">
        <v>97.7228223088138</v>
      </c>
      <c r="M36" s="2">
        <v>13.2790561913614</v>
      </c>
      <c r="N36" s="2">
        <v>-0.0530785562632696</v>
      </c>
      <c r="O36" s="2">
        <v>0.276705276705277</v>
      </c>
      <c r="P36" s="2">
        <v>0.736842105263158</v>
      </c>
      <c r="Q36" s="2">
        <v>0.0530785562632696</v>
      </c>
      <c r="R36" s="2">
        <v>0.620915032679739</v>
      </c>
      <c r="S36" s="2">
        <v>0.587188612099644</v>
      </c>
      <c r="T36" s="2">
        <v>264.5</v>
      </c>
      <c r="U36" s="2">
        <v>0.671077504725898</v>
      </c>
      <c r="V36" s="2">
        <v>0.0472589792060491</v>
      </c>
      <c r="W36" s="2">
        <v>-1.56488840521687</v>
      </c>
      <c r="X36" s="2">
        <v>-1.56692824209162</v>
      </c>
      <c r="Y36" s="2">
        <v>0.233870967741935</v>
      </c>
      <c r="Z36" s="2">
        <v>88.1666666666667</v>
      </c>
      <c r="AA36" s="2">
        <v>109.4325</v>
      </c>
      <c r="AB36" s="2">
        <v>2.76331719128329</v>
      </c>
      <c r="AC36" s="2">
        <v>0.739910313901345</v>
      </c>
      <c r="AD36" s="2">
        <v>-0.873684210526316</v>
      </c>
      <c r="AE36" s="2">
        <v>0.000224846784610951</v>
      </c>
      <c r="AF36" s="2">
        <v>82.5</v>
      </c>
      <c r="AG36" s="2">
        <v>140.5</v>
      </c>
      <c r="AH36" s="2">
        <v>235.5</v>
      </c>
      <c r="AI36" s="2">
        <v>-12.5</v>
      </c>
      <c r="AJ36" s="2">
        <v>95</v>
      </c>
      <c r="AK36" s="2">
        <v>153</v>
      </c>
      <c r="AL36" s="2">
        <v>77.601</v>
      </c>
      <c r="AM36" s="2">
        <v>0.862</v>
      </c>
      <c r="AN36" s="2">
        <v>20.462</v>
      </c>
      <c r="AO36" s="2">
        <v>20.484</v>
      </c>
      <c r="AP36" s="2">
        <v>29.8776413355815</v>
      </c>
    </row>
    <row r="37" customFormat="1" ht="15" spans="1:42">
      <c r="A37" s="2">
        <v>1</v>
      </c>
      <c r="B37" s="2" t="s">
        <v>77</v>
      </c>
      <c r="C37" s="2">
        <v>114.5</v>
      </c>
      <c r="D37" s="2">
        <v>130</v>
      </c>
      <c r="E37" s="2">
        <v>32.5</v>
      </c>
      <c r="F37" s="2">
        <v>0.413357400722022</v>
      </c>
      <c r="G37" s="2">
        <v>0.469314079422383</v>
      </c>
      <c r="H37" s="2">
        <v>0.117328519855596</v>
      </c>
      <c r="I37" s="2">
        <v>4</v>
      </c>
      <c r="J37" s="2">
        <v>3.52307692307692</v>
      </c>
      <c r="K37" s="2">
        <v>1.1353711790393</v>
      </c>
      <c r="L37" s="2">
        <v>101.76197718205</v>
      </c>
      <c r="M37" s="2">
        <v>13.589211407093</v>
      </c>
      <c r="N37" s="2">
        <v>-0.0633946830265849</v>
      </c>
      <c r="O37" s="2">
        <v>0.277641277641278</v>
      </c>
      <c r="P37" s="2">
        <v>0.682051282051282</v>
      </c>
      <c r="Q37" s="2">
        <v>0.0633946830265849</v>
      </c>
      <c r="R37" s="2">
        <v>0.6</v>
      </c>
      <c r="S37" s="2">
        <v>0.557823129251701</v>
      </c>
      <c r="T37" s="2">
        <v>277</v>
      </c>
      <c r="U37" s="2">
        <v>0.648014440433213</v>
      </c>
      <c r="V37" s="2">
        <v>0.055956678700361</v>
      </c>
      <c r="W37" s="2">
        <v>-1.56615545932174</v>
      </c>
      <c r="X37" s="2">
        <v>-1.5675377913195</v>
      </c>
      <c r="Y37" s="2">
        <v>0.25</v>
      </c>
      <c r="Z37" s="2">
        <v>92.3333333333333</v>
      </c>
      <c r="AA37" s="2">
        <v>114.2505</v>
      </c>
      <c r="AB37" s="2">
        <v>3.07783018867925</v>
      </c>
      <c r="AC37" s="2">
        <v>0.716157205240175</v>
      </c>
      <c r="AD37" s="2">
        <v>-0.984615384615385</v>
      </c>
      <c r="AE37" s="2">
        <v>0.000183610517839011</v>
      </c>
      <c r="AF37" s="2">
        <v>82</v>
      </c>
      <c r="AG37" s="2">
        <v>147</v>
      </c>
      <c r="AH37" s="2">
        <v>244.5</v>
      </c>
      <c r="AI37" s="2">
        <v>-15.5</v>
      </c>
      <c r="AJ37" s="2">
        <v>97.5</v>
      </c>
      <c r="AK37" s="2">
        <v>162.5</v>
      </c>
      <c r="AL37" s="2">
        <v>76.959</v>
      </c>
      <c r="AM37" s="2">
        <v>0.543</v>
      </c>
      <c r="AN37" s="2">
        <v>19.95</v>
      </c>
      <c r="AO37" s="2">
        <v>19.959</v>
      </c>
      <c r="AP37" s="2">
        <v>27.582073251519</v>
      </c>
    </row>
    <row r="38" customFormat="1" ht="15" spans="1:42">
      <c r="A38" s="2">
        <v>1</v>
      </c>
      <c r="B38" s="2" t="s">
        <v>78</v>
      </c>
      <c r="C38" s="2">
        <v>103.5</v>
      </c>
      <c r="D38" s="2">
        <v>122</v>
      </c>
      <c r="E38" s="2">
        <v>33.5</v>
      </c>
      <c r="F38" s="2">
        <v>0.3996138996139</v>
      </c>
      <c r="G38" s="2">
        <v>0.471042471042471</v>
      </c>
      <c r="H38" s="2">
        <v>0.129343629343629</v>
      </c>
      <c r="I38" s="2">
        <v>3.64179104477612</v>
      </c>
      <c r="J38" s="2">
        <v>3.08955223880597</v>
      </c>
      <c r="K38" s="2">
        <v>1.17874396135266</v>
      </c>
      <c r="L38" s="2">
        <v>94.3724889290659</v>
      </c>
      <c r="M38" s="2">
        <v>13.1402688962847</v>
      </c>
      <c r="N38" s="2">
        <v>-0.082039911308204</v>
      </c>
      <c r="O38" s="2">
        <v>0.280839895013123</v>
      </c>
      <c r="P38" s="2">
        <v>0.581920903954802</v>
      </c>
      <c r="Q38" s="2">
        <v>0.082039911308204</v>
      </c>
      <c r="R38" s="2">
        <v>0.569131832797428</v>
      </c>
      <c r="S38" s="2">
        <v>0.510948905109489</v>
      </c>
      <c r="T38" s="2">
        <v>259</v>
      </c>
      <c r="U38" s="2">
        <v>0.611969111969112</v>
      </c>
      <c r="V38" s="2">
        <v>0.0714285714285714</v>
      </c>
      <c r="W38" s="2">
        <v>-1.56650299731842</v>
      </c>
      <c r="X38" s="2">
        <v>-1.56748256230561</v>
      </c>
      <c r="Y38" s="2">
        <v>0.274590163934426</v>
      </c>
      <c r="Z38" s="2">
        <v>86.3333333333333</v>
      </c>
      <c r="AA38" s="2">
        <v>106.3795</v>
      </c>
      <c r="AB38" s="2">
        <v>3.65885416666667</v>
      </c>
      <c r="AC38" s="2">
        <v>0.676328502415459</v>
      </c>
      <c r="AD38" s="2">
        <v>-1.17514124293785</v>
      </c>
      <c r="AE38" s="2">
        <v>0.000176098801615784</v>
      </c>
      <c r="AF38" s="2">
        <v>70</v>
      </c>
      <c r="AG38" s="2">
        <v>137</v>
      </c>
      <c r="AH38" s="2">
        <v>225.5</v>
      </c>
      <c r="AI38" s="2">
        <v>-18.5</v>
      </c>
      <c r="AJ38" s="2">
        <v>88.5</v>
      </c>
      <c r="AK38" s="2">
        <v>155.5</v>
      </c>
      <c r="AL38" s="2">
        <v>76.13</v>
      </c>
      <c r="AM38" s="2">
        <v>0.905</v>
      </c>
      <c r="AN38" s="2">
        <v>21.289</v>
      </c>
      <c r="AO38" s="2">
        <v>21.309</v>
      </c>
      <c r="AP38" s="2">
        <v>28.7292942925406</v>
      </c>
    </row>
    <row r="39" customFormat="1" ht="15" spans="1:42">
      <c r="A39" s="2">
        <v>1</v>
      </c>
      <c r="B39" s="2" t="s">
        <v>79</v>
      </c>
      <c r="C39" s="2">
        <v>115</v>
      </c>
      <c r="D39" s="2">
        <v>131</v>
      </c>
      <c r="E39" s="2">
        <v>33</v>
      </c>
      <c r="F39" s="2">
        <v>0.412186379928315</v>
      </c>
      <c r="G39" s="2">
        <v>0.469534050179211</v>
      </c>
      <c r="H39" s="2">
        <v>0.118279569892473</v>
      </c>
      <c r="I39" s="2">
        <v>3.96969696969697</v>
      </c>
      <c r="J39" s="2">
        <v>3.48484848484848</v>
      </c>
      <c r="K39" s="2">
        <v>1.13913043478261</v>
      </c>
      <c r="L39" s="2">
        <v>102.428837085396</v>
      </c>
      <c r="M39" s="2">
        <v>13.6381816969859</v>
      </c>
      <c r="N39" s="2">
        <v>-0.0650406504065041</v>
      </c>
      <c r="O39" s="2">
        <v>0.278048780487805</v>
      </c>
      <c r="P39" s="2">
        <v>0.673469387755102</v>
      </c>
      <c r="Q39" s="2">
        <v>0.0650406504065041</v>
      </c>
      <c r="R39" s="2">
        <v>0.597560975609756</v>
      </c>
      <c r="S39" s="2">
        <v>0.554054054054054</v>
      </c>
      <c r="T39" s="2">
        <v>279</v>
      </c>
      <c r="U39" s="2">
        <v>0.645161290322581</v>
      </c>
      <c r="V39" s="2">
        <v>0.0573476702508961</v>
      </c>
      <c r="W39" s="2">
        <v>-1.56632159140318</v>
      </c>
      <c r="X39" s="2">
        <v>-1.5676205773712</v>
      </c>
      <c r="Y39" s="2">
        <v>0.251908396946565</v>
      </c>
      <c r="Z39" s="2">
        <v>93</v>
      </c>
      <c r="AA39" s="2">
        <v>115.044</v>
      </c>
      <c r="AB39" s="2">
        <v>3.12793427230047</v>
      </c>
      <c r="AC39" s="2">
        <v>0.71304347826087</v>
      </c>
      <c r="AD39" s="2">
        <v>-1</v>
      </c>
      <c r="AE39" s="2">
        <v>0.000178265726679915</v>
      </c>
      <c r="AF39" s="2">
        <v>82</v>
      </c>
      <c r="AG39" s="2">
        <v>148</v>
      </c>
      <c r="AH39" s="2">
        <v>246</v>
      </c>
      <c r="AI39" s="2">
        <v>-16</v>
      </c>
      <c r="AJ39" s="2">
        <v>98</v>
      </c>
      <c r="AK39" s="2">
        <v>164</v>
      </c>
      <c r="AL39" s="2">
        <v>77.403</v>
      </c>
      <c r="AM39" s="2">
        <v>0.536</v>
      </c>
      <c r="AN39" s="2">
        <v>20.353</v>
      </c>
      <c r="AO39" s="2">
        <v>20.362</v>
      </c>
      <c r="AP39" s="2">
        <v>25.807871387919</v>
      </c>
    </row>
    <row r="40" customFormat="1" ht="15" spans="1:42">
      <c r="A40" s="2">
        <v>1</v>
      </c>
      <c r="B40" s="2" t="s">
        <v>80</v>
      </c>
      <c r="C40" s="2">
        <v>115</v>
      </c>
      <c r="D40" s="2">
        <v>131.5</v>
      </c>
      <c r="E40" s="2">
        <v>34</v>
      </c>
      <c r="F40" s="2">
        <v>0.409982174688057</v>
      </c>
      <c r="G40" s="2">
        <v>0.468805704099822</v>
      </c>
      <c r="H40" s="2">
        <v>0.121212121212121</v>
      </c>
      <c r="I40" s="2">
        <v>3.86764705882353</v>
      </c>
      <c r="J40" s="2">
        <v>3.38235294117647</v>
      </c>
      <c r="K40" s="2">
        <v>1.14347826086957</v>
      </c>
      <c r="L40" s="2">
        <v>102.750912404708</v>
      </c>
      <c r="M40" s="2">
        <v>13.6747943311773</v>
      </c>
      <c r="N40" s="2">
        <v>-0.0669371196754564</v>
      </c>
      <c r="O40" s="2">
        <v>0.276699029126214</v>
      </c>
      <c r="P40" s="2">
        <v>0.661538461538462</v>
      </c>
      <c r="Q40" s="2">
        <v>0.0669371196754564</v>
      </c>
      <c r="R40" s="2">
        <v>0.589123867069486</v>
      </c>
      <c r="S40" s="2">
        <v>0.543624161073825</v>
      </c>
      <c r="T40" s="2">
        <v>280.5</v>
      </c>
      <c r="U40" s="2">
        <v>0.636363636363636</v>
      </c>
      <c r="V40" s="2">
        <v>0.0588235294117647</v>
      </c>
      <c r="W40" s="2">
        <v>-1.56644697810632</v>
      </c>
      <c r="X40" s="2">
        <v>-1.5676991038984</v>
      </c>
      <c r="Y40" s="2">
        <v>0.258555133079848</v>
      </c>
      <c r="Z40" s="2">
        <v>93.5</v>
      </c>
      <c r="AA40" s="2">
        <v>115.4515</v>
      </c>
      <c r="AB40" s="2">
        <v>3.19117647058824</v>
      </c>
      <c r="AC40" s="2">
        <v>0.704347826086957</v>
      </c>
      <c r="AD40" s="2">
        <v>-1.03589743589744</v>
      </c>
      <c r="AE40" s="2">
        <v>0.000171056469882926</v>
      </c>
      <c r="AF40" s="2">
        <v>81</v>
      </c>
      <c r="AG40" s="2">
        <v>149</v>
      </c>
      <c r="AH40" s="2">
        <v>246.5</v>
      </c>
      <c r="AI40" s="2">
        <v>-16.5</v>
      </c>
      <c r="AJ40" s="2">
        <v>97.5</v>
      </c>
      <c r="AK40" s="2">
        <v>165.5</v>
      </c>
      <c r="AL40" s="2">
        <v>79.653</v>
      </c>
      <c r="AM40" s="2">
        <v>-0.131</v>
      </c>
      <c r="AN40" s="2">
        <v>19.408</v>
      </c>
      <c r="AO40" s="2">
        <v>19.414</v>
      </c>
      <c r="AP40" s="2">
        <v>28.7292942925406</v>
      </c>
    </row>
    <row r="41" customFormat="1" ht="15" spans="1:42">
      <c r="A41" s="2">
        <v>1</v>
      </c>
      <c r="B41" s="2" t="s">
        <v>81</v>
      </c>
      <c r="C41" s="2">
        <v>110</v>
      </c>
      <c r="D41" s="2">
        <v>124</v>
      </c>
      <c r="E41" s="2">
        <v>31.5</v>
      </c>
      <c r="F41" s="2">
        <v>0.414312617702448</v>
      </c>
      <c r="G41" s="2">
        <v>0.467043314500942</v>
      </c>
      <c r="H41" s="2">
        <v>0.11864406779661</v>
      </c>
      <c r="I41" s="2">
        <v>3.93650793650794</v>
      </c>
      <c r="J41" s="2">
        <v>3.49206349206349</v>
      </c>
      <c r="K41" s="2">
        <v>1.12727272727273</v>
      </c>
      <c r="L41" s="2">
        <v>97.4136369645784</v>
      </c>
      <c r="M41" s="2">
        <v>13.3041346956501</v>
      </c>
      <c r="N41" s="2">
        <v>-0.0598290598290598</v>
      </c>
      <c r="O41" s="2">
        <v>0.273427471116816</v>
      </c>
      <c r="P41" s="2">
        <v>0.697297297297297</v>
      </c>
      <c r="Q41" s="2">
        <v>0.0598290598290598</v>
      </c>
      <c r="R41" s="2">
        <v>0.594855305466238</v>
      </c>
      <c r="S41" s="2">
        <v>0.554770318021201</v>
      </c>
      <c r="T41" s="2">
        <v>265.5</v>
      </c>
      <c r="U41" s="2">
        <v>0.644067796610169</v>
      </c>
      <c r="V41" s="2">
        <v>0.0527306967984934</v>
      </c>
      <c r="W41" s="2">
        <v>-1.56541718996495</v>
      </c>
      <c r="X41" s="2">
        <v>-1.56717293902866</v>
      </c>
      <c r="Y41" s="2">
        <v>0.254032258064516</v>
      </c>
      <c r="Z41" s="2">
        <v>88.5</v>
      </c>
      <c r="AA41" s="2">
        <v>109.269</v>
      </c>
      <c r="AB41" s="2">
        <v>2.97839506172839</v>
      </c>
      <c r="AC41" s="2">
        <v>0.713636363636364</v>
      </c>
      <c r="AD41" s="2">
        <v>-0.983783783783784</v>
      </c>
      <c r="AE41" s="2">
        <v>0.00020146970987829</v>
      </c>
      <c r="AF41" s="2">
        <v>78.5</v>
      </c>
      <c r="AG41" s="2">
        <v>141.5</v>
      </c>
      <c r="AH41" s="2">
        <v>234</v>
      </c>
      <c r="AI41" s="2">
        <v>-14</v>
      </c>
      <c r="AJ41" s="2">
        <v>92.5</v>
      </c>
      <c r="AK41" s="2">
        <v>155.5</v>
      </c>
      <c r="AL41" s="2">
        <v>75.346</v>
      </c>
      <c r="AM41" s="2">
        <v>1.09</v>
      </c>
      <c r="AN41" s="2">
        <v>21.403</v>
      </c>
      <c r="AO41" s="2">
        <v>21.431</v>
      </c>
      <c r="AP41" s="2">
        <v>30.1702715687401</v>
      </c>
    </row>
    <row r="42" customFormat="1" ht="15" spans="1:42">
      <c r="A42" s="2">
        <v>1</v>
      </c>
      <c r="B42" s="2" t="s">
        <v>82</v>
      </c>
      <c r="C42" s="2">
        <v>107</v>
      </c>
      <c r="D42" s="2">
        <v>120</v>
      </c>
      <c r="E42" s="2">
        <v>26</v>
      </c>
      <c r="F42" s="2">
        <v>0.422924901185771</v>
      </c>
      <c r="G42" s="2">
        <v>0.474308300395257</v>
      </c>
      <c r="H42" s="2">
        <v>0.102766798418972</v>
      </c>
      <c r="I42" s="2">
        <v>4.61538461538461</v>
      </c>
      <c r="J42" s="2">
        <v>4.11538461538461</v>
      </c>
      <c r="K42" s="2">
        <v>1.1214953271028</v>
      </c>
      <c r="L42" s="2">
        <v>94.0301370129102</v>
      </c>
      <c r="M42" s="2">
        <v>12.9871731591854</v>
      </c>
      <c r="N42" s="2">
        <v>-0.0572687224669604</v>
      </c>
      <c r="O42" s="2">
        <v>0.28686327077748</v>
      </c>
      <c r="P42" s="2">
        <v>0.723404255319149</v>
      </c>
      <c r="Q42" s="2">
        <v>0.0572687224669604</v>
      </c>
      <c r="R42" s="2">
        <v>0.643835616438356</v>
      </c>
      <c r="S42" s="2">
        <v>0.609022556390977</v>
      </c>
      <c r="T42" s="2">
        <v>253</v>
      </c>
      <c r="U42" s="2">
        <v>0.691699604743083</v>
      </c>
      <c r="V42" s="2">
        <v>0.0513833992094862</v>
      </c>
      <c r="W42" s="2">
        <v>-1.56496018945899</v>
      </c>
      <c r="X42" s="2">
        <v>-1.56663650354415</v>
      </c>
      <c r="Y42" s="2">
        <v>0.216666666666667</v>
      </c>
      <c r="Z42" s="2">
        <v>84.3333333333333</v>
      </c>
      <c r="AA42" s="2">
        <v>105.397</v>
      </c>
      <c r="AB42" s="2">
        <v>2.86691542288557</v>
      </c>
      <c r="AC42" s="2">
        <v>0.757009345794392</v>
      </c>
      <c r="AD42" s="2">
        <v>-0.829787234042553</v>
      </c>
      <c r="AE42" s="2">
        <v>0.00025482995014245</v>
      </c>
      <c r="AF42" s="2">
        <v>81</v>
      </c>
      <c r="AG42" s="2">
        <v>133</v>
      </c>
      <c r="AH42" s="2">
        <v>227</v>
      </c>
      <c r="AI42" s="2">
        <v>-13</v>
      </c>
      <c r="AJ42" s="2">
        <v>94</v>
      </c>
      <c r="AK42" s="2">
        <v>146</v>
      </c>
      <c r="AL42" s="2">
        <v>75.417</v>
      </c>
      <c r="AM42" s="2">
        <v>0.336</v>
      </c>
      <c r="AN42" s="2">
        <v>20.301</v>
      </c>
      <c r="AO42" s="2">
        <v>20.304</v>
      </c>
      <c r="AP42" s="2">
        <v>30.4699343048837</v>
      </c>
    </row>
    <row r="43" customFormat="1" ht="15" spans="1:42">
      <c r="A43" s="2">
        <v>1</v>
      </c>
      <c r="B43" s="2" t="s">
        <v>83</v>
      </c>
      <c r="C43" s="2">
        <v>104</v>
      </c>
      <c r="D43" s="2">
        <v>123</v>
      </c>
      <c r="E43" s="2">
        <v>33</v>
      </c>
      <c r="F43" s="2">
        <v>0.4</v>
      </c>
      <c r="G43" s="2">
        <v>0.473076923076923</v>
      </c>
      <c r="H43" s="2">
        <v>0.126923076923077</v>
      </c>
      <c r="I43" s="2">
        <v>3.72727272727273</v>
      </c>
      <c r="J43" s="2">
        <v>3.15151515151515</v>
      </c>
      <c r="K43" s="2">
        <v>1.18269230769231</v>
      </c>
      <c r="L43" s="2">
        <v>94.9280429237501</v>
      </c>
      <c r="M43" s="2">
        <v>13.1656117720877</v>
      </c>
      <c r="N43" s="2">
        <v>-0.0837004405286344</v>
      </c>
      <c r="O43" s="2">
        <v>0.284595300261097</v>
      </c>
      <c r="P43" s="2">
        <v>0.577777777777778</v>
      </c>
      <c r="Q43" s="2">
        <v>0.0837004405286344</v>
      </c>
      <c r="R43" s="2">
        <v>0.576923076923077</v>
      </c>
      <c r="S43" s="2">
        <v>0.518248175182482</v>
      </c>
      <c r="T43" s="2">
        <v>260</v>
      </c>
      <c r="U43" s="2">
        <v>0.619230769230769</v>
      </c>
      <c r="V43" s="2">
        <v>0.0730769230769231</v>
      </c>
      <c r="W43" s="2">
        <v>-1.56665907422051</v>
      </c>
      <c r="X43" s="2">
        <v>-1.5675377913195</v>
      </c>
      <c r="Y43" s="2">
        <v>0.268292682926829</v>
      </c>
      <c r="Z43" s="2">
        <v>86.6666666666667</v>
      </c>
      <c r="AA43" s="2">
        <v>107.059</v>
      </c>
      <c r="AB43" s="2">
        <v>3.69845360824742</v>
      </c>
      <c r="AC43" s="2">
        <v>0.682692307692308</v>
      </c>
      <c r="AD43" s="2">
        <v>-1.15555555555556</v>
      </c>
      <c r="AE43" s="2">
        <v>0.00017613165033158</v>
      </c>
      <c r="AF43" s="2">
        <v>71</v>
      </c>
      <c r="AG43" s="2">
        <v>137</v>
      </c>
      <c r="AH43" s="2">
        <v>227</v>
      </c>
      <c r="AI43" s="2">
        <v>-19</v>
      </c>
      <c r="AJ43" s="2">
        <v>90</v>
      </c>
      <c r="AK43" s="2">
        <v>156</v>
      </c>
      <c r="AL43" s="2">
        <v>78.034</v>
      </c>
      <c r="AM43" s="2">
        <v>0.589</v>
      </c>
      <c r="AN43" s="2">
        <v>20.685</v>
      </c>
      <c r="AO43" s="2">
        <v>20.694</v>
      </c>
      <c r="AP43" s="2">
        <v>26.7534830480049</v>
      </c>
    </row>
    <row r="44" customFormat="1" ht="15" spans="1:42">
      <c r="A44" s="2">
        <v>1</v>
      </c>
      <c r="B44" s="2" t="s">
        <v>84</v>
      </c>
      <c r="C44" s="2">
        <v>116</v>
      </c>
      <c r="D44" s="2">
        <v>128.5</v>
      </c>
      <c r="E44" s="2">
        <v>27.5</v>
      </c>
      <c r="F44" s="2">
        <v>0.426470588235294</v>
      </c>
      <c r="G44" s="2">
        <v>0.472426470588235</v>
      </c>
      <c r="H44" s="2">
        <v>0.101102941176471</v>
      </c>
      <c r="I44" s="2">
        <v>4.67272727272727</v>
      </c>
      <c r="J44" s="2">
        <v>4.21818181818182</v>
      </c>
      <c r="K44" s="2">
        <v>1.10775862068966</v>
      </c>
      <c r="L44" s="2">
        <v>101.200296442254</v>
      </c>
      <c r="M44" s="2">
        <v>13.4660065844828</v>
      </c>
      <c r="N44" s="2">
        <v>-0.0511247443762781</v>
      </c>
      <c r="O44" s="2">
        <v>0.283395755305868</v>
      </c>
      <c r="P44" s="2">
        <v>0.752475247524752</v>
      </c>
      <c r="Q44" s="2">
        <v>0.0511247443762781</v>
      </c>
      <c r="R44" s="2">
        <v>0.647435897435897</v>
      </c>
      <c r="S44" s="2">
        <v>0.616724738675958</v>
      </c>
      <c r="T44" s="2">
        <v>272</v>
      </c>
      <c r="U44" s="2">
        <v>0.696691176470588</v>
      </c>
      <c r="V44" s="2">
        <v>0.0459558823529412</v>
      </c>
      <c r="W44" s="2">
        <v>-1.56517426621319</v>
      </c>
      <c r="X44" s="2">
        <v>-1.56702159224801</v>
      </c>
      <c r="Y44" s="2">
        <v>0.214007782101167</v>
      </c>
      <c r="Z44" s="2">
        <v>90.6666666666667</v>
      </c>
      <c r="AA44" s="2">
        <v>113.2485</v>
      </c>
      <c r="AB44" s="2">
        <v>2.69009216589862</v>
      </c>
      <c r="AC44" s="2">
        <v>0.762931034482759</v>
      </c>
      <c r="AD44" s="2">
        <v>-0.792079207920792</v>
      </c>
      <c r="AE44" s="2">
        <v>0.000230607751671732</v>
      </c>
      <c r="AF44" s="2">
        <v>88.5</v>
      </c>
      <c r="AG44" s="2">
        <v>143.5</v>
      </c>
      <c r="AH44" s="2">
        <v>244.5</v>
      </c>
      <c r="AI44" s="2">
        <v>-12.5</v>
      </c>
      <c r="AJ44" s="2">
        <v>101</v>
      </c>
      <c r="AK44" s="2">
        <v>156</v>
      </c>
      <c r="AL44" s="2">
        <v>76.967</v>
      </c>
      <c r="AM44" s="2">
        <v>0.829</v>
      </c>
      <c r="AN44" s="2">
        <v>20.522</v>
      </c>
      <c r="AO44" s="2">
        <v>20.54</v>
      </c>
      <c r="AP44" s="2">
        <v>31.9949486653112</v>
      </c>
    </row>
    <row r="45" customFormat="1" ht="15" spans="1:42">
      <c r="A45" s="2">
        <v>1</v>
      </c>
      <c r="B45" s="2" t="s">
        <v>85</v>
      </c>
      <c r="C45" s="2">
        <v>116.5</v>
      </c>
      <c r="D45" s="2">
        <v>130</v>
      </c>
      <c r="E45" s="2">
        <v>30</v>
      </c>
      <c r="F45" s="2">
        <v>0.421338155515371</v>
      </c>
      <c r="G45" s="2">
        <v>0.470162748643761</v>
      </c>
      <c r="H45" s="2">
        <v>0.108499095840868</v>
      </c>
      <c r="I45" s="2">
        <v>4.33333333333333</v>
      </c>
      <c r="J45" s="2">
        <v>3.88333333333333</v>
      </c>
      <c r="K45" s="2">
        <v>1.11587982832618</v>
      </c>
      <c r="L45" s="2">
        <v>102.261511169485</v>
      </c>
      <c r="M45" s="2">
        <v>13.5769412362775</v>
      </c>
      <c r="N45" s="2">
        <v>-0.0547667342799189</v>
      </c>
      <c r="O45" s="2">
        <v>0.279212792127921</v>
      </c>
      <c r="P45" s="2">
        <v>0.73</v>
      </c>
      <c r="Q45" s="2">
        <v>0.0547667342799189</v>
      </c>
      <c r="R45" s="2">
        <v>0.625</v>
      </c>
      <c r="S45" s="2">
        <v>0.590443686006826</v>
      </c>
      <c r="T45" s="2">
        <v>276.5</v>
      </c>
      <c r="U45" s="2">
        <v>0.674502712477396</v>
      </c>
      <c r="V45" s="2">
        <v>0.0488245931283906</v>
      </c>
      <c r="W45" s="2">
        <v>-1.56557868532293</v>
      </c>
      <c r="X45" s="2">
        <v>-1.56729059403054</v>
      </c>
      <c r="Y45" s="2">
        <v>0.230769230769231</v>
      </c>
      <c r="Z45" s="2">
        <v>92.1666666666667</v>
      </c>
      <c r="AA45" s="2">
        <v>114.5635</v>
      </c>
      <c r="AB45" s="2">
        <v>2.80889145496536</v>
      </c>
      <c r="AC45" s="2">
        <v>0.742489270386266</v>
      </c>
      <c r="AD45" s="2">
        <v>-0.87</v>
      </c>
      <c r="AE45" s="2">
        <v>0.000205920952814444</v>
      </c>
      <c r="AF45" s="2">
        <v>86.5</v>
      </c>
      <c r="AG45" s="2">
        <v>146.5</v>
      </c>
      <c r="AH45" s="2">
        <v>246.5</v>
      </c>
      <c r="AI45" s="2">
        <v>-13.5</v>
      </c>
      <c r="AJ45" s="2">
        <v>100</v>
      </c>
      <c r="AK45" s="2">
        <v>160</v>
      </c>
      <c r="AL45" s="2">
        <v>74.487</v>
      </c>
      <c r="AM45" s="2">
        <v>0.892</v>
      </c>
      <c r="AN45" s="2">
        <v>20.02</v>
      </c>
      <c r="AO45" s="2">
        <v>20.044</v>
      </c>
      <c r="AP45" s="2">
        <v>29.2580758808346</v>
      </c>
    </row>
    <row r="46" customFormat="1" ht="15" spans="1:42">
      <c r="A46" s="2">
        <v>1</v>
      </c>
      <c r="B46" s="2" t="s">
        <v>86</v>
      </c>
      <c r="C46" s="2">
        <v>112</v>
      </c>
      <c r="D46" s="2">
        <v>131</v>
      </c>
      <c r="E46" s="2">
        <v>33.5</v>
      </c>
      <c r="F46" s="2">
        <v>0.40506329113924</v>
      </c>
      <c r="G46" s="2">
        <v>0.47377938517179</v>
      </c>
      <c r="H46" s="2">
        <v>0.121157323688969</v>
      </c>
      <c r="I46" s="2">
        <v>3.91044776119403</v>
      </c>
      <c r="J46" s="2">
        <v>3.34328358208955</v>
      </c>
      <c r="K46" s="2">
        <v>1.16964285714286</v>
      </c>
      <c r="L46" s="2">
        <v>101.369374073238</v>
      </c>
      <c r="M46" s="2">
        <v>13.5769412362775</v>
      </c>
      <c r="N46" s="2">
        <v>-0.0781893004115226</v>
      </c>
      <c r="O46" s="2">
        <v>0.285889570552147</v>
      </c>
      <c r="P46" s="2">
        <v>0.61025641025641</v>
      </c>
      <c r="Q46" s="2">
        <v>0.0781893004115226</v>
      </c>
      <c r="R46" s="2">
        <v>0.592705167173252</v>
      </c>
      <c r="S46" s="2">
        <v>0.539518900343643</v>
      </c>
      <c r="T46" s="2">
        <v>276.5</v>
      </c>
      <c r="U46" s="2">
        <v>0.636528028933092</v>
      </c>
      <c r="V46" s="2">
        <v>0.0687160940325497</v>
      </c>
      <c r="W46" s="2">
        <v>-1.56696516855148</v>
      </c>
      <c r="X46" s="2">
        <v>-1.56781709263008</v>
      </c>
      <c r="Y46" s="2">
        <v>0.255725190839695</v>
      </c>
      <c r="Z46" s="2">
        <v>92.1666666666667</v>
      </c>
      <c r="AA46" s="2">
        <v>114.204</v>
      </c>
      <c r="AB46" s="2">
        <v>3.5173031026253</v>
      </c>
      <c r="AC46" s="2">
        <v>0.700892857142857</v>
      </c>
      <c r="AD46" s="2">
        <v>-1.07692307692308</v>
      </c>
      <c r="AE46" s="2">
        <v>0.000166562546264377</v>
      </c>
      <c r="AF46" s="2">
        <v>78.5</v>
      </c>
      <c r="AG46" s="2">
        <v>145.5</v>
      </c>
      <c r="AH46" s="2">
        <v>243</v>
      </c>
      <c r="AI46" s="2">
        <v>-19</v>
      </c>
      <c r="AJ46" s="2">
        <v>97.5</v>
      </c>
      <c r="AK46" s="2">
        <v>164.5</v>
      </c>
      <c r="AL46" s="2">
        <v>79.363</v>
      </c>
      <c r="AM46" s="2">
        <v>0.246</v>
      </c>
      <c r="AN46" s="2">
        <v>20.994</v>
      </c>
      <c r="AO46" s="2">
        <v>21</v>
      </c>
      <c r="AP46" s="2">
        <v>27.5969234166867</v>
      </c>
    </row>
    <row r="47" customFormat="1" ht="15" spans="1:42">
      <c r="A47" s="2">
        <v>1</v>
      </c>
      <c r="B47" s="2" t="s">
        <v>87</v>
      </c>
      <c r="C47" s="2">
        <v>116</v>
      </c>
      <c r="D47" s="2">
        <v>133</v>
      </c>
      <c r="E47" s="2">
        <v>33.5</v>
      </c>
      <c r="F47" s="2">
        <v>0.410619469026549</v>
      </c>
      <c r="G47" s="2">
        <v>0.470796460176991</v>
      </c>
      <c r="H47" s="2">
        <v>0.11858407079646</v>
      </c>
      <c r="I47" s="2">
        <v>3.97014925373134</v>
      </c>
      <c r="J47" s="2">
        <v>3.46268656716418</v>
      </c>
      <c r="K47" s="2">
        <v>1.14655172413793</v>
      </c>
      <c r="L47" s="2">
        <v>103.709932021962</v>
      </c>
      <c r="M47" s="2">
        <v>13.7234592334926</v>
      </c>
      <c r="N47" s="2">
        <v>-0.0682730923694779</v>
      </c>
      <c r="O47" s="2">
        <v>0.280385078219013</v>
      </c>
      <c r="P47" s="2">
        <v>0.658291457286432</v>
      </c>
      <c r="Q47" s="2">
        <v>0.0682730923694779</v>
      </c>
      <c r="R47" s="2">
        <v>0.597597597597598</v>
      </c>
      <c r="S47" s="2">
        <v>0.551839464882943</v>
      </c>
      <c r="T47" s="2">
        <v>282.5</v>
      </c>
      <c r="U47" s="2">
        <v>0.64424778761062</v>
      </c>
      <c r="V47" s="2">
        <v>0.0601769911504425</v>
      </c>
      <c r="W47" s="2">
        <v>-1.5666336648822</v>
      </c>
      <c r="X47" s="2">
        <v>-1.5677613592488</v>
      </c>
      <c r="Y47" s="2">
        <v>0.25187969924812</v>
      </c>
      <c r="Z47" s="2">
        <v>94.1666666666667</v>
      </c>
      <c r="AA47" s="2">
        <v>116.574</v>
      </c>
      <c r="AB47" s="2">
        <v>3.22215777262181</v>
      </c>
      <c r="AC47" s="2">
        <v>0.711206896551724</v>
      </c>
      <c r="AD47" s="2">
        <v>-1.01507537688442</v>
      </c>
      <c r="AE47" s="2">
        <v>0.000170732519207615</v>
      </c>
      <c r="AF47" s="2">
        <v>82.5</v>
      </c>
      <c r="AG47" s="2">
        <v>149.5</v>
      </c>
      <c r="AH47" s="2">
        <v>249</v>
      </c>
      <c r="AI47" s="2">
        <v>-17</v>
      </c>
      <c r="AJ47" s="2">
        <v>99.5</v>
      </c>
      <c r="AK47" s="2">
        <v>166.5</v>
      </c>
      <c r="AL47" s="2">
        <v>76.845</v>
      </c>
      <c r="AM47" s="2">
        <v>0.652</v>
      </c>
      <c r="AN47" s="2">
        <v>20.155</v>
      </c>
      <c r="AO47" s="2">
        <v>20.169</v>
      </c>
      <c r="AP47" s="2">
        <v>27.4621258458211</v>
      </c>
    </row>
    <row r="48" customFormat="1" ht="15" spans="1:42">
      <c r="A48" s="2">
        <v>1</v>
      </c>
      <c r="B48" s="2" t="s">
        <v>88</v>
      </c>
      <c r="C48" s="2">
        <v>110</v>
      </c>
      <c r="D48" s="2">
        <v>126.5</v>
      </c>
      <c r="E48" s="2">
        <v>33.5</v>
      </c>
      <c r="F48" s="2">
        <v>0.407407407407407</v>
      </c>
      <c r="G48" s="2">
        <v>0.468518518518519</v>
      </c>
      <c r="H48" s="2">
        <v>0.124074074074074</v>
      </c>
      <c r="I48" s="2">
        <v>3.77611940298507</v>
      </c>
      <c r="J48" s="2">
        <v>3.28358208955224</v>
      </c>
      <c r="K48" s="2">
        <v>1.15</v>
      </c>
      <c r="L48" s="2">
        <v>98.6990374826422</v>
      </c>
      <c r="M48" s="2">
        <v>13.4164078649987</v>
      </c>
      <c r="N48" s="2">
        <v>-0.0697674418604651</v>
      </c>
      <c r="O48" s="2">
        <v>0.276166456494325</v>
      </c>
      <c r="P48" s="2">
        <v>0.645161290322581</v>
      </c>
      <c r="Q48" s="2">
        <v>0.0697674418604651</v>
      </c>
      <c r="R48" s="2">
        <v>0.58125</v>
      </c>
      <c r="S48" s="2">
        <v>0.533101045296167</v>
      </c>
      <c r="T48" s="2">
        <v>270</v>
      </c>
      <c r="U48" s="2">
        <v>0.627777777777778</v>
      </c>
      <c r="V48" s="2">
        <v>0.0611111111111111</v>
      </c>
      <c r="W48" s="2">
        <v>-1.56624343990773</v>
      </c>
      <c r="X48" s="2">
        <v>-1.56751676866024</v>
      </c>
      <c r="Y48" s="2">
        <v>0.264822134387352</v>
      </c>
      <c r="Z48" s="2">
        <v>90</v>
      </c>
      <c r="AA48" s="2">
        <v>110.9645</v>
      </c>
      <c r="AB48" s="2">
        <v>3.2820197044335</v>
      </c>
      <c r="AC48" s="2">
        <v>0.695454545454545</v>
      </c>
      <c r="AD48" s="2">
        <v>-1.0752688172043</v>
      </c>
      <c r="AE48" s="2">
        <v>0.000178430456562276</v>
      </c>
      <c r="AF48" s="2">
        <v>76.5</v>
      </c>
      <c r="AG48" s="2">
        <v>143.5</v>
      </c>
      <c r="AH48" s="2">
        <v>236.5</v>
      </c>
      <c r="AI48" s="2">
        <v>-16.5</v>
      </c>
      <c r="AJ48" s="2">
        <v>93</v>
      </c>
      <c r="AK48" s="2">
        <v>160</v>
      </c>
      <c r="AL48" s="2">
        <v>75.341</v>
      </c>
      <c r="AM48" s="2">
        <v>0.945</v>
      </c>
      <c r="AN48" s="2">
        <v>20.814</v>
      </c>
      <c r="AO48" s="2">
        <v>20.837</v>
      </c>
      <c r="AP48" s="2">
        <v>30.4821484640855</v>
      </c>
    </row>
    <row r="49" customFormat="1" ht="15" spans="1:42">
      <c r="A49" s="2">
        <v>1</v>
      </c>
      <c r="B49" s="2" t="s">
        <v>89</v>
      </c>
      <c r="C49" s="2">
        <v>104.5</v>
      </c>
      <c r="D49" s="2">
        <v>123.5</v>
      </c>
      <c r="E49" s="2">
        <v>32.5</v>
      </c>
      <c r="F49" s="2">
        <v>0.401151631477927</v>
      </c>
      <c r="G49" s="2">
        <v>0.474088291746641</v>
      </c>
      <c r="H49" s="2">
        <v>0.124760076775432</v>
      </c>
      <c r="I49" s="2">
        <v>3.8</v>
      </c>
      <c r="J49" s="2">
        <v>3.21538461538462</v>
      </c>
      <c r="K49" s="2">
        <v>1.18181818181818</v>
      </c>
      <c r="L49" s="2">
        <v>95.2693549888945</v>
      </c>
      <c r="M49" s="2">
        <v>13.1782649338472</v>
      </c>
      <c r="N49" s="2">
        <v>-0.0833333333333333</v>
      </c>
      <c r="O49" s="2">
        <v>0.286458333333333</v>
      </c>
      <c r="P49" s="2">
        <v>0.582417582417582</v>
      </c>
      <c r="Q49" s="2">
        <v>0.0833333333333333</v>
      </c>
      <c r="R49" s="2">
        <v>0.583333333333333</v>
      </c>
      <c r="S49" s="2">
        <v>0.525547445255474</v>
      </c>
      <c r="T49" s="2">
        <v>260.5</v>
      </c>
      <c r="U49" s="2">
        <v>0.625719769673704</v>
      </c>
      <c r="V49" s="2">
        <v>0.072936660268714</v>
      </c>
      <c r="W49" s="2">
        <v>-1.56669081748832</v>
      </c>
      <c r="X49" s="2">
        <v>-1.56754231075425</v>
      </c>
      <c r="Y49" s="2">
        <v>0.263157894736842</v>
      </c>
      <c r="Z49" s="2">
        <v>86.8333333333333</v>
      </c>
      <c r="AA49" s="2">
        <v>107.445</v>
      </c>
      <c r="AB49" s="2">
        <v>3.67966751918159</v>
      </c>
      <c r="AC49" s="2">
        <v>0.688995215311005</v>
      </c>
      <c r="AD49" s="2">
        <v>-1.13186813186813</v>
      </c>
      <c r="AE49" s="2">
        <v>0.000178380898501637</v>
      </c>
      <c r="AF49" s="2">
        <v>72</v>
      </c>
      <c r="AG49" s="2">
        <v>137</v>
      </c>
      <c r="AH49" s="2">
        <v>228</v>
      </c>
      <c r="AI49" s="2">
        <v>-19</v>
      </c>
      <c r="AJ49" s="2">
        <v>91</v>
      </c>
      <c r="AK49" s="2">
        <v>156</v>
      </c>
      <c r="AL49" s="2">
        <v>76.176</v>
      </c>
      <c r="AM49" s="2">
        <v>0.638</v>
      </c>
      <c r="AN49" s="2">
        <v>20.538</v>
      </c>
      <c r="AO49" s="2">
        <v>20.55</v>
      </c>
      <c r="AP49" s="2">
        <v>28.7292942925406</v>
      </c>
    </row>
    <row r="50" customFormat="1" ht="15" spans="1:42">
      <c r="A50" s="2">
        <v>1</v>
      </c>
      <c r="B50" s="2" t="s">
        <v>90</v>
      </c>
      <c r="C50" s="2">
        <v>110</v>
      </c>
      <c r="D50" s="2">
        <v>125.5</v>
      </c>
      <c r="E50" s="2">
        <v>36</v>
      </c>
      <c r="F50" s="2">
        <v>0.405156537753223</v>
      </c>
      <c r="G50" s="2">
        <v>0.462246777163904</v>
      </c>
      <c r="H50" s="2">
        <v>0.132596685082873</v>
      </c>
      <c r="I50" s="2">
        <v>3.48611111111111</v>
      </c>
      <c r="J50" s="2">
        <v>3.05555555555556</v>
      </c>
      <c r="K50" s="2">
        <v>1.14090909090909</v>
      </c>
      <c r="L50" s="2">
        <v>98.5668132114794</v>
      </c>
      <c r="M50" s="2">
        <v>13.4536240470737</v>
      </c>
      <c r="N50" s="2">
        <v>-0.0658174097664544</v>
      </c>
      <c r="O50" s="2">
        <v>0.26448362720403</v>
      </c>
      <c r="P50" s="2">
        <v>0.653631284916201</v>
      </c>
      <c r="Q50" s="2">
        <v>0.0658174097664544</v>
      </c>
      <c r="R50" s="2">
        <v>0.554179566563467</v>
      </c>
      <c r="S50" s="2">
        <v>0.506849315068493</v>
      </c>
      <c r="T50" s="2">
        <v>271.5</v>
      </c>
      <c r="U50" s="2">
        <v>0.602209944751381</v>
      </c>
      <c r="V50" s="2">
        <v>0.0570902394106814</v>
      </c>
      <c r="W50" s="2">
        <v>-1.56586468272748</v>
      </c>
      <c r="X50" s="2">
        <v>-1.56748777456728</v>
      </c>
      <c r="Y50" s="2">
        <v>0.286852589641434</v>
      </c>
      <c r="Z50" s="2">
        <v>90.5</v>
      </c>
      <c r="AA50" s="2">
        <v>110.6625</v>
      </c>
      <c r="AB50" s="2">
        <v>3.19235588972431</v>
      </c>
      <c r="AC50" s="2">
        <v>0.672727272727273</v>
      </c>
      <c r="AD50" s="2">
        <v>-1.15083798882682</v>
      </c>
      <c r="AE50" s="2">
        <v>0.000170040233275807</v>
      </c>
      <c r="AF50" s="2">
        <v>74</v>
      </c>
      <c r="AG50" s="2">
        <v>146</v>
      </c>
      <c r="AH50" s="2">
        <v>235.5</v>
      </c>
      <c r="AI50" s="2">
        <v>-15.5</v>
      </c>
      <c r="AJ50" s="2">
        <v>89.5</v>
      </c>
      <c r="AK50" s="2">
        <v>161.5</v>
      </c>
      <c r="AL50" s="2">
        <v>79.461</v>
      </c>
      <c r="AM50" s="2">
        <v>-0.203</v>
      </c>
      <c r="AN50" s="2">
        <v>18.744</v>
      </c>
      <c r="AO50" s="2">
        <v>18.763</v>
      </c>
      <c r="AP50" s="2">
        <v>28.7292942925406</v>
      </c>
    </row>
    <row r="51" customFormat="1" ht="15" spans="1:42">
      <c r="A51" s="2">
        <v>1</v>
      </c>
      <c r="B51" s="2" t="s">
        <v>91</v>
      </c>
      <c r="C51" s="2">
        <v>113.5</v>
      </c>
      <c r="D51" s="2">
        <v>128</v>
      </c>
      <c r="E51" s="2">
        <v>33.5</v>
      </c>
      <c r="F51" s="2">
        <v>0.412727272727273</v>
      </c>
      <c r="G51" s="2">
        <v>0.465454545454545</v>
      </c>
      <c r="H51" s="2">
        <v>0.121818181818182</v>
      </c>
      <c r="I51" s="2">
        <v>3.82089552238806</v>
      </c>
      <c r="J51" s="2">
        <v>3.38805970149254</v>
      </c>
      <c r="K51" s="2">
        <v>1.12775330396476</v>
      </c>
      <c r="L51" s="2">
        <v>100.645417183298</v>
      </c>
      <c r="M51" s="2">
        <v>13.5400640077266</v>
      </c>
      <c r="N51" s="2">
        <v>-0.0600414078674948</v>
      </c>
      <c r="O51" s="2">
        <v>0.270471464019851</v>
      </c>
      <c r="P51" s="2">
        <v>0.693121693121693</v>
      </c>
      <c r="Q51" s="2">
        <v>0.0600414078674948</v>
      </c>
      <c r="R51" s="2">
        <v>0.585139318885449</v>
      </c>
      <c r="S51" s="2">
        <v>0.54421768707483</v>
      </c>
      <c r="T51" s="2">
        <v>275</v>
      </c>
      <c r="U51" s="2">
        <v>0.634545454545455</v>
      </c>
      <c r="V51" s="2">
        <v>0.0527272727272727</v>
      </c>
      <c r="W51" s="2">
        <v>-1.56574000383825</v>
      </c>
      <c r="X51" s="2">
        <v>-1.56743434651635</v>
      </c>
      <c r="Y51" s="2">
        <v>0.26171875</v>
      </c>
      <c r="Z51" s="2">
        <v>91.6666666666667</v>
      </c>
      <c r="AA51" s="2">
        <v>112.8915</v>
      </c>
      <c r="AB51" s="2">
        <v>2.99278846153846</v>
      </c>
      <c r="AC51" s="2">
        <v>0.704845814977974</v>
      </c>
      <c r="AD51" s="2">
        <v>-1.01587301587302</v>
      </c>
      <c r="AE51" s="2">
        <v>0.000183365238246633</v>
      </c>
      <c r="AF51" s="2">
        <v>80</v>
      </c>
      <c r="AG51" s="2">
        <v>147</v>
      </c>
      <c r="AH51" s="2">
        <v>241.5</v>
      </c>
      <c r="AI51" s="2">
        <v>-14.5</v>
      </c>
      <c r="AJ51" s="2">
        <v>94.5</v>
      </c>
      <c r="AK51" s="2">
        <v>161.5</v>
      </c>
      <c r="AL51" s="2">
        <v>74.837</v>
      </c>
      <c r="AM51" s="2">
        <v>1.094</v>
      </c>
      <c r="AN51" s="2">
        <v>20.509</v>
      </c>
      <c r="AO51" s="2">
        <v>20.538</v>
      </c>
      <c r="AP51" s="2">
        <v>26.3657328338582</v>
      </c>
    </row>
    <row r="52" customFormat="1" ht="15" spans="1:42">
      <c r="A52" s="2">
        <v>1</v>
      </c>
      <c r="B52" s="2" t="s">
        <v>92</v>
      </c>
      <c r="C52" s="2">
        <v>108.5</v>
      </c>
      <c r="D52" s="2">
        <v>123</v>
      </c>
      <c r="E52" s="2">
        <v>33.5</v>
      </c>
      <c r="F52" s="2">
        <v>0.409433962264151</v>
      </c>
      <c r="G52" s="2">
        <v>0.464150943396226</v>
      </c>
      <c r="H52" s="2">
        <v>0.126415094339623</v>
      </c>
      <c r="I52" s="2">
        <v>3.67164179104478</v>
      </c>
      <c r="J52" s="2">
        <v>3.23880597014925</v>
      </c>
      <c r="K52" s="2">
        <v>1.13364055299539</v>
      </c>
      <c r="L52" s="2">
        <v>96.6497111566644</v>
      </c>
      <c r="M52" s="2">
        <v>13.2916013582513</v>
      </c>
      <c r="N52" s="2">
        <v>-0.0626349892008639</v>
      </c>
      <c r="O52" s="2">
        <v>0.268041237113402</v>
      </c>
      <c r="P52" s="2">
        <v>0.675977653631285</v>
      </c>
      <c r="Q52" s="2">
        <v>0.0626349892008639</v>
      </c>
      <c r="R52" s="2">
        <v>0.571884984025559</v>
      </c>
      <c r="S52" s="2">
        <v>0.528169014084507</v>
      </c>
      <c r="T52" s="2">
        <v>265</v>
      </c>
      <c r="U52" s="2">
        <v>0.620754716981132</v>
      </c>
      <c r="V52" s="2">
        <v>0.0547169811320755</v>
      </c>
      <c r="W52" s="2">
        <v>-1.56548463867981</v>
      </c>
      <c r="X52" s="2">
        <v>-1.56724652792513</v>
      </c>
      <c r="Y52" s="2">
        <v>0.272357723577236</v>
      </c>
      <c r="Z52" s="2">
        <v>88.3333333333333</v>
      </c>
      <c r="AA52" s="2">
        <v>108.4615</v>
      </c>
      <c r="AB52" s="2">
        <v>3.08080808080808</v>
      </c>
      <c r="AC52" s="2">
        <v>0.691244239631336</v>
      </c>
      <c r="AD52" s="2">
        <v>-1.07262569832402</v>
      </c>
      <c r="AE52" s="2">
        <v>0.000188842323369265</v>
      </c>
      <c r="AF52" s="2">
        <v>75</v>
      </c>
      <c r="AG52" s="2">
        <v>142</v>
      </c>
      <c r="AH52" s="2">
        <v>231.5</v>
      </c>
      <c r="AI52" s="2">
        <v>-14.5</v>
      </c>
      <c r="AJ52" s="2">
        <v>89.5</v>
      </c>
      <c r="AK52" s="2">
        <v>156.5</v>
      </c>
      <c r="AL52" s="2">
        <v>77.443</v>
      </c>
      <c r="AM52" s="2">
        <v>0.157</v>
      </c>
      <c r="AN52" s="2">
        <v>19.603</v>
      </c>
      <c r="AO52" s="2">
        <v>19.606</v>
      </c>
      <c r="AP52" s="2">
        <v>26.9356599470165</v>
      </c>
    </row>
    <row r="53" customFormat="1" ht="15" spans="1:42">
      <c r="A53" s="2">
        <v>1</v>
      </c>
      <c r="B53" s="2" t="s">
        <v>93</v>
      </c>
      <c r="C53" s="2">
        <v>119.5</v>
      </c>
      <c r="D53" s="2">
        <v>132</v>
      </c>
      <c r="E53" s="2">
        <v>29.5</v>
      </c>
      <c r="F53" s="2">
        <v>0.425266903914591</v>
      </c>
      <c r="G53" s="2">
        <v>0.469750889679715</v>
      </c>
      <c r="H53" s="2">
        <v>0.104982206405694</v>
      </c>
      <c r="I53" s="2">
        <v>4.47457627118644</v>
      </c>
      <c r="J53" s="2">
        <v>4.05084745762712</v>
      </c>
      <c r="K53" s="2">
        <v>1.10460251046025</v>
      </c>
      <c r="L53" s="2">
        <v>104.202527160653</v>
      </c>
      <c r="M53" s="2">
        <v>13.6869767784319</v>
      </c>
      <c r="N53" s="2">
        <v>-0.0497017892644135</v>
      </c>
      <c r="O53" s="2">
        <v>0.278450363196126</v>
      </c>
      <c r="P53" s="2">
        <v>0.75609756097561</v>
      </c>
      <c r="Q53" s="2">
        <v>0.0497017892644135</v>
      </c>
      <c r="R53" s="2">
        <v>0.634674922600619</v>
      </c>
      <c r="S53" s="2">
        <v>0.604026845637584</v>
      </c>
      <c r="T53" s="2">
        <v>281</v>
      </c>
      <c r="U53" s="2">
        <v>0.685053380782918</v>
      </c>
      <c r="V53" s="2">
        <v>0.0444839857651246</v>
      </c>
      <c r="W53" s="2">
        <v>-1.56530088662058</v>
      </c>
      <c r="X53" s="2">
        <v>-1.56725394904529</v>
      </c>
      <c r="Y53" s="2">
        <v>0.223484848484848</v>
      </c>
      <c r="Z53" s="2">
        <v>93.6666666666667</v>
      </c>
      <c r="AA53" s="2">
        <v>116.5775</v>
      </c>
      <c r="AB53" s="2">
        <v>2.65765765765766</v>
      </c>
      <c r="AC53" s="2">
        <v>0.753138075313807</v>
      </c>
      <c r="AD53" s="2">
        <v>-0.819512195121951</v>
      </c>
      <c r="AE53" s="2">
        <v>0.000210470872284502</v>
      </c>
      <c r="AF53" s="2">
        <v>90</v>
      </c>
      <c r="AG53" s="2">
        <v>149</v>
      </c>
      <c r="AH53" s="2">
        <v>251.5</v>
      </c>
      <c r="AI53" s="2">
        <v>-12.5</v>
      </c>
      <c r="AJ53" s="2">
        <v>102.5</v>
      </c>
      <c r="AK53" s="2">
        <v>161.5</v>
      </c>
      <c r="AL53" s="2">
        <v>77.833</v>
      </c>
      <c r="AM53" s="2">
        <v>0.622</v>
      </c>
      <c r="AN53" s="2">
        <v>18.869</v>
      </c>
      <c r="AO53" s="2">
        <v>18.895</v>
      </c>
      <c r="AP53" s="2">
        <v>28.7292942925406</v>
      </c>
    </row>
    <row r="54" customFormat="1" ht="15" spans="1:42">
      <c r="A54" s="2">
        <v>1</v>
      </c>
      <c r="B54" s="2" t="s">
        <v>94</v>
      </c>
      <c r="C54" s="2">
        <v>110</v>
      </c>
      <c r="D54" s="2">
        <v>127.5</v>
      </c>
      <c r="E54" s="2">
        <v>35</v>
      </c>
      <c r="F54" s="2">
        <v>0.403669724770642</v>
      </c>
      <c r="G54" s="2">
        <v>0.467889908256881</v>
      </c>
      <c r="H54" s="2">
        <v>0.128440366972477</v>
      </c>
      <c r="I54" s="2">
        <v>3.64285714285714</v>
      </c>
      <c r="J54" s="2">
        <v>3.14285714285714</v>
      </c>
      <c r="K54" s="2">
        <v>1.15909090909091</v>
      </c>
      <c r="L54" s="2">
        <v>99.2996307478868</v>
      </c>
      <c r="M54" s="2">
        <v>13.4783777461038</v>
      </c>
      <c r="N54" s="2">
        <v>-0.0736842105263158</v>
      </c>
      <c r="O54" s="2">
        <v>0.275</v>
      </c>
      <c r="P54" s="2">
        <v>0.621621621621622</v>
      </c>
      <c r="Q54" s="2">
        <v>0.0736842105263158</v>
      </c>
      <c r="R54" s="2">
        <v>0.569230769230769</v>
      </c>
      <c r="S54" s="2">
        <v>0.517241379310345</v>
      </c>
      <c r="T54" s="2">
        <v>272.5</v>
      </c>
      <c r="U54" s="2">
        <v>0.614678899082569</v>
      </c>
      <c r="V54" s="2">
        <v>0.0642201834862385</v>
      </c>
      <c r="W54" s="2">
        <v>-1.56649300238892</v>
      </c>
      <c r="X54" s="2">
        <v>-1.56765605397706</v>
      </c>
      <c r="Y54" s="2">
        <v>0.274509803921569</v>
      </c>
      <c r="Z54" s="2">
        <v>90.8333333333333</v>
      </c>
      <c r="AA54" s="2">
        <v>111.7225</v>
      </c>
      <c r="AB54" s="2">
        <v>3.41049382716049</v>
      </c>
      <c r="AC54" s="2">
        <v>0.681818181818182</v>
      </c>
      <c r="AD54" s="2">
        <v>-1.13513513513514</v>
      </c>
      <c r="AE54" s="2">
        <v>0.000166796437913881</v>
      </c>
      <c r="AF54" s="2">
        <v>75</v>
      </c>
      <c r="AG54" s="2">
        <v>145</v>
      </c>
      <c r="AH54" s="2">
        <v>237.5</v>
      </c>
      <c r="AI54" s="2">
        <v>-17.5</v>
      </c>
      <c r="AJ54" s="2">
        <v>92.5</v>
      </c>
      <c r="AK54" s="2">
        <v>162.5</v>
      </c>
      <c r="AL54" s="2">
        <v>74.95</v>
      </c>
      <c r="AM54" s="2">
        <v>1.237</v>
      </c>
      <c r="AN54" s="2">
        <v>20.697</v>
      </c>
      <c r="AO54" s="2">
        <v>20.734</v>
      </c>
      <c r="AP54" s="2">
        <v>27.9893037332492</v>
      </c>
    </row>
    <row r="55" customFormat="1" ht="15" spans="1:42">
      <c r="A55" s="2">
        <v>1</v>
      </c>
      <c r="B55" s="2" t="s">
        <v>95</v>
      </c>
      <c r="C55" s="2">
        <v>110</v>
      </c>
      <c r="D55" s="2">
        <v>128</v>
      </c>
      <c r="E55" s="2">
        <v>35.5</v>
      </c>
      <c r="F55" s="2">
        <v>0.402193784277879</v>
      </c>
      <c r="G55" s="2">
        <v>0.46800731261426</v>
      </c>
      <c r="H55" s="2">
        <v>0.129798903107861</v>
      </c>
      <c r="I55" s="2">
        <v>3.6056338028169</v>
      </c>
      <c r="J55" s="2">
        <v>3.09859154929577</v>
      </c>
      <c r="K55" s="2">
        <v>1.16363636363636</v>
      </c>
      <c r="L55" s="2">
        <v>99.5728376616836</v>
      </c>
      <c r="M55" s="2">
        <v>13.5030860670194</v>
      </c>
      <c r="N55" s="2">
        <v>-0.0756302521008403</v>
      </c>
      <c r="O55" s="2">
        <v>0.275217932752179</v>
      </c>
      <c r="P55" s="2">
        <v>0.610810810810811</v>
      </c>
      <c r="Q55" s="2">
        <v>0.0756302521008403</v>
      </c>
      <c r="R55" s="2">
        <v>0.565749235474006</v>
      </c>
      <c r="S55" s="2">
        <v>0.512027491408935</v>
      </c>
      <c r="T55" s="2">
        <v>273.5</v>
      </c>
      <c r="U55" s="2">
        <v>0.610603290676417</v>
      </c>
      <c r="V55" s="2">
        <v>0.0658135283363803</v>
      </c>
      <c r="W55" s="2">
        <v>-1.56661253776314</v>
      </c>
      <c r="X55" s="2">
        <v>-1.56771475029011</v>
      </c>
      <c r="Y55" s="2">
        <v>0.27734375</v>
      </c>
      <c r="Z55" s="2">
        <v>91.1666666666667</v>
      </c>
      <c r="AA55" s="2">
        <v>112.073</v>
      </c>
      <c r="AB55" s="2">
        <v>3.47222222222222</v>
      </c>
      <c r="AC55" s="2">
        <v>0.677272727272727</v>
      </c>
      <c r="AD55" s="2">
        <v>-1.15675675675676</v>
      </c>
      <c r="AE55" s="2">
        <v>0.000162527594767826</v>
      </c>
      <c r="AF55" s="2">
        <v>74.5</v>
      </c>
      <c r="AG55" s="2">
        <v>145.5</v>
      </c>
      <c r="AH55" s="2">
        <v>238</v>
      </c>
      <c r="AI55" s="2">
        <v>-18</v>
      </c>
      <c r="AJ55" s="2">
        <v>92.5</v>
      </c>
      <c r="AK55" s="2">
        <v>163.5</v>
      </c>
      <c r="AL55" s="2">
        <v>75.391</v>
      </c>
      <c r="AM55" s="2">
        <v>1.082</v>
      </c>
      <c r="AN55" s="2">
        <v>20.704</v>
      </c>
      <c r="AO55" s="2">
        <v>20.734</v>
      </c>
      <c r="AP55" s="2">
        <v>31.7675790663608</v>
      </c>
    </row>
    <row r="56" customFormat="1" ht="15" spans="1:42">
      <c r="A56" s="2">
        <v>1</v>
      </c>
      <c r="B56" s="2" t="s">
        <v>96</v>
      </c>
      <c r="C56" s="2">
        <v>109</v>
      </c>
      <c r="D56" s="2">
        <v>127</v>
      </c>
      <c r="E56" s="2">
        <v>30</v>
      </c>
      <c r="F56" s="2">
        <v>0.409774436090226</v>
      </c>
      <c r="G56" s="2">
        <v>0.477443609022556</v>
      </c>
      <c r="H56" s="2">
        <v>0.112781954887218</v>
      </c>
      <c r="I56" s="2">
        <v>4.23333333333333</v>
      </c>
      <c r="J56" s="2">
        <v>3.63333333333333</v>
      </c>
      <c r="K56" s="2">
        <v>1.1651376146789</v>
      </c>
      <c r="L56" s="2">
        <v>98.1665251838256</v>
      </c>
      <c r="M56" s="2">
        <v>13.3166562369588</v>
      </c>
      <c r="N56" s="2">
        <v>-0.076271186440678</v>
      </c>
      <c r="O56" s="2">
        <v>0.292620865139949</v>
      </c>
      <c r="P56" s="2">
        <v>0.628865979381443</v>
      </c>
      <c r="Q56" s="2">
        <v>0.076271186440678</v>
      </c>
      <c r="R56" s="2">
        <v>0.617834394904459</v>
      </c>
      <c r="S56" s="2">
        <v>0.568345323741007</v>
      </c>
      <c r="T56" s="2">
        <v>266</v>
      </c>
      <c r="U56" s="2">
        <v>0.661654135338346</v>
      </c>
      <c r="V56" s="2">
        <v>0.0676691729323308</v>
      </c>
      <c r="W56" s="2">
        <v>-1.56668362074888</v>
      </c>
      <c r="X56" s="2">
        <v>-1.5675209948647</v>
      </c>
      <c r="Y56" s="2">
        <v>0.236220472440945</v>
      </c>
      <c r="Z56" s="2">
        <v>88.6666666666667</v>
      </c>
      <c r="AA56" s="2">
        <v>110.56</v>
      </c>
      <c r="AB56" s="2">
        <v>3.43446601941748</v>
      </c>
      <c r="AC56" s="2">
        <v>0.724770642201835</v>
      </c>
      <c r="AD56" s="2">
        <v>-0.989690721649485</v>
      </c>
      <c r="AE56" s="2">
        <v>0.000193339494290537</v>
      </c>
      <c r="AF56" s="2">
        <v>79</v>
      </c>
      <c r="AG56" s="2">
        <v>139</v>
      </c>
      <c r="AH56" s="2">
        <v>236</v>
      </c>
      <c r="AI56" s="2">
        <v>-18</v>
      </c>
      <c r="AJ56" s="2">
        <v>97</v>
      </c>
      <c r="AK56" s="2">
        <v>157</v>
      </c>
      <c r="AL56" s="2">
        <v>76.967</v>
      </c>
      <c r="AM56" s="2">
        <v>0.826</v>
      </c>
      <c r="AN56" s="2">
        <v>21.112</v>
      </c>
      <c r="AO56" s="2">
        <v>21.129</v>
      </c>
      <c r="AP56" s="2">
        <v>29.3663836307755</v>
      </c>
    </row>
    <row r="57" customFormat="1" ht="15" spans="1:42">
      <c r="A57" s="2">
        <v>1</v>
      </c>
      <c r="B57" s="2" t="s">
        <v>97</v>
      </c>
      <c r="C57" s="2">
        <v>107</v>
      </c>
      <c r="D57" s="2">
        <v>122.5</v>
      </c>
      <c r="E57" s="2">
        <v>32.5</v>
      </c>
      <c r="F57" s="2">
        <v>0.408396946564886</v>
      </c>
      <c r="G57" s="2">
        <v>0.467557251908397</v>
      </c>
      <c r="H57" s="2">
        <v>0.124045801526718</v>
      </c>
      <c r="I57" s="2">
        <v>3.76923076923077</v>
      </c>
      <c r="J57" s="2">
        <v>3.29230769230769</v>
      </c>
      <c r="K57" s="2">
        <v>1.14485981308411</v>
      </c>
      <c r="L57" s="2">
        <v>95.762727613618</v>
      </c>
      <c r="M57" s="2">
        <v>13.2161517343993</v>
      </c>
      <c r="N57" s="2">
        <v>-0.0675381263616558</v>
      </c>
      <c r="O57" s="2">
        <v>0.274382314694408</v>
      </c>
      <c r="P57" s="2">
        <v>0.655555555555556</v>
      </c>
      <c r="Q57" s="2">
        <v>0.0675381263616558</v>
      </c>
      <c r="R57" s="2">
        <v>0.580645161290323</v>
      </c>
      <c r="S57" s="2">
        <v>0.53405017921147</v>
      </c>
      <c r="T57" s="2">
        <v>262</v>
      </c>
      <c r="U57" s="2">
        <v>0.627862595419847</v>
      </c>
      <c r="V57" s="2">
        <v>0.0591603053435115</v>
      </c>
      <c r="W57" s="2">
        <v>-1.56580209944604</v>
      </c>
      <c r="X57" s="2">
        <v>-1.56726624886567</v>
      </c>
      <c r="Y57" s="2">
        <v>0.26530612244898</v>
      </c>
      <c r="Z57" s="2">
        <v>87.3333333333333</v>
      </c>
      <c r="AA57" s="2">
        <v>107.6055</v>
      </c>
      <c r="AB57" s="2">
        <v>3.21700507614213</v>
      </c>
      <c r="AC57" s="2">
        <v>0.696261682242991</v>
      </c>
      <c r="AD57" s="2">
        <v>-1.06666666666667</v>
      </c>
      <c r="AE57" s="2">
        <v>0.000191635484168357</v>
      </c>
      <c r="AF57" s="2">
        <v>74.5</v>
      </c>
      <c r="AG57" s="2">
        <v>139.5</v>
      </c>
      <c r="AH57" s="2">
        <v>229.5</v>
      </c>
      <c r="AI57" s="2">
        <v>-15.5</v>
      </c>
      <c r="AJ57" s="2">
        <v>90</v>
      </c>
      <c r="AK57" s="2">
        <v>155</v>
      </c>
      <c r="AL57" s="2">
        <v>76.339</v>
      </c>
      <c r="AM57" s="2">
        <v>0.898</v>
      </c>
      <c r="AN57" s="2">
        <v>20.346</v>
      </c>
      <c r="AO57" s="2">
        <v>20.367</v>
      </c>
      <c r="AP57" s="2">
        <v>32.4067300113996</v>
      </c>
    </row>
    <row r="58" customFormat="1" ht="15" spans="1:42">
      <c r="A58" s="2">
        <v>1</v>
      </c>
      <c r="B58" s="2" t="s">
        <v>98</v>
      </c>
      <c r="C58" s="2">
        <v>110.5</v>
      </c>
      <c r="D58" s="2">
        <v>123</v>
      </c>
      <c r="E58" s="2">
        <v>27</v>
      </c>
      <c r="F58" s="2">
        <v>0.424184261036468</v>
      </c>
      <c r="G58" s="2">
        <v>0.472168905950096</v>
      </c>
      <c r="H58" s="2">
        <v>0.103646833013436</v>
      </c>
      <c r="I58" s="2">
        <v>4.55555555555556</v>
      </c>
      <c r="J58" s="2">
        <v>4.09259259259259</v>
      </c>
      <c r="K58" s="2">
        <v>1.1131221719457</v>
      </c>
      <c r="L58" s="2">
        <v>96.7268490820069</v>
      </c>
      <c r="M58" s="2">
        <v>13.1782649338472</v>
      </c>
      <c r="N58" s="2">
        <v>-0.0535331905781585</v>
      </c>
      <c r="O58" s="2">
        <v>0.282920469361147</v>
      </c>
      <c r="P58" s="2">
        <v>0.739583333333333</v>
      </c>
      <c r="Q58" s="2">
        <v>0.0535331905781585</v>
      </c>
      <c r="R58" s="2">
        <v>0.64</v>
      </c>
      <c r="S58" s="2">
        <v>0.607272727272727</v>
      </c>
      <c r="T58" s="2">
        <v>260.5</v>
      </c>
      <c r="U58" s="2">
        <v>0.689059500959693</v>
      </c>
      <c r="V58" s="2">
        <v>0.0479846449136276</v>
      </c>
      <c r="W58" s="2">
        <v>-1.56488840521687</v>
      </c>
      <c r="X58" s="2">
        <v>-1.56677472400331</v>
      </c>
      <c r="Y58" s="2">
        <v>0.219512195121951</v>
      </c>
      <c r="Z58" s="2">
        <v>86.8333333333333</v>
      </c>
      <c r="AA58" s="2">
        <v>108.3185</v>
      </c>
      <c r="AB58" s="2">
        <v>2.76331719128329</v>
      </c>
      <c r="AC58" s="2">
        <v>0.755656108597285</v>
      </c>
      <c r="AD58" s="2">
        <v>-0.822916666666667</v>
      </c>
      <c r="AE58" s="2">
        <v>0.000243021925522609</v>
      </c>
      <c r="AF58" s="2">
        <v>83.5</v>
      </c>
      <c r="AG58" s="2">
        <v>137.5</v>
      </c>
      <c r="AH58" s="2">
        <v>233.5</v>
      </c>
      <c r="AI58" s="2">
        <v>-12.5</v>
      </c>
      <c r="AJ58" s="2">
        <v>96</v>
      </c>
      <c r="AK58" s="2">
        <v>150</v>
      </c>
      <c r="AL58" s="2">
        <v>77.111</v>
      </c>
      <c r="AM58" s="2">
        <v>0.849</v>
      </c>
      <c r="AN58" s="2">
        <v>20.674</v>
      </c>
      <c r="AO58" s="2">
        <v>20.692</v>
      </c>
      <c r="AP58" s="2">
        <v>28.7292942925406</v>
      </c>
    </row>
    <row r="59" customFormat="1" ht="15" spans="1:42">
      <c r="A59" s="2">
        <v>1</v>
      </c>
      <c r="B59" s="2" t="s">
        <v>99</v>
      </c>
      <c r="C59" s="2">
        <v>111.5</v>
      </c>
      <c r="D59" s="2">
        <v>128</v>
      </c>
      <c r="E59" s="2">
        <v>35</v>
      </c>
      <c r="F59" s="2">
        <v>0.406193078324226</v>
      </c>
      <c r="G59" s="2">
        <v>0.466302367941712</v>
      </c>
      <c r="H59" s="2">
        <v>0.127504553734062</v>
      </c>
      <c r="I59" s="2">
        <v>3.65714285714286</v>
      </c>
      <c r="J59" s="2">
        <v>3.18571428571429</v>
      </c>
      <c r="K59" s="2">
        <v>1.14798206278027</v>
      </c>
      <c r="L59" s="2">
        <v>100.068726383421</v>
      </c>
      <c r="M59" s="2">
        <v>13.5277492584687</v>
      </c>
      <c r="N59" s="2">
        <v>-0.0688935281837161</v>
      </c>
      <c r="O59" s="2">
        <v>0.272049689440994</v>
      </c>
      <c r="P59" s="2">
        <v>0.645161290322581</v>
      </c>
      <c r="Q59" s="2">
        <v>0.0688935281837161</v>
      </c>
      <c r="R59" s="2">
        <v>0.570552147239264</v>
      </c>
      <c r="S59" s="2">
        <v>0.522184300341297</v>
      </c>
      <c r="T59" s="2">
        <v>274.5</v>
      </c>
      <c r="U59" s="2">
        <v>0.617486338797814</v>
      </c>
      <c r="V59" s="2">
        <v>0.0601092896174863</v>
      </c>
      <c r="W59" s="2">
        <v>-1.56627683470964</v>
      </c>
      <c r="X59" s="2">
        <v>-1.56761228911567</v>
      </c>
      <c r="Y59" s="2">
        <v>0.2734375</v>
      </c>
      <c r="Z59" s="2">
        <v>91.5</v>
      </c>
      <c r="AA59" s="2">
        <v>112.4645</v>
      </c>
      <c r="AB59" s="2">
        <v>3.26711491442543</v>
      </c>
      <c r="AC59" s="2">
        <v>0.68609865470852</v>
      </c>
      <c r="AD59" s="2">
        <v>-1.10752688172043</v>
      </c>
      <c r="AE59" s="2">
        <v>0.000169375964573451</v>
      </c>
      <c r="AF59" s="2">
        <v>76.5</v>
      </c>
      <c r="AG59" s="2">
        <v>146.5</v>
      </c>
      <c r="AH59" s="2">
        <v>239.5</v>
      </c>
      <c r="AI59" s="2">
        <v>-16.5</v>
      </c>
      <c r="AJ59" s="2">
        <v>93</v>
      </c>
      <c r="AK59" s="2">
        <v>163</v>
      </c>
      <c r="AL59" s="2">
        <v>77.761</v>
      </c>
      <c r="AM59" s="2">
        <v>0.557</v>
      </c>
      <c r="AN59" s="2">
        <v>20.269</v>
      </c>
      <c r="AO59" s="2">
        <v>20.28</v>
      </c>
      <c r="AP59" s="2">
        <v>27.9044490401141</v>
      </c>
    </row>
    <row r="60" customFormat="1" ht="15" spans="1:42">
      <c r="A60" s="2">
        <v>1</v>
      </c>
      <c r="B60" s="2" t="s">
        <v>100</v>
      </c>
      <c r="C60" s="2">
        <v>108</v>
      </c>
      <c r="D60" s="2">
        <v>122.5</v>
      </c>
      <c r="E60" s="2">
        <v>33.5</v>
      </c>
      <c r="F60" s="2">
        <v>0.409090909090909</v>
      </c>
      <c r="G60" s="2">
        <v>0.464015151515151</v>
      </c>
      <c r="H60" s="2">
        <v>0.126893939393939</v>
      </c>
      <c r="I60" s="2">
        <v>3.65671641791045</v>
      </c>
      <c r="J60" s="2">
        <v>3.22388059701493</v>
      </c>
      <c r="K60" s="2">
        <v>1.13425925925926</v>
      </c>
      <c r="L60" s="2">
        <v>96.25054112402</v>
      </c>
      <c r="M60" s="2">
        <v>13.2664991614216</v>
      </c>
      <c r="N60" s="2">
        <v>-0.0629067245119306</v>
      </c>
      <c r="O60" s="2">
        <v>0.267787839586028</v>
      </c>
      <c r="P60" s="2">
        <v>0.674157303370786</v>
      </c>
      <c r="Q60" s="2">
        <v>0.0629067245119306</v>
      </c>
      <c r="R60" s="2">
        <v>0.57051282051282</v>
      </c>
      <c r="S60" s="2">
        <v>0.526501766784452</v>
      </c>
      <c r="T60" s="2">
        <v>264</v>
      </c>
      <c r="U60" s="2">
        <v>0.619318181818182</v>
      </c>
      <c r="V60" s="2">
        <v>0.0549242424242424</v>
      </c>
      <c r="W60" s="2">
        <v>-1.565457676307</v>
      </c>
      <c r="X60" s="2">
        <v>-1.5672265854038</v>
      </c>
      <c r="Y60" s="2">
        <v>0.273469387755102</v>
      </c>
      <c r="Z60" s="2">
        <v>88</v>
      </c>
      <c r="AA60" s="2">
        <v>108.0185</v>
      </c>
      <c r="AB60" s="2">
        <v>3.09010152284264</v>
      </c>
      <c r="AC60" s="2">
        <v>0.689814814814815</v>
      </c>
      <c r="AD60" s="2">
        <v>-1.07865168539326</v>
      </c>
      <c r="AE60" s="2">
        <v>0.000189406307631745</v>
      </c>
      <c r="AF60" s="2">
        <v>74.5</v>
      </c>
      <c r="AG60" s="2">
        <v>141.5</v>
      </c>
      <c r="AH60" s="2">
        <v>230.5</v>
      </c>
      <c r="AI60" s="2">
        <v>-14.5</v>
      </c>
      <c r="AJ60" s="2">
        <v>89</v>
      </c>
      <c r="AK60" s="2">
        <v>156</v>
      </c>
      <c r="AL60" s="2">
        <v>74.199</v>
      </c>
      <c r="AM60" s="2">
        <v>1.125</v>
      </c>
      <c r="AN60" s="2">
        <v>20.126</v>
      </c>
      <c r="AO60" s="2">
        <v>20.16</v>
      </c>
      <c r="AP60" s="2">
        <v>28.7292942925406</v>
      </c>
    </row>
    <row r="61" customFormat="1" ht="15" spans="1:42">
      <c r="A61" s="2">
        <v>1</v>
      </c>
      <c r="B61" s="2" t="s">
        <v>101</v>
      </c>
      <c r="C61" s="2">
        <v>104</v>
      </c>
      <c r="D61" s="2">
        <v>122</v>
      </c>
      <c r="E61" s="2">
        <v>38</v>
      </c>
      <c r="F61" s="2">
        <v>0.393939393939394</v>
      </c>
      <c r="G61" s="2">
        <v>0.462121212121212</v>
      </c>
      <c r="H61" s="2">
        <v>0.143939393939394</v>
      </c>
      <c r="I61" s="2">
        <v>3.21052631578947</v>
      </c>
      <c r="J61" s="2">
        <v>2.73684210526316</v>
      </c>
      <c r="K61" s="2">
        <v>1.17307692307692</v>
      </c>
      <c r="L61" s="2">
        <v>95.1209756047529</v>
      </c>
      <c r="M61" s="2">
        <v>13.2664991614216</v>
      </c>
      <c r="N61" s="2">
        <v>-0.079646017699115</v>
      </c>
      <c r="O61" s="2">
        <v>0.264248704663212</v>
      </c>
      <c r="P61" s="2">
        <v>0.571428571428571</v>
      </c>
      <c r="Q61" s="2">
        <v>0.079646017699115</v>
      </c>
      <c r="R61" s="2">
        <v>0.525</v>
      </c>
      <c r="S61" s="2">
        <v>0.464788732394366</v>
      </c>
      <c r="T61" s="2">
        <v>264</v>
      </c>
      <c r="U61" s="2">
        <v>0.568181818181818</v>
      </c>
      <c r="V61" s="2">
        <v>0.0681818181818182</v>
      </c>
      <c r="W61" s="2">
        <v>-1.56628985611933</v>
      </c>
      <c r="X61" s="2">
        <v>-1.56755441638371</v>
      </c>
      <c r="Y61" s="2">
        <v>0.311475409836066</v>
      </c>
      <c r="Z61" s="2">
        <v>88</v>
      </c>
      <c r="AA61" s="2">
        <v>107.042</v>
      </c>
      <c r="AB61" s="2">
        <v>3.6436170212766</v>
      </c>
      <c r="AC61" s="2">
        <v>0.634615384615385</v>
      </c>
      <c r="AD61" s="2">
        <v>-1.33333333333333</v>
      </c>
      <c r="AE61" s="2">
        <v>0.000156748570886643</v>
      </c>
      <c r="AF61" s="2">
        <v>66</v>
      </c>
      <c r="AG61" s="2">
        <v>142</v>
      </c>
      <c r="AH61" s="2">
        <v>226</v>
      </c>
      <c r="AI61" s="2">
        <v>-18</v>
      </c>
      <c r="AJ61" s="2">
        <v>84</v>
      </c>
      <c r="AK61" s="2">
        <v>160</v>
      </c>
      <c r="AL61" s="2">
        <v>78.465</v>
      </c>
      <c r="AM61" s="2">
        <v>-0.28</v>
      </c>
      <c r="AN61" s="2">
        <v>18.687</v>
      </c>
      <c r="AO61" s="2">
        <v>18.692</v>
      </c>
      <c r="AP61" s="2">
        <v>28.8226338039021</v>
      </c>
    </row>
    <row r="62" customFormat="1" ht="15" spans="1:42">
      <c r="A62" s="2">
        <v>1</v>
      </c>
      <c r="B62" s="2" t="s">
        <v>102</v>
      </c>
      <c r="C62" s="2">
        <v>106</v>
      </c>
      <c r="D62" s="2">
        <v>123</v>
      </c>
      <c r="E62" s="2">
        <v>31.5</v>
      </c>
      <c r="F62" s="2">
        <v>0.406909788867562</v>
      </c>
      <c r="G62" s="2">
        <v>0.472168905950096</v>
      </c>
      <c r="H62" s="2">
        <v>0.120921305182342</v>
      </c>
      <c r="I62" s="2">
        <v>3.9047619047619</v>
      </c>
      <c r="J62" s="2">
        <v>3.36507936507936</v>
      </c>
      <c r="K62" s="2">
        <v>1.16037735849057</v>
      </c>
      <c r="L62" s="2">
        <v>95.4938916022032</v>
      </c>
      <c r="M62" s="2">
        <v>13.1782649338472</v>
      </c>
      <c r="N62" s="2">
        <v>-0.074235807860262</v>
      </c>
      <c r="O62" s="2">
        <v>0.282920469361147</v>
      </c>
      <c r="P62" s="2">
        <v>0.628415300546448</v>
      </c>
      <c r="Q62" s="2">
        <v>0.074235807860262</v>
      </c>
      <c r="R62" s="2">
        <v>0.592233009708738</v>
      </c>
      <c r="S62" s="2">
        <v>0.541818181818182</v>
      </c>
      <c r="T62" s="2">
        <v>260.5</v>
      </c>
      <c r="U62" s="2">
        <v>0.637236084452975</v>
      </c>
      <c r="V62" s="2">
        <v>0.0652591170825336</v>
      </c>
      <c r="W62" s="2">
        <v>-1.56625428803686</v>
      </c>
      <c r="X62" s="2">
        <v>-1.56735991420491</v>
      </c>
      <c r="Y62" s="2">
        <v>0.25609756097561</v>
      </c>
      <c r="Z62" s="2">
        <v>86.8333333333333</v>
      </c>
      <c r="AA62" s="2">
        <v>107.486</v>
      </c>
      <c r="AB62" s="2">
        <v>3.40189873417721</v>
      </c>
      <c r="AC62" s="2">
        <v>0.702830188679245</v>
      </c>
      <c r="AD62" s="2">
        <v>-1.06010928961749</v>
      </c>
      <c r="AE62" s="2">
        <v>0.000191683990687358</v>
      </c>
      <c r="AF62" s="2">
        <v>74.5</v>
      </c>
      <c r="AG62" s="2">
        <v>137.5</v>
      </c>
      <c r="AH62" s="2">
        <v>229</v>
      </c>
      <c r="AI62" s="2">
        <v>-17</v>
      </c>
      <c r="AJ62" s="2">
        <v>91.5</v>
      </c>
      <c r="AK62" s="2">
        <v>154.5</v>
      </c>
      <c r="AL62" s="2">
        <v>75.64</v>
      </c>
      <c r="AM62" s="2">
        <v>0.808</v>
      </c>
      <c r="AN62" s="2">
        <v>20.613</v>
      </c>
      <c r="AO62" s="2">
        <v>20.631</v>
      </c>
      <c r="AP62" s="2">
        <v>28.7292942925406</v>
      </c>
    </row>
    <row r="63" customFormat="1" ht="15" spans="1:42">
      <c r="A63" s="2">
        <v>1</v>
      </c>
      <c r="B63" s="2" t="s">
        <v>103</v>
      </c>
      <c r="C63" s="2">
        <v>112</v>
      </c>
      <c r="D63" s="2">
        <v>124.5</v>
      </c>
      <c r="E63" s="2">
        <v>29</v>
      </c>
      <c r="F63" s="2">
        <v>0.421845574387947</v>
      </c>
      <c r="G63" s="2">
        <v>0.468926553672316</v>
      </c>
      <c r="H63" s="2">
        <v>0.109227871939736</v>
      </c>
      <c r="I63" s="2">
        <v>4.29310344827586</v>
      </c>
      <c r="J63" s="2">
        <v>3.86206896551724</v>
      </c>
      <c r="K63" s="2">
        <v>1.11160714285714</v>
      </c>
      <c r="L63" s="2">
        <v>98.1244957524199</v>
      </c>
      <c r="M63" s="2">
        <v>13.3041346956501</v>
      </c>
      <c r="N63" s="2">
        <v>-0.0528541226215645</v>
      </c>
      <c r="O63" s="2">
        <v>0.276923076923077</v>
      </c>
      <c r="P63" s="2">
        <v>0.738219895287958</v>
      </c>
      <c r="Q63" s="2">
        <v>0.0528541226215645</v>
      </c>
      <c r="R63" s="2">
        <v>0.622149837133551</v>
      </c>
      <c r="S63" s="2">
        <v>0.588652482269504</v>
      </c>
      <c r="T63" s="2">
        <v>265.5</v>
      </c>
      <c r="U63" s="2">
        <v>0.672316384180791</v>
      </c>
      <c r="V63" s="2">
        <v>0.0470809792843691</v>
      </c>
      <c r="W63" s="2">
        <v>-1.56491687647037</v>
      </c>
      <c r="X63" s="2">
        <v>-1.56694849364357</v>
      </c>
      <c r="Y63" s="2">
        <v>0.232931726907631</v>
      </c>
      <c r="Z63" s="2">
        <v>88.5</v>
      </c>
      <c r="AA63" s="2">
        <v>109.8755</v>
      </c>
      <c r="AB63" s="2">
        <v>2.75602409638554</v>
      </c>
      <c r="AC63" s="2">
        <v>0.741071428571429</v>
      </c>
      <c r="AD63" s="2">
        <v>-0.869109947643979</v>
      </c>
      <c r="AE63" s="2">
        <v>0.000224145483927837</v>
      </c>
      <c r="AF63" s="2">
        <v>83</v>
      </c>
      <c r="AG63" s="2">
        <v>141</v>
      </c>
      <c r="AH63" s="2">
        <v>236.5</v>
      </c>
      <c r="AI63" s="2">
        <v>-12.5</v>
      </c>
      <c r="AJ63" s="2">
        <v>95.5</v>
      </c>
      <c r="AK63" s="2">
        <v>153.5</v>
      </c>
      <c r="AL63" s="2">
        <v>74.327</v>
      </c>
      <c r="AM63" s="2">
        <v>1.589</v>
      </c>
      <c r="AN63" s="2">
        <v>20.906</v>
      </c>
      <c r="AO63" s="2">
        <v>20.967</v>
      </c>
      <c r="AP63" s="2">
        <v>29.2110749557249</v>
      </c>
    </row>
    <row r="64" customFormat="1" ht="15" spans="1:42">
      <c r="A64" s="2">
        <v>1</v>
      </c>
      <c r="B64" s="2" t="s">
        <v>104</v>
      </c>
      <c r="C64" s="2">
        <v>102</v>
      </c>
      <c r="D64" s="2">
        <v>119</v>
      </c>
      <c r="E64" s="2">
        <v>35.5</v>
      </c>
      <c r="F64" s="2">
        <v>0.39766081871345</v>
      </c>
      <c r="G64" s="2">
        <v>0.463937621832359</v>
      </c>
      <c r="H64" s="2">
        <v>0.138401559454191</v>
      </c>
      <c r="I64" s="2">
        <v>3.35211267605634</v>
      </c>
      <c r="J64" s="2">
        <v>2.87323943661972</v>
      </c>
      <c r="K64" s="2">
        <v>1.16666666666667</v>
      </c>
      <c r="L64" s="2">
        <v>92.7815534827191</v>
      </c>
      <c r="M64" s="2">
        <v>13.076696830622</v>
      </c>
      <c r="N64" s="2">
        <v>-0.0769230769230769</v>
      </c>
      <c r="O64" s="2">
        <v>0.267643142476698</v>
      </c>
      <c r="P64" s="2">
        <v>0.592814371257485</v>
      </c>
      <c r="Q64" s="2">
        <v>0.0769230769230769</v>
      </c>
      <c r="R64" s="2">
        <v>0.540453074433657</v>
      </c>
      <c r="S64" s="2">
        <v>0.483636363636364</v>
      </c>
      <c r="T64" s="2">
        <v>256.5</v>
      </c>
      <c r="U64" s="2">
        <v>0.584795321637427</v>
      </c>
      <c r="V64" s="2">
        <v>0.0662768031189084</v>
      </c>
      <c r="W64" s="2">
        <v>-1.56596046786883</v>
      </c>
      <c r="X64" s="2">
        <v>-1.56731758405564</v>
      </c>
      <c r="Y64" s="2">
        <v>0.298319327731092</v>
      </c>
      <c r="Z64" s="2">
        <v>85.5</v>
      </c>
      <c r="AA64" s="2">
        <v>104.398</v>
      </c>
      <c r="AB64" s="2">
        <v>3.5411051212938</v>
      </c>
      <c r="AC64" s="2">
        <v>0.651960784313726</v>
      </c>
      <c r="AD64" s="2">
        <v>-1.25748502994012</v>
      </c>
      <c r="AE64" s="2">
        <v>0.00017391262339946</v>
      </c>
      <c r="AF64" s="2">
        <v>66.5</v>
      </c>
      <c r="AG64" s="2">
        <v>137.5</v>
      </c>
      <c r="AH64" s="2">
        <v>221</v>
      </c>
      <c r="AI64" s="2">
        <v>-17</v>
      </c>
      <c r="AJ64" s="2">
        <v>83.5</v>
      </c>
      <c r="AK64" s="2">
        <v>154.5</v>
      </c>
      <c r="AL64" s="2">
        <v>76.081</v>
      </c>
      <c r="AM64" s="2">
        <v>0.325</v>
      </c>
      <c r="AN64" s="2">
        <v>19.979</v>
      </c>
      <c r="AO64" s="2">
        <v>19.982</v>
      </c>
      <c r="AP64" s="2">
        <v>31.4074998284857</v>
      </c>
    </row>
    <row r="65" customFormat="1" ht="15" spans="1:42">
      <c r="A65" s="2">
        <v>1</v>
      </c>
      <c r="B65" s="2" t="s">
        <v>105</v>
      </c>
      <c r="C65" s="2">
        <v>113</v>
      </c>
      <c r="D65" s="2">
        <v>126</v>
      </c>
      <c r="E65" s="2">
        <v>31.5</v>
      </c>
      <c r="F65" s="2">
        <v>0.417744916820702</v>
      </c>
      <c r="G65" s="2">
        <v>0.465804066543438</v>
      </c>
      <c r="H65" s="2">
        <v>0.11645101663586</v>
      </c>
      <c r="I65" s="2">
        <v>4</v>
      </c>
      <c r="J65" s="2">
        <v>3.58730158730159</v>
      </c>
      <c r="K65" s="2">
        <v>1.11504424778761</v>
      </c>
      <c r="L65" s="2">
        <v>99.3935779280198</v>
      </c>
      <c r="M65" s="2">
        <v>13.4288247189891</v>
      </c>
      <c r="N65" s="2">
        <v>-0.0543933054393305</v>
      </c>
      <c r="O65" s="2">
        <v>0.271122320302648</v>
      </c>
      <c r="P65" s="2">
        <v>0.724867724867725</v>
      </c>
      <c r="Q65" s="2">
        <v>0.0543933054393305</v>
      </c>
      <c r="R65" s="2">
        <v>0.6</v>
      </c>
      <c r="S65" s="2">
        <v>0.56401384083045</v>
      </c>
      <c r="T65" s="2">
        <v>270.5</v>
      </c>
      <c r="U65" s="2">
        <v>0.650646950092421</v>
      </c>
      <c r="V65" s="2">
        <v>0.0480591497227357</v>
      </c>
      <c r="W65" s="2">
        <v>-1.56514300426068</v>
      </c>
      <c r="X65" s="2">
        <v>-1.56716992333493</v>
      </c>
      <c r="Y65" s="2">
        <v>0.25</v>
      </c>
      <c r="Z65" s="2">
        <v>90.1666666666667</v>
      </c>
      <c r="AA65" s="2">
        <v>111.34</v>
      </c>
      <c r="AB65" s="2">
        <v>2.81626506024096</v>
      </c>
      <c r="AC65" s="2">
        <v>0.721238938053097</v>
      </c>
      <c r="AD65" s="2">
        <v>-0.941798941798942</v>
      </c>
      <c r="AE65" s="2">
        <v>0.000202644442527345</v>
      </c>
      <c r="AF65" s="2">
        <v>81.5</v>
      </c>
      <c r="AG65" s="2">
        <v>144.5</v>
      </c>
      <c r="AH65" s="2">
        <v>239</v>
      </c>
      <c r="AI65" s="2">
        <v>-13</v>
      </c>
      <c r="AJ65" s="2">
        <v>94.5</v>
      </c>
      <c r="AK65" s="2">
        <v>157.5</v>
      </c>
      <c r="AL65" s="2">
        <v>76.576</v>
      </c>
      <c r="AM65" s="2">
        <v>1.069</v>
      </c>
      <c r="AN65" s="2">
        <v>22.334</v>
      </c>
      <c r="AO65" s="2">
        <v>22.36</v>
      </c>
      <c r="AP65" s="2">
        <v>28.7292942925406</v>
      </c>
    </row>
    <row r="66" customFormat="1" ht="15" spans="1:42">
      <c r="A66" s="2">
        <v>1</v>
      </c>
      <c r="B66" s="2" t="s">
        <v>106</v>
      </c>
      <c r="C66" s="2">
        <v>108.5</v>
      </c>
      <c r="D66" s="2">
        <v>125.5</v>
      </c>
      <c r="E66" s="2">
        <v>33.5</v>
      </c>
      <c r="F66" s="2">
        <v>0.405607476635514</v>
      </c>
      <c r="G66" s="2">
        <v>0.469158878504673</v>
      </c>
      <c r="H66" s="2">
        <v>0.125233644859813</v>
      </c>
      <c r="I66" s="2">
        <v>3.74626865671642</v>
      </c>
      <c r="J66" s="2">
        <v>3.23880597014925</v>
      </c>
      <c r="K66" s="2">
        <v>1.15668202764977</v>
      </c>
      <c r="L66" s="2">
        <v>97.7151472393098</v>
      </c>
      <c r="M66" s="2">
        <v>13.3541504160068</v>
      </c>
      <c r="N66" s="2">
        <v>-0.0726495726495727</v>
      </c>
      <c r="O66" s="2">
        <v>0.27735368956743</v>
      </c>
      <c r="P66" s="2">
        <v>0.630434782608696</v>
      </c>
      <c r="Q66" s="2">
        <v>0.0726495726495727</v>
      </c>
      <c r="R66" s="2">
        <v>0.578616352201258</v>
      </c>
      <c r="S66" s="2">
        <v>0.528169014084507</v>
      </c>
      <c r="T66" s="2">
        <v>267.5</v>
      </c>
      <c r="U66" s="2">
        <v>0.624299065420561</v>
      </c>
      <c r="V66" s="2">
        <v>0.0635514018691589</v>
      </c>
      <c r="W66" s="2">
        <v>-1.56632224780272</v>
      </c>
      <c r="X66" s="2">
        <v>-1.56751394512637</v>
      </c>
      <c r="Y66" s="2">
        <v>0.266932270916335</v>
      </c>
      <c r="Z66" s="2">
        <v>89.1666666666667</v>
      </c>
      <c r="AA66" s="2">
        <v>109.929</v>
      </c>
      <c r="AB66" s="2">
        <v>3.36970074812968</v>
      </c>
      <c r="AC66" s="2">
        <v>0.691244239631336</v>
      </c>
      <c r="AD66" s="2">
        <v>-1.09782608695652</v>
      </c>
      <c r="AE66" s="2">
        <v>0.000177780241525892</v>
      </c>
      <c r="AF66" s="2">
        <v>75</v>
      </c>
      <c r="AG66" s="2">
        <v>142</v>
      </c>
      <c r="AH66" s="2">
        <v>234</v>
      </c>
      <c r="AI66" s="2">
        <v>-17</v>
      </c>
      <c r="AJ66" s="2">
        <v>92</v>
      </c>
      <c r="AK66" s="2">
        <v>159</v>
      </c>
      <c r="AL66" s="2">
        <v>72.825</v>
      </c>
      <c r="AM66" s="2">
        <v>1.237</v>
      </c>
      <c r="AN66" s="2">
        <v>20.289</v>
      </c>
      <c r="AO66" s="2">
        <v>20.328</v>
      </c>
      <c r="AP66" s="2">
        <v>22.035117099046</v>
      </c>
    </row>
    <row r="67" customFormat="1" ht="15" spans="1:42">
      <c r="A67" s="2">
        <v>1</v>
      </c>
      <c r="B67" s="2" t="s">
        <v>107</v>
      </c>
      <c r="C67" s="2">
        <v>101</v>
      </c>
      <c r="D67" s="2">
        <v>121</v>
      </c>
      <c r="E67" s="2">
        <v>37.5</v>
      </c>
      <c r="F67" s="2">
        <v>0.389210019267823</v>
      </c>
      <c r="G67" s="2">
        <v>0.466281310211946</v>
      </c>
      <c r="H67" s="2">
        <v>0.144508670520231</v>
      </c>
      <c r="I67" s="2">
        <v>3.22666666666667</v>
      </c>
      <c r="J67" s="2">
        <v>2.69333333333333</v>
      </c>
      <c r="K67" s="2">
        <v>1.1980198019802</v>
      </c>
      <c r="L67" s="2">
        <v>93.538316569557</v>
      </c>
      <c r="M67" s="2">
        <v>13.1529464379659</v>
      </c>
      <c r="N67" s="2">
        <v>-0.0900900900900901</v>
      </c>
      <c r="O67" s="2">
        <v>0.272010512483574</v>
      </c>
      <c r="P67" s="2">
        <v>0.520958083832335</v>
      </c>
      <c r="Q67" s="2">
        <v>0.0900900900900901</v>
      </c>
      <c r="R67" s="2">
        <v>0.526813880126183</v>
      </c>
      <c r="S67" s="2">
        <v>0.458483754512635</v>
      </c>
      <c r="T67" s="2">
        <v>259.5</v>
      </c>
      <c r="U67" s="2">
        <v>0.566473988439306</v>
      </c>
      <c r="V67" s="2">
        <v>0.0770712909441233</v>
      </c>
      <c r="W67" s="2">
        <v>-1.56666355899605</v>
      </c>
      <c r="X67" s="2">
        <v>-1.56762008129288</v>
      </c>
      <c r="Y67" s="2">
        <v>0.309917355371901</v>
      </c>
      <c r="Z67" s="2">
        <v>86.5</v>
      </c>
      <c r="AA67" s="2">
        <v>105.501</v>
      </c>
      <c r="AB67" s="2">
        <v>3.960027100271</v>
      </c>
      <c r="AC67" s="2">
        <v>0.628712871287129</v>
      </c>
      <c r="AD67" s="2">
        <v>-1.37724550898204</v>
      </c>
      <c r="AE67" s="2">
        <v>0.000153551961612762</v>
      </c>
      <c r="AF67" s="2">
        <v>63.5</v>
      </c>
      <c r="AG67" s="2">
        <v>138.5</v>
      </c>
      <c r="AH67" s="2">
        <v>222</v>
      </c>
      <c r="AI67" s="2">
        <v>-20</v>
      </c>
      <c r="AJ67" s="2">
        <v>83.5</v>
      </c>
      <c r="AK67" s="2">
        <v>158.5</v>
      </c>
      <c r="AL67" s="2">
        <v>76.685</v>
      </c>
      <c r="AM67" s="2">
        <v>-0.044</v>
      </c>
      <c r="AN67" s="2">
        <v>19.22</v>
      </c>
      <c r="AO67" s="2">
        <v>19.225</v>
      </c>
      <c r="AP67" s="2">
        <v>29.0361583392236</v>
      </c>
    </row>
    <row r="68" customFormat="1" ht="15" spans="1:42">
      <c r="A68" s="2">
        <v>1</v>
      </c>
      <c r="B68" s="2" t="s">
        <v>108</v>
      </c>
      <c r="C68" s="2">
        <v>104</v>
      </c>
      <c r="D68" s="2">
        <v>120.5</v>
      </c>
      <c r="E68" s="2">
        <v>32</v>
      </c>
      <c r="F68" s="2">
        <v>0.405458089668616</v>
      </c>
      <c r="G68" s="2">
        <v>0.469785575048733</v>
      </c>
      <c r="H68" s="2">
        <v>0.124756335282651</v>
      </c>
      <c r="I68" s="2">
        <v>3.765625</v>
      </c>
      <c r="J68" s="2">
        <v>3.25</v>
      </c>
      <c r="K68" s="2">
        <v>1.15865384615385</v>
      </c>
      <c r="L68" s="2">
        <v>93.7376658553007</v>
      </c>
      <c r="M68" s="2">
        <v>13.076696830622</v>
      </c>
      <c r="N68" s="2">
        <v>-0.0734966592427617</v>
      </c>
      <c r="O68" s="2">
        <v>0.278514588859416</v>
      </c>
      <c r="P68" s="2">
        <v>0.627118644067797</v>
      </c>
      <c r="Q68" s="2">
        <v>0.0734966592427617</v>
      </c>
      <c r="R68" s="2">
        <v>0.580327868852459</v>
      </c>
      <c r="S68" s="2">
        <v>0.529411764705882</v>
      </c>
      <c r="T68" s="2">
        <v>256.5</v>
      </c>
      <c r="U68" s="2">
        <v>0.625730994152047</v>
      </c>
      <c r="V68" s="2">
        <v>0.064327485380117</v>
      </c>
      <c r="W68" s="2">
        <v>-1.5659951043407</v>
      </c>
      <c r="X68" s="2">
        <v>-1.56724342660676</v>
      </c>
      <c r="Y68" s="2">
        <v>0.265560165975104</v>
      </c>
      <c r="Z68" s="2">
        <v>85.5</v>
      </c>
      <c r="AA68" s="2">
        <v>105.4775</v>
      </c>
      <c r="AB68" s="2">
        <v>3.39285714285714</v>
      </c>
      <c r="AC68" s="2">
        <v>0.692307692307692</v>
      </c>
      <c r="AD68" s="2">
        <v>-1.09604519774011</v>
      </c>
      <c r="AE68" s="2">
        <v>0.00019317706328142</v>
      </c>
      <c r="AF68" s="2">
        <v>72</v>
      </c>
      <c r="AG68" s="2">
        <v>136</v>
      </c>
      <c r="AH68" s="2">
        <v>224.5</v>
      </c>
      <c r="AI68" s="2">
        <v>-16.5</v>
      </c>
      <c r="AJ68" s="2">
        <v>88.5</v>
      </c>
      <c r="AK68" s="2">
        <v>152.5</v>
      </c>
      <c r="AL68" s="2">
        <v>79.76</v>
      </c>
      <c r="AM68" s="2">
        <v>-0.246</v>
      </c>
      <c r="AN68" s="2">
        <v>19.701</v>
      </c>
      <c r="AO68" s="2">
        <v>19.707</v>
      </c>
      <c r="AP68" s="2">
        <v>27.1893441386051</v>
      </c>
    </row>
    <row r="69" customFormat="1" ht="15" spans="1:42">
      <c r="A69" s="2">
        <v>1</v>
      </c>
      <c r="B69" s="2" t="s">
        <v>235</v>
      </c>
      <c r="C69" s="2">
        <v>100</v>
      </c>
      <c r="D69" s="2">
        <v>118</v>
      </c>
      <c r="E69" s="2">
        <v>32.5</v>
      </c>
      <c r="F69" s="2">
        <v>0.399201596806387</v>
      </c>
      <c r="G69" s="2">
        <v>0.471057884231537</v>
      </c>
      <c r="H69" s="2">
        <v>0.129740518962076</v>
      </c>
      <c r="I69" s="2">
        <v>3.63076923076923</v>
      </c>
      <c r="J69" s="2">
        <v>3.07692307692308</v>
      </c>
      <c r="K69" s="2">
        <v>1.18</v>
      </c>
      <c r="L69" s="2">
        <v>91.2510273914765</v>
      </c>
      <c r="M69" s="2">
        <v>12.9228479833201</v>
      </c>
      <c r="N69" s="2">
        <v>-0.0825688073394495</v>
      </c>
      <c r="O69" s="2">
        <v>0.280868385345997</v>
      </c>
      <c r="P69" s="2">
        <v>0.578947368421053</v>
      </c>
      <c r="Q69" s="2">
        <v>0.0825688073394495</v>
      </c>
      <c r="R69" s="2">
        <v>0.568106312292359</v>
      </c>
      <c r="S69" s="2">
        <v>0.509433962264151</v>
      </c>
      <c r="T69" s="2">
        <v>250.5</v>
      </c>
      <c r="U69" s="2">
        <v>0.610778443113772</v>
      </c>
      <c r="V69" s="2">
        <v>0.0718562874251497</v>
      </c>
      <c r="W69" s="2">
        <v>-1.56622912285215</v>
      </c>
      <c r="X69" s="2">
        <v>-1.56726440934062</v>
      </c>
      <c r="Y69" s="2">
        <v>0.275423728813559</v>
      </c>
      <c r="Z69" s="2">
        <v>83.5</v>
      </c>
      <c r="AA69" s="2">
        <v>102.871</v>
      </c>
      <c r="AB69" s="2">
        <v>3.67587601078167</v>
      </c>
      <c r="AC69" s="2">
        <v>0.675</v>
      </c>
      <c r="AD69" s="2">
        <v>-1.1812865497076</v>
      </c>
      <c r="AE69" s="2">
        <v>0.000187271037747474</v>
      </c>
      <c r="AF69" s="2">
        <v>67.5</v>
      </c>
      <c r="AG69" s="2">
        <v>132.5</v>
      </c>
      <c r="AH69" s="2">
        <v>218</v>
      </c>
      <c r="AI69" s="2">
        <v>-18</v>
      </c>
      <c r="AJ69" s="2">
        <v>85.5</v>
      </c>
      <c r="AK69" s="2">
        <v>150.5</v>
      </c>
      <c r="AL69" s="2">
        <v>76.737</v>
      </c>
      <c r="AM69" s="2">
        <v>0.39</v>
      </c>
      <c r="AN69" s="2">
        <v>20.124</v>
      </c>
      <c r="AO69" s="2">
        <v>20.129</v>
      </c>
      <c r="AP69" s="2">
        <v>26.3222755426339</v>
      </c>
    </row>
    <row r="70" customFormat="1" ht="15" spans="1:42">
      <c r="A70" s="5">
        <v>2</v>
      </c>
      <c r="B70" s="5" t="s">
        <v>109</v>
      </c>
      <c r="C70" s="5">
        <v>136</v>
      </c>
      <c r="D70" s="5">
        <v>148.5</v>
      </c>
      <c r="E70" s="5">
        <v>26</v>
      </c>
      <c r="F70" s="5">
        <v>0.438003220611916</v>
      </c>
      <c r="G70" s="5">
        <v>0.478260869565217</v>
      </c>
      <c r="H70" s="5">
        <v>0.0837359098228663</v>
      </c>
      <c r="I70" s="5">
        <v>5.71153846153846</v>
      </c>
      <c r="J70" s="5">
        <v>5.23076923076923</v>
      </c>
      <c r="K70" s="5">
        <v>1.09191176470588</v>
      </c>
      <c r="L70" s="5">
        <v>117.223788825761</v>
      </c>
      <c r="M70" s="5">
        <v>14.3874945699382</v>
      </c>
      <c r="N70" s="5">
        <v>-0.0439367311072056</v>
      </c>
      <c r="O70" s="5">
        <v>0.294117647058824</v>
      </c>
      <c r="P70" s="5">
        <v>0.795918367346939</v>
      </c>
      <c r="Q70" s="5">
        <v>0.0439367311072056</v>
      </c>
      <c r="R70" s="5">
        <v>0.702005730659026</v>
      </c>
      <c r="S70" s="5">
        <v>0.679012345679012</v>
      </c>
      <c r="T70" s="5">
        <v>310.5</v>
      </c>
      <c r="U70" s="5">
        <v>0.748792270531401</v>
      </c>
      <c r="V70" s="5">
        <v>0.0402576489533011</v>
      </c>
      <c r="W70" s="5">
        <v>-1.56607682605207</v>
      </c>
      <c r="X70" s="5">
        <v>-1.56756283687146</v>
      </c>
      <c r="Y70" s="5">
        <v>0.175084175084175</v>
      </c>
      <c r="Z70" s="5">
        <v>103.5</v>
      </c>
      <c r="AA70" s="5">
        <v>130.7975</v>
      </c>
      <c r="AB70" s="5">
        <v>2.45889748549323</v>
      </c>
      <c r="AC70" s="5">
        <v>0.808823529411765</v>
      </c>
      <c r="AD70" s="5">
        <v>-0.628571428571429</v>
      </c>
      <c r="AE70" s="5">
        <v>0.000217232653832094</v>
      </c>
      <c r="AF70" s="5">
        <v>110</v>
      </c>
      <c r="AG70" s="5">
        <v>162</v>
      </c>
      <c r="AH70" s="5">
        <v>284.5</v>
      </c>
      <c r="AI70" s="5">
        <v>-12.5</v>
      </c>
      <c r="AJ70" s="5">
        <v>122.5</v>
      </c>
      <c r="AK70" s="5">
        <v>174.5</v>
      </c>
      <c r="AL70" s="5">
        <v>77.188</v>
      </c>
      <c r="AM70" s="5">
        <v>0.543</v>
      </c>
      <c r="AN70" s="5">
        <v>20.064</v>
      </c>
      <c r="AO70" s="5">
        <v>20.071</v>
      </c>
      <c r="AP70" s="7">
        <v>29.3299546231363</v>
      </c>
    </row>
    <row r="71" customFormat="1" ht="15" spans="1:42">
      <c r="A71" s="5">
        <v>2</v>
      </c>
      <c r="B71" s="5" t="s">
        <v>110</v>
      </c>
      <c r="C71" s="5">
        <v>130</v>
      </c>
      <c r="D71" s="5">
        <v>143</v>
      </c>
      <c r="E71" s="5">
        <v>30</v>
      </c>
      <c r="F71" s="5">
        <v>0.429042904290429</v>
      </c>
      <c r="G71" s="5">
        <v>0.471947194719472</v>
      </c>
      <c r="H71" s="5">
        <v>0.099009900990099</v>
      </c>
      <c r="I71" s="5">
        <v>4.76666666666667</v>
      </c>
      <c r="J71" s="5">
        <v>4.33333333333333</v>
      </c>
      <c r="K71" s="5">
        <v>1.1</v>
      </c>
      <c r="L71" s="5">
        <v>112.914421871906</v>
      </c>
      <c r="M71" s="5">
        <v>14.2126704035519</v>
      </c>
      <c r="N71" s="5">
        <v>-0.0476190476190476</v>
      </c>
      <c r="O71" s="5">
        <v>0.282511210762332</v>
      </c>
      <c r="P71" s="5">
        <v>0.769911504424779</v>
      </c>
      <c r="Q71" s="5">
        <v>0.0476190476190476</v>
      </c>
      <c r="R71" s="5">
        <v>0.653179190751445</v>
      </c>
      <c r="S71" s="5">
        <v>0.625</v>
      </c>
      <c r="T71" s="5">
        <v>303</v>
      </c>
      <c r="U71" s="5">
        <v>0.702970297029703</v>
      </c>
      <c r="V71" s="5">
        <v>0.0429042904290429</v>
      </c>
      <c r="W71" s="5">
        <v>-1.56596888724537</v>
      </c>
      <c r="X71" s="5">
        <v>-1.56765783123442</v>
      </c>
      <c r="Y71" s="5">
        <v>0.20979020979021</v>
      </c>
      <c r="Z71" s="5">
        <v>101</v>
      </c>
      <c r="AA71" s="5">
        <v>126.231</v>
      </c>
      <c r="AB71" s="5">
        <v>2.58744855967078</v>
      </c>
      <c r="AC71" s="5">
        <v>0.769230769230769</v>
      </c>
      <c r="AD71" s="5">
        <v>-0.761061946902655</v>
      </c>
      <c r="AE71" s="5">
        <v>0.000192644820743994</v>
      </c>
      <c r="AF71" s="5">
        <v>100</v>
      </c>
      <c r="AG71" s="5">
        <v>160</v>
      </c>
      <c r="AH71" s="5">
        <v>273</v>
      </c>
      <c r="AI71" s="5">
        <v>-13</v>
      </c>
      <c r="AJ71" s="5">
        <v>113</v>
      </c>
      <c r="AK71" s="5">
        <v>173</v>
      </c>
      <c r="AL71" s="5">
        <v>77.832</v>
      </c>
      <c r="AM71" s="5">
        <v>0.191</v>
      </c>
      <c r="AN71" s="5">
        <v>19.517</v>
      </c>
      <c r="AO71" s="5">
        <v>19.523</v>
      </c>
      <c r="AP71" s="7">
        <v>36.4539185703579</v>
      </c>
    </row>
    <row r="72" customFormat="1" ht="15" spans="1:42">
      <c r="A72" s="5">
        <v>2</v>
      </c>
      <c r="B72" s="5" t="s">
        <v>111</v>
      </c>
      <c r="C72" s="5">
        <v>135</v>
      </c>
      <c r="D72" s="5">
        <v>145</v>
      </c>
      <c r="E72" s="5">
        <v>27</v>
      </c>
      <c r="F72" s="5">
        <v>0.439739413680782</v>
      </c>
      <c r="G72" s="5">
        <v>0.472312703583062</v>
      </c>
      <c r="H72" s="5">
        <v>0.0879478827361563</v>
      </c>
      <c r="I72" s="5">
        <v>5.37037037037037</v>
      </c>
      <c r="J72" s="5">
        <v>5</v>
      </c>
      <c r="K72" s="5">
        <v>1.07407407407407</v>
      </c>
      <c r="L72" s="5">
        <v>115.439738969444</v>
      </c>
      <c r="M72" s="5">
        <v>14.3061758225833</v>
      </c>
      <c r="N72" s="5">
        <v>-0.0357142857142857</v>
      </c>
      <c r="O72" s="5">
        <v>0.283185840707965</v>
      </c>
      <c r="P72" s="5">
        <v>0.830508474576271</v>
      </c>
      <c r="Q72" s="5">
        <v>0.0357142857142857</v>
      </c>
      <c r="R72" s="5">
        <v>0.686046511627907</v>
      </c>
      <c r="S72" s="5">
        <v>0.666666666666667</v>
      </c>
      <c r="T72" s="5">
        <v>307</v>
      </c>
      <c r="U72" s="5">
        <v>0.736156351791531</v>
      </c>
      <c r="V72" s="5">
        <v>0.0325732899022801</v>
      </c>
      <c r="W72" s="5">
        <v>-1.56476873180976</v>
      </c>
      <c r="X72" s="5">
        <v>-1.56730344132032</v>
      </c>
      <c r="Y72" s="5">
        <v>0.186206896551724</v>
      </c>
      <c r="Z72" s="5">
        <v>102.333333333333</v>
      </c>
      <c r="AA72" s="5">
        <v>128.558</v>
      </c>
      <c r="AB72" s="5">
        <v>2.23814229249012</v>
      </c>
      <c r="AC72" s="5">
        <v>0.8</v>
      </c>
      <c r="AD72" s="5">
        <v>-0.627118644067797</v>
      </c>
      <c r="AE72" s="5">
        <v>0.000221411291975891</v>
      </c>
      <c r="AF72" s="5">
        <v>108</v>
      </c>
      <c r="AG72" s="5">
        <v>162</v>
      </c>
      <c r="AH72" s="5">
        <v>280</v>
      </c>
      <c r="AI72" s="5">
        <v>-10</v>
      </c>
      <c r="AJ72" s="5">
        <v>118</v>
      </c>
      <c r="AK72" s="5">
        <v>172</v>
      </c>
      <c r="AL72" s="5">
        <v>79.638</v>
      </c>
      <c r="AM72" s="5">
        <v>0.469</v>
      </c>
      <c r="AN72" s="5">
        <v>20.555</v>
      </c>
      <c r="AO72" s="5">
        <v>20.56</v>
      </c>
      <c r="AP72" s="7">
        <v>29.4890541660624</v>
      </c>
    </row>
    <row r="73" customFormat="1" ht="15" spans="1:42">
      <c r="A73" s="5">
        <v>2</v>
      </c>
      <c r="B73" s="5" t="s">
        <v>112</v>
      </c>
      <c r="C73" s="5">
        <v>138</v>
      </c>
      <c r="D73" s="5">
        <v>148</v>
      </c>
      <c r="E73" s="5">
        <v>24.5</v>
      </c>
      <c r="F73" s="5">
        <v>0.444444444444444</v>
      </c>
      <c r="G73" s="5">
        <v>0.476650563607085</v>
      </c>
      <c r="H73" s="5">
        <v>0.0789049919484702</v>
      </c>
      <c r="I73" s="5">
        <v>6.04081632653061</v>
      </c>
      <c r="J73" s="5">
        <v>5.63265306122449</v>
      </c>
      <c r="K73" s="5">
        <v>1.07246376811594</v>
      </c>
      <c r="L73" s="5">
        <v>117.683544587451</v>
      </c>
      <c r="M73" s="5">
        <v>14.3874945699382</v>
      </c>
      <c r="N73" s="5">
        <v>-0.034965034965035</v>
      </c>
      <c r="O73" s="5">
        <v>0.291166848418757</v>
      </c>
      <c r="P73" s="5">
        <v>0.838056680161943</v>
      </c>
      <c r="Q73" s="5">
        <v>0.034965034965035</v>
      </c>
      <c r="R73" s="5">
        <v>0.715942028985507</v>
      </c>
      <c r="S73" s="5">
        <v>0.698461538461538</v>
      </c>
      <c r="T73" s="5">
        <v>310.5</v>
      </c>
      <c r="U73" s="5">
        <v>0.763285024154589</v>
      </c>
      <c r="V73" s="5">
        <v>0.0322061191626409</v>
      </c>
      <c r="W73" s="5">
        <v>-1.56496465294271</v>
      </c>
      <c r="X73" s="5">
        <v>-1.56721716000965</v>
      </c>
      <c r="Y73" s="5">
        <v>0.165540540540541</v>
      </c>
      <c r="Z73" s="5">
        <v>103.5</v>
      </c>
      <c r="AA73" s="5">
        <v>130.931</v>
      </c>
      <c r="AB73" s="5">
        <v>2.20602294455067</v>
      </c>
      <c r="AC73" s="5">
        <v>0.822463768115942</v>
      </c>
      <c r="AD73" s="5">
        <v>-0.558704453441296</v>
      </c>
      <c r="AE73" s="5">
        <v>0.000239776679826769</v>
      </c>
      <c r="AF73" s="5">
        <v>113.5</v>
      </c>
      <c r="AG73" s="5">
        <v>162.5</v>
      </c>
      <c r="AH73" s="5">
        <v>286</v>
      </c>
      <c r="AI73" s="5">
        <v>-10</v>
      </c>
      <c r="AJ73" s="5">
        <v>123.5</v>
      </c>
      <c r="AK73" s="5">
        <v>172.5</v>
      </c>
      <c r="AL73" s="5">
        <v>80.766</v>
      </c>
      <c r="AM73" s="5">
        <v>-0.062</v>
      </c>
      <c r="AN73" s="5">
        <v>19.973</v>
      </c>
      <c r="AO73" s="5">
        <v>19.974</v>
      </c>
      <c r="AP73" s="7">
        <v>33.6695285692178</v>
      </c>
    </row>
    <row r="74" customFormat="1" ht="15" spans="1:42">
      <c r="A74" s="5">
        <v>2</v>
      </c>
      <c r="B74" s="5" t="s">
        <v>113</v>
      </c>
      <c r="C74" s="5">
        <v>140</v>
      </c>
      <c r="D74" s="5">
        <v>150</v>
      </c>
      <c r="E74" s="5">
        <v>24.5</v>
      </c>
      <c r="F74" s="5">
        <v>0.445151033386327</v>
      </c>
      <c r="G74" s="5">
        <v>0.476947535771065</v>
      </c>
      <c r="H74" s="5">
        <v>0.0779014308426073</v>
      </c>
      <c r="I74" s="5">
        <v>6.12244897959184</v>
      </c>
      <c r="J74" s="5">
        <v>5.71428571428571</v>
      </c>
      <c r="K74" s="5">
        <v>1.07142857142857</v>
      </c>
      <c r="L74" s="5">
        <v>119.3038837032</v>
      </c>
      <c r="M74" s="5">
        <v>14.4798710859823</v>
      </c>
      <c r="N74" s="5">
        <v>-0.0344827586206897</v>
      </c>
      <c r="O74" s="5">
        <v>0.291711517761033</v>
      </c>
      <c r="P74" s="5">
        <v>0.840637450199203</v>
      </c>
      <c r="Q74" s="5">
        <v>0.0344827586206897</v>
      </c>
      <c r="R74" s="5">
        <v>0.71919770773639</v>
      </c>
      <c r="S74" s="5">
        <v>0.702127659574468</v>
      </c>
      <c r="T74" s="5">
        <v>314.5</v>
      </c>
      <c r="U74" s="5">
        <v>0.766295707472178</v>
      </c>
      <c r="V74" s="5">
        <v>0.0317965023847377</v>
      </c>
      <c r="W74" s="5">
        <v>-1.5650525104886</v>
      </c>
      <c r="X74" s="5">
        <v>-1.56727419804862</v>
      </c>
      <c r="Y74" s="5">
        <v>0.163333333333333</v>
      </c>
      <c r="Z74" s="5">
        <v>104.833333333333</v>
      </c>
      <c r="AA74" s="5">
        <v>132.703</v>
      </c>
      <c r="AB74" s="5">
        <v>2.19161958568738</v>
      </c>
      <c r="AC74" s="5">
        <v>0.825</v>
      </c>
      <c r="AD74" s="5">
        <v>-0.549800796812749</v>
      </c>
      <c r="AE74" s="5">
        <v>0.000237037037037037</v>
      </c>
      <c r="AF74" s="5">
        <v>115.5</v>
      </c>
      <c r="AG74" s="5">
        <v>164.5</v>
      </c>
      <c r="AH74" s="5">
        <v>290</v>
      </c>
      <c r="AI74" s="5">
        <v>-10</v>
      </c>
      <c r="AJ74" s="5">
        <v>125.5</v>
      </c>
      <c r="AK74" s="5">
        <v>174.5</v>
      </c>
      <c r="AL74" s="5">
        <v>78.413</v>
      </c>
      <c r="AM74" s="5">
        <v>0.638</v>
      </c>
      <c r="AN74" s="5">
        <v>19.946</v>
      </c>
      <c r="AO74" s="5">
        <v>19.956</v>
      </c>
      <c r="AP74" s="7">
        <v>33.6695285692178</v>
      </c>
    </row>
    <row r="75" customFormat="1" ht="15" spans="1:42">
      <c r="A75" s="5">
        <v>2</v>
      </c>
      <c r="B75" s="5" t="s">
        <v>114</v>
      </c>
      <c r="C75" s="5">
        <v>137.5</v>
      </c>
      <c r="D75" s="5">
        <v>147.5</v>
      </c>
      <c r="E75" s="5">
        <v>24</v>
      </c>
      <c r="F75" s="5">
        <v>0.444983818770227</v>
      </c>
      <c r="G75" s="5">
        <v>0.477346278317152</v>
      </c>
      <c r="H75" s="5">
        <v>0.0776699029126214</v>
      </c>
      <c r="I75" s="5">
        <v>6.14583333333333</v>
      </c>
      <c r="J75" s="5">
        <v>5.72916666666667</v>
      </c>
      <c r="K75" s="5">
        <v>1.07272727272727</v>
      </c>
      <c r="L75" s="5">
        <v>117.244047467949</v>
      </c>
      <c r="M75" s="5">
        <v>14.3527000944073</v>
      </c>
      <c r="N75" s="5">
        <v>-0.0350877192982456</v>
      </c>
      <c r="O75" s="5">
        <v>0.292442497261774</v>
      </c>
      <c r="P75" s="5">
        <v>0.838056680161943</v>
      </c>
      <c r="Q75" s="5">
        <v>0.0350877192982456</v>
      </c>
      <c r="R75" s="5">
        <v>0.720116618075802</v>
      </c>
      <c r="S75" s="5">
        <v>0.702786377708978</v>
      </c>
      <c r="T75" s="5">
        <v>309</v>
      </c>
      <c r="U75" s="5">
        <v>0.766990291262136</v>
      </c>
      <c r="V75" s="5">
        <v>0.0323624595469256</v>
      </c>
      <c r="W75" s="5">
        <v>-1.56495348140774</v>
      </c>
      <c r="X75" s="5">
        <v>-1.56716452566347</v>
      </c>
      <c r="Y75" s="5">
        <v>0.16271186440678</v>
      </c>
      <c r="Z75" s="5">
        <v>103</v>
      </c>
      <c r="AA75" s="5">
        <v>130.431</v>
      </c>
      <c r="AB75" s="5">
        <v>2.20785440613027</v>
      </c>
      <c r="AC75" s="5">
        <v>0.825454545454545</v>
      </c>
      <c r="AD75" s="5">
        <v>-0.550607287449393</v>
      </c>
      <c r="AE75" s="5">
        <v>0.000245481118647314</v>
      </c>
      <c r="AF75" s="5">
        <v>113.5</v>
      </c>
      <c r="AG75" s="5">
        <v>161.5</v>
      </c>
      <c r="AH75" s="5">
        <v>285</v>
      </c>
      <c r="AI75" s="5">
        <v>-10</v>
      </c>
      <c r="AJ75" s="5">
        <v>123.5</v>
      </c>
      <c r="AK75" s="5">
        <v>171.5</v>
      </c>
      <c r="AL75" s="5">
        <v>78.068</v>
      </c>
      <c r="AM75" s="5">
        <v>0.297</v>
      </c>
      <c r="AN75" s="5">
        <v>19.001</v>
      </c>
      <c r="AO75" s="5">
        <v>19.004</v>
      </c>
      <c r="AP75" s="7">
        <v>33.6695285692178</v>
      </c>
    </row>
    <row r="76" customFormat="1" ht="15" spans="1:42">
      <c r="A76" s="5">
        <v>2</v>
      </c>
      <c r="B76" s="5" t="s">
        <v>115</v>
      </c>
      <c r="C76" s="5">
        <v>142</v>
      </c>
      <c r="D76" s="5">
        <v>151</v>
      </c>
      <c r="E76" s="5">
        <v>19</v>
      </c>
      <c r="F76" s="5">
        <v>0.455128205128205</v>
      </c>
      <c r="G76" s="5">
        <v>0.483974358974359</v>
      </c>
      <c r="H76" s="5">
        <v>0.0608974358974359</v>
      </c>
      <c r="I76" s="5">
        <v>7.94736842105263</v>
      </c>
      <c r="J76" s="5">
        <v>7.47368421052632</v>
      </c>
      <c r="K76" s="5">
        <v>1.06338028169014</v>
      </c>
      <c r="L76" s="5">
        <v>120.174872581584</v>
      </c>
      <c r="M76" s="5">
        <v>14.422205101856</v>
      </c>
      <c r="N76" s="5">
        <v>-0.0307167235494881</v>
      </c>
      <c r="O76" s="5">
        <v>0.304535637149028</v>
      </c>
      <c r="P76" s="5">
        <v>0.863636363636364</v>
      </c>
      <c r="Q76" s="5">
        <v>0.0307167235494881</v>
      </c>
      <c r="R76" s="5">
        <v>0.776470588235294</v>
      </c>
      <c r="S76" s="5">
        <v>0.763975155279503</v>
      </c>
      <c r="T76" s="5">
        <v>312</v>
      </c>
      <c r="U76" s="5">
        <v>0.817307692307692</v>
      </c>
      <c r="V76" s="5">
        <v>0.0288461538461538</v>
      </c>
      <c r="W76" s="5">
        <v>-1.56461230181443</v>
      </c>
      <c r="X76" s="5">
        <v>-1.56667026795848</v>
      </c>
      <c r="Y76" s="5">
        <v>0.125827814569536</v>
      </c>
      <c r="Z76" s="5">
        <v>104</v>
      </c>
      <c r="AA76" s="5">
        <v>133.261</v>
      </c>
      <c r="AB76" s="5">
        <v>2.07116788321168</v>
      </c>
      <c r="AC76" s="5">
        <v>0.866197183098592</v>
      </c>
      <c r="AD76" s="5">
        <v>-0.424242424242424</v>
      </c>
      <c r="AE76" s="5">
        <v>0.000308242306641813</v>
      </c>
      <c r="AF76" s="5">
        <v>123</v>
      </c>
      <c r="AG76" s="5">
        <v>161</v>
      </c>
      <c r="AH76" s="5">
        <v>293</v>
      </c>
      <c r="AI76" s="5">
        <v>-9</v>
      </c>
      <c r="AJ76" s="5">
        <v>132</v>
      </c>
      <c r="AK76" s="5">
        <v>170</v>
      </c>
      <c r="AL76" s="5">
        <v>81.457</v>
      </c>
      <c r="AM76" s="5">
        <v>-0.037</v>
      </c>
      <c r="AN76" s="5">
        <v>19.867</v>
      </c>
      <c r="AO76" s="5">
        <v>19.868</v>
      </c>
      <c r="AP76" s="7">
        <v>33.6695285692178</v>
      </c>
    </row>
    <row r="77" customFormat="1" ht="15" spans="1:42">
      <c r="A77" s="5">
        <v>2</v>
      </c>
      <c r="B77" s="5" t="s">
        <v>116</v>
      </c>
      <c r="C77" s="5">
        <v>140</v>
      </c>
      <c r="D77" s="5">
        <v>149.5</v>
      </c>
      <c r="E77" s="5">
        <v>22.5</v>
      </c>
      <c r="F77" s="5">
        <v>0.448717948717949</v>
      </c>
      <c r="G77" s="5">
        <v>0.479166666666667</v>
      </c>
      <c r="H77" s="5">
        <v>0.0721153846153846</v>
      </c>
      <c r="I77" s="5">
        <v>6.64444444444444</v>
      </c>
      <c r="J77" s="5">
        <v>6.22222222222222</v>
      </c>
      <c r="K77" s="5">
        <v>1.06785714285714</v>
      </c>
      <c r="L77" s="5">
        <v>118.962879364391</v>
      </c>
      <c r="M77" s="5">
        <v>14.422205101856</v>
      </c>
      <c r="N77" s="5">
        <v>-0.0328151986183074</v>
      </c>
      <c r="O77" s="5">
        <v>0.295774647887324</v>
      </c>
      <c r="P77" s="5">
        <v>0.850393700787402</v>
      </c>
      <c r="Q77" s="5">
        <v>0.0328151986183074</v>
      </c>
      <c r="R77" s="5">
        <v>0.738372093023256</v>
      </c>
      <c r="S77" s="5">
        <v>0.723076923076923</v>
      </c>
      <c r="T77" s="5">
        <v>312</v>
      </c>
      <c r="U77" s="5">
        <v>0.783653846153846</v>
      </c>
      <c r="V77" s="5">
        <v>0.0304487179487179</v>
      </c>
      <c r="W77" s="5">
        <v>-1.56478417766905</v>
      </c>
      <c r="X77" s="5">
        <v>-1.56704388377758</v>
      </c>
      <c r="Y77" s="5">
        <v>0.150501672240803</v>
      </c>
      <c r="Z77" s="5">
        <v>104</v>
      </c>
      <c r="AA77" s="5">
        <v>132.1815</v>
      </c>
      <c r="AB77" s="5">
        <v>2.13951310861423</v>
      </c>
      <c r="AC77" s="5">
        <v>0.839285714285714</v>
      </c>
      <c r="AD77" s="5">
        <v>-0.503937007874016</v>
      </c>
      <c r="AE77" s="5">
        <v>0.00026070536905208</v>
      </c>
      <c r="AF77" s="5">
        <v>117.5</v>
      </c>
      <c r="AG77" s="5">
        <v>162.5</v>
      </c>
      <c r="AH77" s="5">
        <v>289.5</v>
      </c>
      <c r="AI77" s="5">
        <v>-9.5</v>
      </c>
      <c r="AJ77" s="5">
        <v>127</v>
      </c>
      <c r="AK77" s="5">
        <v>172</v>
      </c>
      <c r="AL77" s="5">
        <v>81.029</v>
      </c>
      <c r="AM77" s="5">
        <v>0.055</v>
      </c>
      <c r="AN77" s="5">
        <v>20.439</v>
      </c>
      <c r="AO77" s="5">
        <v>20.442</v>
      </c>
      <c r="AP77" s="7">
        <v>36.9320525664447</v>
      </c>
    </row>
    <row r="78" customFormat="1" ht="15" spans="1:42">
      <c r="A78" s="5">
        <v>2</v>
      </c>
      <c r="B78" s="5" t="s">
        <v>117</v>
      </c>
      <c r="C78" s="5">
        <v>145</v>
      </c>
      <c r="D78" s="5">
        <v>151.5</v>
      </c>
      <c r="E78" s="5">
        <v>18.5</v>
      </c>
      <c r="F78" s="5">
        <v>0.46031746031746</v>
      </c>
      <c r="G78" s="5">
        <v>0.480952380952381</v>
      </c>
      <c r="H78" s="5">
        <v>0.0587301587301587</v>
      </c>
      <c r="I78" s="5">
        <v>8.18918918918919</v>
      </c>
      <c r="J78" s="5">
        <v>7.83783783783784</v>
      </c>
      <c r="K78" s="5">
        <v>1.0448275862069</v>
      </c>
      <c r="L78" s="5">
        <v>121.544916251839</v>
      </c>
      <c r="M78" s="5">
        <v>14.4913767461894</v>
      </c>
      <c r="N78" s="5">
        <v>-0.0219224283305228</v>
      </c>
      <c r="O78" s="5">
        <v>0.29903536977492</v>
      </c>
      <c r="P78" s="5">
        <v>0.902255639097744</v>
      </c>
      <c r="Q78" s="5">
        <v>0.0219224283305228</v>
      </c>
      <c r="R78" s="5">
        <v>0.782352941176471</v>
      </c>
      <c r="S78" s="5">
        <v>0.773700305810398</v>
      </c>
      <c r="T78" s="5">
        <v>315</v>
      </c>
      <c r="U78" s="5">
        <v>0.823809523809524</v>
      </c>
      <c r="V78" s="5">
        <v>0.0206349206349206</v>
      </c>
      <c r="W78" s="5">
        <v>-1.56235712482333</v>
      </c>
      <c r="X78" s="5">
        <v>-1.56620989278888</v>
      </c>
      <c r="Y78" s="5">
        <v>0.122112211221122</v>
      </c>
      <c r="Z78" s="5">
        <v>105</v>
      </c>
      <c r="AA78" s="5">
        <v>134.3945</v>
      </c>
      <c r="AB78" s="5">
        <v>1.83453237410072</v>
      </c>
      <c r="AC78" s="5">
        <v>0.872413793103448</v>
      </c>
      <c r="AD78" s="5">
        <v>-0.37593984962406</v>
      </c>
      <c r="AE78" s="5">
        <v>0.000326833359121982</v>
      </c>
      <c r="AF78" s="5">
        <v>126.5</v>
      </c>
      <c r="AG78" s="5">
        <v>163.5</v>
      </c>
      <c r="AH78" s="5">
        <v>296.5</v>
      </c>
      <c r="AI78" s="5">
        <v>-6.5</v>
      </c>
      <c r="AJ78" s="5">
        <v>133</v>
      </c>
      <c r="AK78" s="5">
        <v>170</v>
      </c>
      <c r="AL78" s="5">
        <v>81.015</v>
      </c>
      <c r="AM78" s="5">
        <v>-0.106</v>
      </c>
      <c r="AN78" s="5">
        <v>19.385</v>
      </c>
      <c r="AO78" s="5">
        <v>19.388</v>
      </c>
      <c r="AP78" s="7">
        <v>36.8289221516882</v>
      </c>
    </row>
    <row r="79" customFormat="1" ht="15" spans="1:42">
      <c r="A79" s="5">
        <v>2</v>
      </c>
      <c r="B79" s="5" t="s">
        <v>118</v>
      </c>
      <c r="C79" s="5">
        <v>130</v>
      </c>
      <c r="D79" s="5">
        <v>143.5</v>
      </c>
      <c r="E79" s="5">
        <v>22.5</v>
      </c>
      <c r="F79" s="5">
        <v>0.439189189189189</v>
      </c>
      <c r="G79" s="5">
        <v>0.484797297297297</v>
      </c>
      <c r="H79" s="5">
        <v>0.0760135135135135</v>
      </c>
      <c r="I79" s="5">
        <v>6.37777777777778</v>
      </c>
      <c r="J79" s="5">
        <v>5.77777777777778</v>
      </c>
      <c r="K79" s="5">
        <v>1.10384615384615</v>
      </c>
      <c r="L79" s="5">
        <v>112.544065444015</v>
      </c>
      <c r="M79" s="5">
        <v>14.047538337137</v>
      </c>
      <c r="N79" s="5">
        <v>-0.0493601462522852</v>
      </c>
      <c r="O79" s="5">
        <v>0.306029579067122</v>
      </c>
      <c r="P79" s="5">
        <v>0.776859504132231</v>
      </c>
      <c r="Q79" s="5">
        <v>0.0493601462522852</v>
      </c>
      <c r="R79" s="5">
        <v>0.728915662650602</v>
      </c>
      <c r="S79" s="5">
        <v>0.704918032786885</v>
      </c>
      <c r="T79" s="5">
        <v>296</v>
      </c>
      <c r="U79" s="5">
        <v>0.771959459459459</v>
      </c>
      <c r="V79" s="5">
        <v>0.0456081081081081</v>
      </c>
      <c r="W79" s="5">
        <v>-1.56629584072728</v>
      </c>
      <c r="X79" s="5">
        <v>-1.56729542282406</v>
      </c>
      <c r="Y79" s="5">
        <v>0.156794425087108</v>
      </c>
      <c r="Z79" s="5">
        <v>98.6666666666667</v>
      </c>
      <c r="AA79" s="5">
        <v>125.6695</v>
      </c>
      <c r="AB79" s="5">
        <v>2.59462151394422</v>
      </c>
      <c r="AC79" s="5">
        <v>0.826923076923077</v>
      </c>
      <c r="AD79" s="5">
        <v>-0.59504132231405</v>
      </c>
      <c r="AE79" s="5">
        <v>0.00025418416009951</v>
      </c>
      <c r="AF79" s="5">
        <v>107.5</v>
      </c>
      <c r="AG79" s="5">
        <v>152.5</v>
      </c>
      <c r="AH79" s="5">
        <v>273.5</v>
      </c>
      <c r="AI79" s="5">
        <v>-13.5</v>
      </c>
      <c r="AJ79" s="5">
        <v>121</v>
      </c>
      <c r="AK79" s="5">
        <v>166</v>
      </c>
      <c r="AL79" s="5">
        <v>81.125</v>
      </c>
      <c r="AM79" s="5">
        <v>-0.626</v>
      </c>
      <c r="AN79" s="5">
        <v>18.048</v>
      </c>
      <c r="AO79" s="5">
        <v>18.061</v>
      </c>
      <c r="AP79" s="7">
        <v>33.6695285692178</v>
      </c>
    </row>
    <row r="80" customFormat="1" ht="15" spans="1:42">
      <c r="A80" s="5">
        <v>2</v>
      </c>
      <c r="B80" s="5" t="s">
        <v>119</v>
      </c>
      <c r="C80" s="5">
        <v>139</v>
      </c>
      <c r="D80" s="5">
        <v>149</v>
      </c>
      <c r="E80" s="5">
        <v>23</v>
      </c>
      <c r="F80" s="5">
        <v>0.446945337620579</v>
      </c>
      <c r="G80" s="5">
        <v>0.479099678456592</v>
      </c>
      <c r="H80" s="5">
        <v>0.0739549839228296</v>
      </c>
      <c r="I80" s="5">
        <v>6.47826086956522</v>
      </c>
      <c r="J80" s="5">
        <v>6.04347826086957</v>
      </c>
      <c r="K80" s="5">
        <v>1.07194244604317</v>
      </c>
      <c r="L80" s="5">
        <v>118.393411978877</v>
      </c>
      <c r="M80" s="5">
        <v>14.3990740443035</v>
      </c>
      <c r="N80" s="5">
        <v>-0.0347222222222222</v>
      </c>
      <c r="O80" s="5">
        <v>0.295652173913043</v>
      </c>
      <c r="P80" s="5">
        <v>0.841269841269841</v>
      </c>
      <c r="Q80" s="5">
        <v>0.0347222222222222</v>
      </c>
      <c r="R80" s="5">
        <v>0.732558139534884</v>
      </c>
      <c r="S80" s="5">
        <v>0.716049382716049</v>
      </c>
      <c r="T80" s="5">
        <v>311</v>
      </c>
      <c r="U80" s="5">
        <v>0.778135048231511</v>
      </c>
      <c r="V80" s="5">
        <v>0.0321543408360129</v>
      </c>
      <c r="W80" s="5">
        <v>-1.56504167333838</v>
      </c>
      <c r="X80" s="5">
        <v>-1.56712871457217</v>
      </c>
      <c r="Y80" s="5">
        <v>0.154362416107383</v>
      </c>
      <c r="Z80" s="5">
        <v>103.666666666667</v>
      </c>
      <c r="AA80" s="5">
        <v>131.646</v>
      </c>
      <c r="AB80" s="5">
        <v>2.19339622641509</v>
      </c>
      <c r="AC80" s="5">
        <v>0.834532374100719</v>
      </c>
      <c r="AD80" s="5">
        <v>-0.523809523809524</v>
      </c>
      <c r="AE80" s="5">
        <v>0.000253946925500021</v>
      </c>
      <c r="AF80" s="5">
        <v>116</v>
      </c>
      <c r="AG80" s="5">
        <v>162</v>
      </c>
      <c r="AH80" s="5">
        <v>288</v>
      </c>
      <c r="AI80" s="5">
        <v>-10</v>
      </c>
      <c r="AJ80" s="5">
        <v>126</v>
      </c>
      <c r="AK80" s="5">
        <v>172</v>
      </c>
      <c r="AL80" s="5">
        <v>78.762</v>
      </c>
      <c r="AM80" s="5">
        <v>0.078</v>
      </c>
      <c r="AN80" s="5">
        <v>18.832</v>
      </c>
      <c r="AO80" s="5">
        <v>18.842</v>
      </c>
      <c r="AP80" s="7">
        <v>31.2523522288335</v>
      </c>
    </row>
    <row r="81" customFormat="1" ht="15" spans="1:42">
      <c r="A81" s="5">
        <v>2</v>
      </c>
      <c r="B81" s="5" t="s">
        <v>120</v>
      </c>
      <c r="C81" s="5">
        <v>131</v>
      </c>
      <c r="D81" s="5">
        <v>143.5</v>
      </c>
      <c r="E81" s="5">
        <v>24.5</v>
      </c>
      <c r="F81" s="5">
        <v>0.438127090301003</v>
      </c>
      <c r="G81" s="5">
        <v>0.479933110367893</v>
      </c>
      <c r="H81" s="5">
        <v>0.0819397993311037</v>
      </c>
      <c r="I81" s="5">
        <v>5.85714285714286</v>
      </c>
      <c r="J81" s="5">
        <v>5.3469387755102</v>
      </c>
      <c r="K81" s="5">
        <v>1.09541984732824</v>
      </c>
      <c r="L81" s="5">
        <v>113.068563270257</v>
      </c>
      <c r="M81" s="5">
        <v>14.1185457230316</v>
      </c>
      <c r="N81" s="5">
        <v>-0.0455373406193078</v>
      </c>
      <c r="O81" s="5">
        <v>0.297175141242938</v>
      </c>
      <c r="P81" s="5">
        <v>0.789915966386555</v>
      </c>
      <c r="Q81" s="5">
        <v>0.0455373406193078</v>
      </c>
      <c r="R81" s="5">
        <v>0.708333333333333</v>
      </c>
      <c r="S81" s="5">
        <v>0.684887459807074</v>
      </c>
      <c r="T81" s="5">
        <v>299</v>
      </c>
      <c r="U81" s="5">
        <v>0.754180602006689</v>
      </c>
      <c r="V81" s="5">
        <v>0.0418060200668896</v>
      </c>
      <c r="W81" s="5">
        <v>-1.56591636553243</v>
      </c>
      <c r="X81" s="5">
        <v>-1.56733279306336</v>
      </c>
      <c r="Y81" s="5">
        <v>0.170731707317073</v>
      </c>
      <c r="Z81" s="5">
        <v>99.6666666666667</v>
      </c>
      <c r="AA81" s="5">
        <v>126.1965</v>
      </c>
      <c r="AB81" s="5">
        <v>2.5</v>
      </c>
      <c r="AC81" s="5">
        <v>0.812977099236641</v>
      </c>
      <c r="AD81" s="5">
        <v>-0.621848739495798</v>
      </c>
      <c r="AE81" s="5">
        <v>0.000237039544398075</v>
      </c>
      <c r="AF81" s="5">
        <v>106.5</v>
      </c>
      <c r="AG81" s="5">
        <v>155.5</v>
      </c>
      <c r="AH81" s="5">
        <v>274.5</v>
      </c>
      <c r="AI81" s="5">
        <v>-12.5</v>
      </c>
      <c r="AJ81" s="5">
        <v>119</v>
      </c>
      <c r="AK81" s="5">
        <v>168</v>
      </c>
      <c r="AL81" s="5">
        <v>79.828</v>
      </c>
      <c r="AM81" s="5">
        <v>-0.059</v>
      </c>
      <c r="AN81" s="5">
        <v>19.848</v>
      </c>
      <c r="AO81" s="5">
        <v>19.867</v>
      </c>
      <c r="AP81" s="7">
        <v>33.0100841826151</v>
      </c>
    </row>
    <row r="82" customFormat="1" ht="15" spans="1:42">
      <c r="A82" s="5">
        <v>2</v>
      </c>
      <c r="B82" s="5" t="s">
        <v>121</v>
      </c>
      <c r="C82" s="5">
        <v>139</v>
      </c>
      <c r="D82" s="5">
        <v>147.5</v>
      </c>
      <c r="E82" s="5">
        <v>24.5</v>
      </c>
      <c r="F82" s="5">
        <v>0.446945337620579</v>
      </c>
      <c r="G82" s="5">
        <v>0.47427652733119</v>
      </c>
      <c r="H82" s="5">
        <v>0.0787781350482315</v>
      </c>
      <c r="I82" s="5">
        <v>6.02040816326531</v>
      </c>
      <c r="J82" s="5">
        <v>5.6734693877551</v>
      </c>
      <c r="K82" s="5">
        <v>1.06115107913669</v>
      </c>
      <c r="L82" s="5">
        <v>117.866449848971</v>
      </c>
      <c r="M82" s="5">
        <v>14.3990740443035</v>
      </c>
      <c r="N82" s="5">
        <v>-0.0296684118673647</v>
      </c>
      <c r="O82" s="5">
        <v>0.28680479825518</v>
      </c>
      <c r="P82" s="5">
        <v>0.861788617886179</v>
      </c>
      <c r="Q82" s="5">
        <v>0.0296684118673647</v>
      </c>
      <c r="R82" s="5">
        <v>0.715116279069767</v>
      </c>
      <c r="S82" s="5">
        <v>0.700305810397553</v>
      </c>
      <c r="T82" s="5">
        <v>311</v>
      </c>
      <c r="U82" s="5">
        <v>0.763665594855305</v>
      </c>
      <c r="V82" s="5">
        <v>0.0273311897106109</v>
      </c>
      <c r="W82" s="5">
        <v>-1.56394865654848</v>
      </c>
      <c r="X82" s="5">
        <v>-1.56703926144729</v>
      </c>
      <c r="Y82" s="5">
        <v>0.166101694915254</v>
      </c>
      <c r="Z82" s="5">
        <v>103.666666666667</v>
      </c>
      <c r="AA82" s="5">
        <v>130.9365</v>
      </c>
      <c r="AB82" s="5">
        <v>2.06106870229008</v>
      </c>
      <c r="AC82" s="5">
        <v>0.823741007194245</v>
      </c>
      <c r="AD82" s="5">
        <v>-0.536585365853659</v>
      </c>
      <c r="AE82" s="5">
        <v>0.000245746564514723</v>
      </c>
      <c r="AF82" s="5">
        <v>114.5</v>
      </c>
      <c r="AG82" s="5">
        <v>163.5</v>
      </c>
      <c r="AH82" s="5">
        <v>286.5</v>
      </c>
      <c r="AI82" s="5">
        <v>-8.5</v>
      </c>
      <c r="AJ82" s="5">
        <v>123</v>
      </c>
      <c r="AK82" s="5">
        <v>172</v>
      </c>
      <c r="AL82" s="5">
        <v>80.691</v>
      </c>
      <c r="AM82" s="5">
        <v>-0.225</v>
      </c>
      <c r="AN82" s="5">
        <v>20.665</v>
      </c>
      <c r="AO82" s="5">
        <v>20.668</v>
      </c>
      <c r="AP82" s="7">
        <v>31.4271296737593</v>
      </c>
    </row>
    <row r="83" customFormat="1" ht="15" spans="1:42">
      <c r="A83" s="5">
        <v>2</v>
      </c>
      <c r="B83" s="5" t="s">
        <v>122</v>
      </c>
      <c r="C83" s="5">
        <v>137</v>
      </c>
      <c r="D83" s="5">
        <v>146.5</v>
      </c>
      <c r="E83" s="5">
        <v>25.5</v>
      </c>
      <c r="F83" s="5">
        <v>0.44336569579288</v>
      </c>
      <c r="G83" s="5">
        <v>0.47411003236246</v>
      </c>
      <c r="H83" s="5">
        <v>0.0825242718446602</v>
      </c>
      <c r="I83" s="5">
        <v>5.74509803921569</v>
      </c>
      <c r="J83" s="5">
        <v>5.37254901960784</v>
      </c>
      <c r="K83" s="5">
        <v>1.06934306569343</v>
      </c>
      <c r="L83" s="5">
        <v>116.735455910647</v>
      </c>
      <c r="M83" s="5">
        <v>14.3527000944073</v>
      </c>
      <c r="N83" s="5">
        <v>-0.0335097001763668</v>
      </c>
      <c r="O83" s="5">
        <v>0.286498353457739</v>
      </c>
      <c r="P83" s="5">
        <v>0.84297520661157</v>
      </c>
      <c r="Q83" s="5">
        <v>0.0335097001763668</v>
      </c>
      <c r="R83" s="5">
        <v>0.703488372093023</v>
      </c>
      <c r="S83" s="5">
        <v>0.686153846153846</v>
      </c>
      <c r="T83" s="5">
        <v>309</v>
      </c>
      <c r="U83" s="5">
        <v>0.752427184466019</v>
      </c>
      <c r="V83" s="5">
        <v>0.0307443365695793</v>
      </c>
      <c r="W83" s="5">
        <v>-1.56457445685806</v>
      </c>
      <c r="X83" s="5">
        <v>-1.56719539784898</v>
      </c>
      <c r="Y83" s="5">
        <v>0.174061433447099</v>
      </c>
      <c r="Z83" s="5">
        <v>103</v>
      </c>
      <c r="AA83" s="5">
        <v>129.8655</v>
      </c>
      <c r="AB83" s="5">
        <v>2.17054263565891</v>
      </c>
      <c r="AC83" s="5">
        <v>0.813868613138686</v>
      </c>
      <c r="AD83" s="5">
        <v>-0.578512396694215</v>
      </c>
      <c r="AE83" s="5">
        <v>0.000234092812675665</v>
      </c>
      <c r="AF83" s="5">
        <v>111.5</v>
      </c>
      <c r="AG83" s="5">
        <v>162.5</v>
      </c>
      <c r="AH83" s="5">
        <v>283.5</v>
      </c>
      <c r="AI83" s="5">
        <v>-9.5</v>
      </c>
      <c r="AJ83" s="5">
        <v>121</v>
      </c>
      <c r="AK83" s="5">
        <v>172</v>
      </c>
      <c r="AL83" s="5">
        <v>80.952</v>
      </c>
      <c r="AM83" s="5">
        <v>-0.152</v>
      </c>
      <c r="AN83" s="5">
        <v>20.711</v>
      </c>
      <c r="AO83" s="5">
        <v>20.711</v>
      </c>
      <c r="AP83" s="7">
        <v>33.2102158491738</v>
      </c>
    </row>
    <row r="84" customFormat="1" ht="15" spans="1:42">
      <c r="A84" s="5">
        <v>2</v>
      </c>
      <c r="B84" s="5" t="s">
        <v>123</v>
      </c>
      <c r="C84" s="5">
        <v>143</v>
      </c>
      <c r="D84" s="5">
        <v>151.5</v>
      </c>
      <c r="E84" s="5">
        <v>20.5</v>
      </c>
      <c r="F84" s="5">
        <v>0.453968253968254</v>
      </c>
      <c r="G84" s="5">
        <v>0.480952380952381</v>
      </c>
      <c r="H84" s="5">
        <v>0.0650793650793651</v>
      </c>
      <c r="I84" s="5">
        <v>7.39024390243902</v>
      </c>
      <c r="J84" s="5">
        <v>6.97560975609756</v>
      </c>
      <c r="K84" s="5">
        <v>1.05944055944056</v>
      </c>
      <c r="L84" s="5">
        <v>120.860111975236</v>
      </c>
      <c r="M84" s="5">
        <v>14.4913767461894</v>
      </c>
      <c r="N84" s="5">
        <v>-0.0288624787775891</v>
      </c>
      <c r="O84" s="5">
        <v>0.29903536977492</v>
      </c>
      <c r="P84" s="5">
        <v>0.870229007633588</v>
      </c>
      <c r="Q84" s="5">
        <v>0.0288624787775891</v>
      </c>
      <c r="R84" s="5">
        <v>0.761627906976744</v>
      </c>
      <c r="S84" s="5">
        <v>0.749235474006116</v>
      </c>
      <c r="T84" s="5">
        <v>315</v>
      </c>
      <c r="U84" s="5">
        <v>0.804761904761905</v>
      </c>
      <c r="V84" s="5">
        <v>0.026984126984127</v>
      </c>
      <c r="W84" s="5">
        <v>-1.56424854574749</v>
      </c>
      <c r="X84" s="5">
        <v>-1.56678213408935</v>
      </c>
      <c r="Y84" s="5">
        <v>0.135313531353135</v>
      </c>
      <c r="Z84" s="5">
        <v>105</v>
      </c>
      <c r="AA84" s="5">
        <v>134.0245</v>
      </c>
      <c r="AB84" s="5">
        <v>2.02554744525547</v>
      </c>
      <c r="AC84" s="5">
        <v>0.856643356643357</v>
      </c>
      <c r="AD84" s="5">
        <v>-0.442748091603053</v>
      </c>
      <c r="AE84" s="5">
        <v>0.000286866817488309</v>
      </c>
      <c r="AF84" s="5">
        <v>122.5</v>
      </c>
      <c r="AG84" s="5">
        <v>163.5</v>
      </c>
      <c r="AH84" s="5">
        <v>294.5</v>
      </c>
      <c r="AI84" s="5">
        <v>-8.5</v>
      </c>
      <c r="AJ84" s="5">
        <v>131</v>
      </c>
      <c r="AK84" s="5">
        <v>172</v>
      </c>
      <c r="AL84" s="5">
        <v>78.881</v>
      </c>
      <c r="AM84" s="5">
        <v>0.71</v>
      </c>
      <c r="AN84" s="5">
        <v>19.929</v>
      </c>
      <c r="AO84" s="5">
        <v>19.942</v>
      </c>
      <c r="AP84" s="7">
        <v>33.7376411935228</v>
      </c>
    </row>
    <row r="85" customFormat="1" ht="15" spans="1:42">
      <c r="A85" s="5">
        <v>2</v>
      </c>
      <c r="B85" s="5" t="s">
        <v>124</v>
      </c>
      <c r="C85" s="5">
        <v>148.5</v>
      </c>
      <c r="D85" s="5">
        <v>155</v>
      </c>
      <c r="E85" s="5">
        <v>23.5</v>
      </c>
      <c r="F85" s="5">
        <v>0.454128440366972</v>
      </c>
      <c r="G85" s="5">
        <v>0.474006116207951</v>
      </c>
      <c r="H85" s="5">
        <v>0.0718654434250764</v>
      </c>
      <c r="I85" s="5">
        <v>6.59574468085106</v>
      </c>
      <c r="J85" s="5">
        <v>6.31914893617021</v>
      </c>
      <c r="K85" s="5">
        <v>1.04377104377104</v>
      </c>
      <c r="L85" s="5">
        <v>124.672236952205</v>
      </c>
      <c r="M85" s="5">
        <v>14.7648230602334</v>
      </c>
      <c r="N85" s="5">
        <v>-0.0214168039538715</v>
      </c>
      <c r="O85" s="5">
        <v>0.286307053941909</v>
      </c>
      <c r="P85" s="5">
        <v>0.901140684410646</v>
      </c>
      <c r="Q85" s="5">
        <v>0.0214168039538715</v>
      </c>
      <c r="R85" s="5">
        <v>0.736694677871149</v>
      </c>
      <c r="S85" s="5">
        <v>0.726744186046512</v>
      </c>
      <c r="T85" s="5">
        <v>327</v>
      </c>
      <c r="U85" s="5">
        <v>0.784403669724771</v>
      </c>
      <c r="V85" s="5">
        <v>0.0198776758409786</v>
      </c>
      <c r="W85" s="5">
        <v>-1.56241740200594</v>
      </c>
      <c r="X85" s="5">
        <v>-1.56693069332492</v>
      </c>
      <c r="Y85" s="5">
        <v>0.151612903225806</v>
      </c>
      <c r="Z85" s="5">
        <v>109</v>
      </c>
      <c r="AA85" s="5">
        <v>138.0655</v>
      </c>
      <c r="AB85" s="5">
        <v>1.83035714285714</v>
      </c>
      <c r="AC85" s="5">
        <v>0.841750841750842</v>
      </c>
      <c r="AD85" s="5">
        <v>-0.456273764258555</v>
      </c>
      <c r="AE85" s="5">
        <v>0.00025199385506261</v>
      </c>
      <c r="AF85" s="5">
        <v>125</v>
      </c>
      <c r="AG85" s="5">
        <v>172</v>
      </c>
      <c r="AH85" s="5">
        <v>303.5</v>
      </c>
      <c r="AI85" s="5">
        <v>-6.5</v>
      </c>
      <c r="AJ85" s="5">
        <v>131.5</v>
      </c>
      <c r="AK85" s="5">
        <v>178.5</v>
      </c>
      <c r="AL85" s="5">
        <v>79.255</v>
      </c>
      <c r="AM85" s="5">
        <v>0.533</v>
      </c>
      <c r="AN85" s="5">
        <v>19.561</v>
      </c>
      <c r="AO85" s="5">
        <v>19.58</v>
      </c>
      <c r="AP85" s="7">
        <v>35.9044698100755</v>
      </c>
    </row>
    <row r="86" customFormat="1" ht="15" spans="1:42">
      <c r="A86" s="5">
        <v>2</v>
      </c>
      <c r="B86" s="5" t="s">
        <v>125</v>
      </c>
      <c r="C86" s="5">
        <v>135</v>
      </c>
      <c r="D86" s="5">
        <v>146</v>
      </c>
      <c r="E86" s="5">
        <v>27</v>
      </c>
      <c r="F86" s="5">
        <v>0.438311688311688</v>
      </c>
      <c r="G86" s="5">
        <v>0.474025974025974</v>
      </c>
      <c r="H86" s="5">
        <v>0.0876623376623377</v>
      </c>
      <c r="I86" s="5">
        <v>5.40740740740741</v>
      </c>
      <c r="J86" s="5">
        <v>5</v>
      </c>
      <c r="K86" s="5">
        <v>1.08148148148148</v>
      </c>
      <c r="L86" s="5">
        <v>115.859109841796</v>
      </c>
      <c r="M86" s="5">
        <v>14.3294568401365</v>
      </c>
      <c r="N86" s="5">
        <v>-0.0391459074733096</v>
      </c>
      <c r="O86" s="5">
        <v>0.286343612334802</v>
      </c>
      <c r="P86" s="5">
        <v>0.815126050420168</v>
      </c>
      <c r="Q86" s="5">
        <v>0.0391459074733096</v>
      </c>
      <c r="R86" s="5">
        <v>0.687861271676301</v>
      </c>
      <c r="S86" s="5">
        <v>0.666666666666667</v>
      </c>
      <c r="T86" s="5">
        <v>308</v>
      </c>
      <c r="U86" s="5">
        <v>0.737012987012987</v>
      </c>
      <c r="V86" s="5">
        <v>0.0357142857142857</v>
      </c>
      <c r="W86" s="5">
        <v>-1.56533825644254</v>
      </c>
      <c r="X86" s="5">
        <v>-1.56742393798747</v>
      </c>
      <c r="Y86" s="5">
        <v>0.184931506849315</v>
      </c>
      <c r="Z86" s="5">
        <v>102.666666666667</v>
      </c>
      <c r="AA86" s="5">
        <v>129.145</v>
      </c>
      <c r="AB86" s="5">
        <v>2.33267716535433</v>
      </c>
      <c r="AC86" s="5">
        <v>0.8</v>
      </c>
      <c r="AD86" s="5">
        <v>-0.638655462184874</v>
      </c>
      <c r="AE86" s="5">
        <v>0.000216892835017493</v>
      </c>
      <c r="AF86" s="5">
        <v>108</v>
      </c>
      <c r="AG86" s="5">
        <v>162</v>
      </c>
      <c r="AH86" s="5">
        <v>281</v>
      </c>
      <c r="AI86" s="5">
        <v>-11</v>
      </c>
      <c r="AJ86" s="5">
        <v>119</v>
      </c>
      <c r="AK86" s="5">
        <v>173</v>
      </c>
      <c r="AL86" s="5">
        <v>79.367</v>
      </c>
      <c r="AM86" s="5">
        <v>0.041</v>
      </c>
      <c r="AN86" s="5">
        <v>20.058</v>
      </c>
      <c r="AO86" s="5">
        <v>20.06</v>
      </c>
      <c r="AP86" s="7">
        <v>31.5693370000881</v>
      </c>
    </row>
    <row r="87" customFormat="1" ht="15" spans="1:42">
      <c r="A87" s="5">
        <v>2</v>
      </c>
      <c r="B87" s="5" t="s">
        <v>126</v>
      </c>
      <c r="C87" s="5">
        <v>149.5</v>
      </c>
      <c r="D87" s="5">
        <v>155.5</v>
      </c>
      <c r="E87" s="5">
        <v>22</v>
      </c>
      <c r="F87" s="5">
        <v>0.457186544342508</v>
      </c>
      <c r="G87" s="5">
        <v>0.475535168195719</v>
      </c>
      <c r="H87" s="5">
        <v>0.0672782874617737</v>
      </c>
      <c r="I87" s="5">
        <v>7.06818181818182</v>
      </c>
      <c r="J87" s="5">
        <v>6.79545454545455</v>
      </c>
      <c r="K87" s="5">
        <v>1.04013377926421</v>
      </c>
      <c r="L87" s="5">
        <v>125.185861821533</v>
      </c>
      <c r="M87" s="5">
        <v>14.7648230602334</v>
      </c>
      <c r="N87" s="5">
        <v>-0.019672131147541</v>
      </c>
      <c r="O87" s="5">
        <v>0.289119170984456</v>
      </c>
      <c r="P87" s="5">
        <v>0.910112359550562</v>
      </c>
      <c r="Q87" s="5">
        <v>0.019672131147541</v>
      </c>
      <c r="R87" s="5">
        <v>0.752112676056338</v>
      </c>
      <c r="S87" s="5">
        <v>0.743440233236152</v>
      </c>
      <c r="T87" s="5">
        <v>327</v>
      </c>
      <c r="U87" s="5">
        <v>0.798165137614679</v>
      </c>
      <c r="V87" s="5">
        <v>0.018348623853211</v>
      </c>
      <c r="W87" s="5">
        <v>-1.56181541396073</v>
      </c>
      <c r="X87" s="5">
        <v>-1.56671662765279</v>
      </c>
      <c r="Y87" s="5">
        <v>0.141479099678457</v>
      </c>
      <c r="Z87" s="5">
        <v>109</v>
      </c>
      <c r="AA87" s="5">
        <v>138.487</v>
      </c>
      <c r="AB87" s="5">
        <v>1.78003533568905</v>
      </c>
      <c r="AC87" s="5">
        <v>0.852842809364548</v>
      </c>
      <c r="AD87" s="5">
        <v>-0.419475655430712</v>
      </c>
      <c r="AE87" s="5">
        <v>0.000270189535325165</v>
      </c>
      <c r="AF87" s="5">
        <v>127.5</v>
      </c>
      <c r="AG87" s="5">
        <v>171.5</v>
      </c>
      <c r="AH87" s="5">
        <v>305</v>
      </c>
      <c r="AI87" s="5">
        <v>-6</v>
      </c>
      <c r="AJ87" s="5">
        <v>133.5</v>
      </c>
      <c r="AK87" s="5">
        <v>177.5</v>
      </c>
      <c r="AL87" s="5">
        <v>78.097</v>
      </c>
      <c r="AM87" s="5">
        <v>1.112</v>
      </c>
      <c r="AN87" s="5">
        <v>20.093</v>
      </c>
      <c r="AO87" s="5">
        <v>20.13</v>
      </c>
      <c r="AP87" s="7">
        <v>37.0566067135384</v>
      </c>
    </row>
    <row r="88" customFormat="1" ht="15" spans="1:42">
      <c r="A88" s="5">
        <v>2</v>
      </c>
      <c r="B88" s="5" t="s">
        <v>127</v>
      </c>
      <c r="C88" s="5">
        <v>141</v>
      </c>
      <c r="D88" s="5">
        <v>153</v>
      </c>
      <c r="E88" s="5">
        <v>26.5</v>
      </c>
      <c r="F88" s="5">
        <v>0.4399375975039</v>
      </c>
      <c r="G88" s="5">
        <v>0.477379095163807</v>
      </c>
      <c r="H88" s="5">
        <v>0.0826833073322933</v>
      </c>
      <c r="I88" s="5">
        <v>5.77358490566038</v>
      </c>
      <c r="J88" s="5">
        <v>5.32075471698113</v>
      </c>
      <c r="K88" s="5">
        <v>1.08510638297872</v>
      </c>
      <c r="L88" s="5">
        <v>121.095348107734</v>
      </c>
      <c r="M88" s="5">
        <v>14.6173412995205</v>
      </c>
      <c r="N88" s="5">
        <v>-0.0408163265306122</v>
      </c>
      <c r="O88" s="5">
        <v>0.292502639915523</v>
      </c>
      <c r="P88" s="5">
        <v>0.810276679841897</v>
      </c>
      <c r="Q88" s="5">
        <v>0.0408163265306122</v>
      </c>
      <c r="R88" s="5">
        <v>0.704735376044568</v>
      </c>
      <c r="S88" s="5">
        <v>0.683582089552239</v>
      </c>
      <c r="T88" s="5">
        <v>320.5</v>
      </c>
      <c r="U88" s="5">
        <v>0.75195007800312</v>
      </c>
      <c r="V88" s="5">
        <v>0.0374414976599064</v>
      </c>
      <c r="W88" s="5">
        <v>-1.56604558371975</v>
      </c>
      <c r="X88" s="5">
        <v>-1.5676650809329</v>
      </c>
      <c r="Y88" s="5">
        <v>0.173202614379085</v>
      </c>
      <c r="Z88" s="5">
        <v>106.833333333333</v>
      </c>
      <c r="AA88" s="5">
        <v>134.991</v>
      </c>
      <c r="AB88" s="5">
        <v>2.3714953271028</v>
      </c>
      <c r="AC88" s="5">
        <v>0.812056737588652</v>
      </c>
      <c r="AD88" s="5">
        <v>-0.608695652173913</v>
      </c>
      <c r="AE88" s="5">
        <v>0.000209468179825351</v>
      </c>
      <c r="AF88" s="5">
        <v>114.5</v>
      </c>
      <c r="AG88" s="5">
        <v>167.5</v>
      </c>
      <c r="AH88" s="5">
        <v>294</v>
      </c>
      <c r="AI88" s="5">
        <v>-12</v>
      </c>
      <c r="AJ88" s="5">
        <v>126.5</v>
      </c>
      <c r="AK88" s="5">
        <v>179.5</v>
      </c>
      <c r="AL88" s="5">
        <v>77.114</v>
      </c>
      <c r="AM88" s="5">
        <v>0.525</v>
      </c>
      <c r="AN88" s="5">
        <v>19.935</v>
      </c>
      <c r="AO88" s="5">
        <v>19.946</v>
      </c>
      <c r="AP88" s="7">
        <v>33.6695285692178</v>
      </c>
    </row>
    <row r="89" customFormat="1" ht="15" spans="1:42">
      <c r="A89" s="5">
        <v>2</v>
      </c>
      <c r="B89" s="5" t="s">
        <v>128</v>
      </c>
      <c r="C89" s="5">
        <v>134</v>
      </c>
      <c r="D89" s="5">
        <v>150</v>
      </c>
      <c r="E89" s="5">
        <v>33</v>
      </c>
      <c r="F89" s="5">
        <v>0.422712933753943</v>
      </c>
      <c r="G89" s="5">
        <v>0.473186119873817</v>
      </c>
      <c r="H89" s="5">
        <v>0.10410094637224</v>
      </c>
      <c r="I89" s="5">
        <v>4.54545454545455</v>
      </c>
      <c r="J89" s="5">
        <v>4.06060606060606</v>
      </c>
      <c r="K89" s="5">
        <v>1.11940298507463</v>
      </c>
      <c r="L89" s="5">
        <v>117.678941758215</v>
      </c>
      <c r="M89" s="5">
        <v>14.5373083249043</v>
      </c>
      <c r="N89" s="5">
        <v>-0.0563380281690141</v>
      </c>
      <c r="O89" s="5">
        <v>0.284796573875803</v>
      </c>
      <c r="P89" s="5">
        <v>0.726495726495726</v>
      </c>
      <c r="Q89" s="5">
        <v>0.0563380281690141</v>
      </c>
      <c r="R89" s="5">
        <v>0.639344262295082</v>
      </c>
      <c r="S89" s="5">
        <v>0.604790419161677</v>
      </c>
      <c r="T89" s="5">
        <v>317</v>
      </c>
      <c r="U89" s="5">
        <v>0.687697160883281</v>
      </c>
      <c r="V89" s="5">
        <v>0.0504731861198738</v>
      </c>
      <c r="W89" s="5">
        <v>-1.56699903428963</v>
      </c>
      <c r="X89" s="5">
        <v>-1.56813629469452</v>
      </c>
      <c r="Y89" s="5">
        <v>0.22</v>
      </c>
      <c r="Z89" s="5">
        <v>105.666666666667</v>
      </c>
      <c r="AA89" s="5">
        <v>131.878</v>
      </c>
      <c r="AB89" s="5">
        <v>2.84362549800797</v>
      </c>
      <c r="AC89" s="5">
        <v>0.753731343283582</v>
      </c>
      <c r="AD89" s="5">
        <v>-0.837606837606838</v>
      </c>
      <c r="AE89" s="5">
        <v>0.000161221099887767</v>
      </c>
      <c r="AF89" s="5">
        <v>101</v>
      </c>
      <c r="AG89" s="5">
        <v>167</v>
      </c>
      <c r="AH89" s="5">
        <v>284</v>
      </c>
      <c r="AI89" s="5">
        <v>-16</v>
      </c>
      <c r="AJ89" s="5">
        <v>117</v>
      </c>
      <c r="AK89" s="5">
        <v>183</v>
      </c>
      <c r="AL89" s="5">
        <v>76.306</v>
      </c>
      <c r="AM89" s="5">
        <v>0.944</v>
      </c>
      <c r="AN89" s="5">
        <v>20.419</v>
      </c>
      <c r="AO89" s="5">
        <v>20.442</v>
      </c>
      <c r="AP89" s="7">
        <v>33.8978923907927</v>
      </c>
    </row>
    <row r="90" customFormat="1" ht="15" spans="1:42">
      <c r="A90" s="5">
        <v>2</v>
      </c>
      <c r="B90" s="5" t="s">
        <v>129</v>
      </c>
      <c r="C90" s="5">
        <v>119.5</v>
      </c>
      <c r="D90" s="5">
        <v>129</v>
      </c>
      <c r="E90" s="5">
        <v>18.5</v>
      </c>
      <c r="F90" s="5">
        <v>0.447565543071161</v>
      </c>
      <c r="G90" s="5">
        <v>0.48314606741573</v>
      </c>
      <c r="H90" s="5">
        <v>0.0692883895131086</v>
      </c>
      <c r="I90" s="5">
        <v>6.97297297297297</v>
      </c>
      <c r="J90" s="5">
        <v>6.45945945945946</v>
      </c>
      <c r="K90" s="5">
        <v>1.07949790794979</v>
      </c>
      <c r="L90" s="5">
        <v>102.084115643261</v>
      </c>
      <c r="M90" s="5">
        <v>13.3416640641263</v>
      </c>
      <c r="N90" s="5">
        <v>-0.0382293762575453</v>
      </c>
      <c r="O90" s="5">
        <v>0.303030303030303</v>
      </c>
      <c r="P90" s="5">
        <v>0.828054298642534</v>
      </c>
      <c r="Q90" s="5">
        <v>0.0382293762575453</v>
      </c>
      <c r="R90" s="5">
        <v>0.749152542372881</v>
      </c>
      <c r="S90" s="5">
        <v>0.731884057971015</v>
      </c>
      <c r="T90" s="5">
        <v>267</v>
      </c>
      <c r="U90" s="5">
        <v>0.792134831460674</v>
      </c>
      <c r="V90" s="5">
        <v>0.0355805243445693</v>
      </c>
      <c r="W90" s="5">
        <v>-1.56381703508441</v>
      </c>
      <c r="X90" s="5">
        <v>-1.56586747207373</v>
      </c>
      <c r="Y90" s="5">
        <v>0.143410852713178</v>
      </c>
      <c r="Z90" s="5">
        <v>89</v>
      </c>
      <c r="AA90" s="5">
        <v>113.5625</v>
      </c>
      <c r="AB90" s="5">
        <v>2.28260869565217</v>
      </c>
      <c r="AC90" s="5">
        <v>0.845188284518828</v>
      </c>
      <c r="AD90" s="5">
        <v>-0.506787330316742</v>
      </c>
      <c r="AE90" s="5">
        <v>0.00035957952242053</v>
      </c>
      <c r="AF90" s="5">
        <v>101</v>
      </c>
      <c r="AG90" s="5">
        <v>138</v>
      </c>
      <c r="AH90" s="5">
        <v>248.5</v>
      </c>
      <c r="AI90" s="5">
        <v>-9.5</v>
      </c>
      <c r="AJ90" s="5">
        <v>110.5</v>
      </c>
      <c r="AK90" s="5">
        <v>147.5</v>
      </c>
      <c r="AL90" s="5">
        <v>76.072</v>
      </c>
      <c r="AM90" s="5">
        <v>0.736</v>
      </c>
      <c r="AN90" s="5">
        <v>20.249</v>
      </c>
      <c r="AO90" s="5">
        <v>20.265</v>
      </c>
      <c r="AP90" s="7">
        <v>33.6695285692178</v>
      </c>
    </row>
    <row r="91" customFormat="1" ht="15" spans="1:42">
      <c r="A91" s="5">
        <v>2</v>
      </c>
      <c r="B91" s="5" t="s">
        <v>130</v>
      </c>
      <c r="C91" s="5">
        <v>120</v>
      </c>
      <c r="D91" s="5">
        <v>131.5</v>
      </c>
      <c r="E91" s="5">
        <v>26</v>
      </c>
      <c r="F91" s="5">
        <v>0.432432432432432</v>
      </c>
      <c r="G91" s="5">
        <v>0.473873873873874</v>
      </c>
      <c r="H91" s="5">
        <v>0.0936936936936937</v>
      </c>
      <c r="I91" s="5">
        <v>5.05769230769231</v>
      </c>
      <c r="J91" s="5">
        <v>4.61538461538461</v>
      </c>
      <c r="K91" s="5">
        <v>1.09583333333333</v>
      </c>
      <c r="L91" s="5">
        <v>103.872116887385</v>
      </c>
      <c r="M91" s="5">
        <v>13.6014705087354</v>
      </c>
      <c r="N91" s="5">
        <v>-0.0457256461232604</v>
      </c>
      <c r="O91" s="5">
        <v>0.286063569682152</v>
      </c>
      <c r="P91" s="5">
        <v>0.781990521327014</v>
      </c>
      <c r="Q91" s="5">
        <v>0.0457256461232604</v>
      </c>
      <c r="R91" s="5">
        <v>0.66984126984127</v>
      </c>
      <c r="S91" s="5">
        <v>0.643835616438356</v>
      </c>
      <c r="T91" s="5">
        <v>277.5</v>
      </c>
      <c r="U91" s="5">
        <v>0.718918918918919</v>
      </c>
      <c r="V91" s="5">
        <v>0.0414414414414414</v>
      </c>
      <c r="W91" s="5">
        <v>-1.56491574288996</v>
      </c>
      <c r="X91" s="5">
        <v>-1.56694168553854</v>
      </c>
      <c r="Y91" s="5">
        <v>0.197718631178707</v>
      </c>
      <c r="Z91" s="5">
        <v>92.5</v>
      </c>
      <c r="AA91" s="5">
        <v>116.0345</v>
      </c>
      <c r="AB91" s="5">
        <v>2.52494456762749</v>
      </c>
      <c r="AC91" s="5">
        <v>0.783333333333333</v>
      </c>
      <c r="AD91" s="5">
        <v>-0.710900473933649</v>
      </c>
      <c r="AE91" s="5">
        <v>0.000243563320211374</v>
      </c>
      <c r="AF91" s="5">
        <v>94</v>
      </c>
      <c r="AG91" s="5">
        <v>146</v>
      </c>
      <c r="AH91" s="5">
        <v>251.5</v>
      </c>
      <c r="AI91" s="5">
        <v>-11.5</v>
      </c>
      <c r="AJ91" s="5">
        <v>105.5</v>
      </c>
      <c r="AK91" s="5">
        <v>157.5</v>
      </c>
      <c r="AL91" s="5">
        <v>77.275</v>
      </c>
      <c r="AM91" s="5">
        <v>0.554</v>
      </c>
      <c r="AN91" s="5">
        <v>21.065</v>
      </c>
      <c r="AO91" s="5">
        <v>21.072</v>
      </c>
      <c r="AP91" s="7">
        <v>35.3644530366273</v>
      </c>
    </row>
    <row r="92" customFormat="1" ht="15" spans="1:42">
      <c r="A92" s="5">
        <v>2</v>
      </c>
      <c r="B92" s="5" t="s">
        <v>131</v>
      </c>
      <c r="C92" s="5">
        <v>123</v>
      </c>
      <c r="D92" s="5">
        <v>131.5</v>
      </c>
      <c r="E92" s="5">
        <v>20.5</v>
      </c>
      <c r="F92" s="5">
        <v>0.447272727272727</v>
      </c>
      <c r="G92" s="5">
        <v>0.478181818181818</v>
      </c>
      <c r="H92" s="5">
        <v>0.0745454545454545</v>
      </c>
      <c r="I92" s="5">
        <v>6.41463414634146</v>
      </c>
      <c r="J92" s="5">
        <v>6</v>
      </c>
      <c r="K92" s="5">
        <v>1.06910569105691</v>
      </c>
      <c r="L92" s="5">
        <v>104.628708616071</v>
      </c>
      <c r="M92" s="5">
        <v>13.5400640077266</v>
      </c>
      <c r="N92" s="5">
        <v>-0.0333988212180747</v>
      </c>
      <c r="O92" s="5">
        <v>0.293972939729397</v>
      </c>
      <c r="P92" s="5">
        <v>0.846846846846847</v>
      </c>
      <c r="Q92" s="5">
        <v>0.0333988212180747</v>
      </c>
      <c r="R92" s="5">
        <v>0.730263157894737</v>
      </c>
      <c r="S92" s="5">
        <v>0.714285714285714</v>
      </c>
      <c r="T92" s="5">
        <v>275</v>
      </c>
      <c r="U92" s="5">
        <v>0.776363636363636</v>
      </c>
      <c r="V92" s="5">
        <v>0.0309090909090909</v>
      </c>
      <c r="W92" s="5">
        <v>-1.56312930759715</v>
      </c>
      <c r="X92" s="5">
        <v>-1.56605886612019</v>
      </c>
      <c r="Y92" s="5">
        <v>0.155893536121673</v>
      </c>
      <c r="Z92" s="5">
        <v>91.6666666666667</v>
      </c>
      <c r="AA92" s="5">
        <v>116.3045</v>
      </c>
      <c r="AB92" s="5">
        <v>2.15811965811966</v>
      </c>
      <c r="AC92" s="5">
        <v>0.833333333333333</v>
      </c>
      <c r="AD92" s="5">
        <v>-0.522522522522523</v>
      </c>
      <c r="AE92" s="5">
        <v>0.000324548124181655</v>
      </c>
      <c r="AF92" s="5">
        <v>102.5</v>
      </c>
      <c r="AG92" s="5">
        <v>143.5</v>
      </c>
      <c r="AH92" s="5">
        <v>254.5</v>
      </c>
      <c r="AI92" s="5">
        <v>-8.5</v>
      </c>
      <c r="AJ92" s="5">
        <v>111</v>
      </c>
      <c r="AK92" s="5">
        <v>152</v>
      </c>
      <c r="AL92" s="5">
        <v>77.468</v>
      </c>
      <c r="AM92" s="5">
        <v>0.558</v>
      </c>
      <c r="AN92" s="5">
        <v>19.758</v>
      </c>
      <c r="AO92" s="5">
        <v>19.768</v>
      </c>
      <c r="AP92" s="7">
        <v>36.763487581955</v>
      </c>
    </row>
    <row r="93" customFormat="1" ht="15" spans="1:42">
      <c r="A93" s="5">
        <v>2</v>
      </c>
      <c r="B93" s="5" t="s">
        <v>132</v>
      </c>
      <c r="C93" s="5">
        <v>122.5</v>
      </c>
      <c r="D93" s="5">
        <v>131.5</v>
      </c>
      <c r="E93" s="5">
        <v>23</v>
      </c>
      <c r="F93" s="5">
        <v>0.442238267148014</v>
      </c>
      <c r="G93" s="5">
        <v>0.474729241877256</v>
      </c>
      <c r="H93" s="5">
        <v>0.0830324909747292</v>
      </c>
      <c r="I93" s="5">
        <v>5.71739130434783</v>
      </c>
      <c r="J93" s="5">
        <v>5.32608695652174</v>
      </c>
      <c r="K93" s="5">
        <v>1.0734693877551</v>
      </c>
      <c r="L93" s="5">
        <v>104.606405157619</v>
      </c>
      <c r="M93" s="5">
        <v>13.589211407093</v>
      </c>
      <c r="N93" s="5">
        <v>-0.0354330708661417</v>
      </c>
      <c r="O93" s="5">
        <v>0.287637698898409</v>
      </c>
      <c r="P93" s="5">
        <v>0.834101382488479</v>
      </c>
      <c r="Q93" s="5">
        <v>0.0354330708661417</v>
      </c>
      <c r="R93" s="5">
        <v>0.702265372168285</v>
      </c>
      <c r="S93" s="5">
        <v>0.683848797250859</v>
      </c>
      <c r="T93" s="5">
        <v>277</v>
      </c>
      <c r="U93" s="5">
        <v>0.750902527075812</v>
      </c>
      <c r="V93" s="5">
        <v>0.0324909747292419</v>
      </c>
      <c r="W93" s="5">
        <v>-1.56346120101568</v>
      </c>
      <c r="X93" s="5">
        <v>-1.56640407393407</v>
      </c>
      <c r="Y93" s="5">
        <v>0.174904942965779</v>
      </c>
      <c r="Z93" s="5">
        <v>92.3333333333333</v>
      </c>
      <c r="AA93" s="5">
        <v>116.44</v>
      </c>
      <c r="AB93" s="5">
        <v>2.22402597402597</v>
      </c>
      <c r="AC93" s="5">
        <v>0.812244897959184</v>
      </c>
      <c r="AD93" s="5">
        <v>-0.589861751152074</v>
      </c>
      <c r="AE93" s="5">
        <v>0.000286924136237832</v>
      </c>
      <c r="AF93" s="5">
        <v>99.5</v>
      </c>
      <c r="AG93" s="5">
        <v>145.5</v>
      </c>
      <c r="AH93" s="5">
        <v>254</v>
      </c>
      <c r="AI93" s="5">
        <v>-9</v>
      </c>
      <c r="AJ93" s="5">
        <v>108.5</v>
      </c>
      <c r="AK93" s="5">
        <v>154.5</v>
      </c>
      <c r="AL93" s="5">
        <v>76.96</v>
      </c>
      <c r="AM93" s="5">
        <v>0.706</v>
      </c>
      <c r="AN93" s="5">
        <v>20.04</v>
      </c>
      <c r="AO93" s="5">
        <v>20.052</v>
      </c>
      <c r="AP93" s="7">
        <v>33.5059740851846</v>
      </c>
    </row>
    <row r="94" customFormat="1" ht="15" spans="1:42">
      <c r="A94" s="5">
        <v>2</v>
      </c>
      <c r="B94" s="5" t="s">
        <v>133</v>
      </c>
      <c r="C94" s="5">
        <v>116.5</v>
      </c>
      <c r="D94" s="5">
        <v>130.5</v>
      </c>
      <c r="E94" s="5">
        <v>21.5</v>
      </c>
      <c r="F94" s="5">
        <v>0.43389199255121</v>
      </c>
      <c r="G94" s="5">
        <v>0.486033519553073</v>
      </c>
      <c r="H94" s="5">
        <v>0.0800744878957169</v>
      </c>
      <c r="I94" s="5">
        <v>6.06976744186047</v>
      </c>
      <c r="J94" s="5">
        <v>5.41860465116279</v>
      </c>
      <c r="K94" s="5">
        <v>1.12017167381974</v>
      </c>
      <c r="L94" s="5">
        <v>101.7591109762</v>
      </c>
      <c r="M94" s="5">
        <v>13.3790881602597</v>
      </c>
      <c r="N94" s="5">
        <v>-0.0566801619433198</v>
      </c>
      <c r="O94" s="5">
        <v>0.308270676691729</v>
      </c>
      <c r="P94" s="5">
        <v>0.743119266055046</v>
      </c>
      <c r="Q94" s="5">
        <v>0.0566801619433198</v>
      </c>
      <c r="R94" s="5">
        <v>0.717105263157895</v>
      </c>
      <c r="S94" s="5">
        <v>0.688405797101449</v>
      </c>
      <c r="T94" s="5">
        <v>268.5</v>
      </c>
      <c r="U94" s="5">
        <v>0.759776536312849</v>
      </c>
      <c r="V94" s="5">
        <v>0.0521415270018622</v>
      </c>
      <c r="W94" s="5">
        <v>-1.56596582904805</v>
      </c>
      <c r="X94" s="5">
        <v>-1.56685526954049</v>
      </c>
      <c r="Y94" s="5">
        <v>0.164750957854406</v>
      </c>
      <c r="Z94" s="5">
        <v>89.5</v>
      </c>
      <c r="AA94" s="5">
        <v>113.888</v>
      </c>
      <c r="AB94" s="5">
        <v>2.80210643015521</v>
      </c>
      <c r="AC94" s="5">
        <v>0.815450643776824</v>
      </c>
      <c r="AD94" s="5">
        <v>-0.651376146788991</v>
      </c>
      <c r="AE94" s="5">
        <v>0.000284041538148943</v>
      </c>
      <c r="AF94" s="5">
        <v>95</v>
      </c>
      <c r="AG94" s="5">
        <v>138</v>
      </c>
      <c r="AH94" s="5">
        <v>247</v>
      </c>
      <c r="AI94" s="5">
        <v>-14</v>
      </c>
      <c r="AJ94" s="5">
        <v>109</v>
      </c>
      <c r="AK94" s="5">
        <v>152</v>
      </c>
      <c r="AL94" s="5">
        <v>75.534</v>
      </c>
      <c r="AM94" s="5">
        <v>0.546</v>
      </c>
      <c r="AN94" s="5">
        <v>20.569</v>
      </c>
      <c r="AO94" s="5">
        <v>20.577</v>
      </c>
      <c r="AP94" s="7">
        <v>32.1564087722683</v>
      </c>
    </row>
    <row r="95" customFormat="1" ht="15" spans="1:42">
      <c r="A95" s="5">
        <v>2</v>
      </c>
      <c r="B95" s="5" t="s">
        <v>134</v>
      </c>
      <c r="C95" s="5">
        <v>111</v>
      </c>
      <c r="D95" s="5">
        <v>124</v>
      </c>
      <c r="E95" s="5">
        <v>22</v>
      </c>
      <c r="F95" s="5">
        <v>0.431906614785992</v>
      </c>
      <c r="G95" s="5">
        <v>0.482490272373541</v>
      </c>
      <c r="H95" s="5">
        <v>0.0856031128404669</v>
      </c>
      <c r="I95" s="5">
        <v>5.63636363636364</v>
      </c>
      <c r="J95" s="5">
        <v>5.04545454545455</v>
      </c>
      <c r="K95" s="5">
        <v>1.11711711711712</v>
      </c>
      <c r="L95" s="5">
        <v>96.9209299721514</v>
      </c>
      <c r="M95" s="5">
        <v>13.0894359440479</v>
      </c>
      <c r="N95" s="5">
        <v>-0.0553191489361702</v>
      </c>
      <c r="O95" s="5">
        <v>0.301837270341207</v>
      </c>
      <c r="P95" s="5">
        <v>0.745098039215686</v>
      </c>
      <c r="Q95" s="5">
        <v>0.0553191489361702</v>
      </c>
      <c r="R95" s="5">
        <v>0.698630136986301</v>
      </c>
      <c r="S95" s="5">
        <v>0.669172932330827</v>
      </c>
      <c r="T95" s="5">
        <v>257</v>
      </c>
      <c r="U95" s="5">
        <v>0.743190661478599</v>
      </c>
      <c r="V95" s="5">
        <v>0.0505836575875486</v>
      </c>
      <c r="W95" s="5">
        <v>-1.56528897908174</v>
      </c>
      <c r="X95" s="5">
        <v>-1.5665246440938</v>
      </c>
      <c r="Y95" s="5">
        <v>0.17741935483871</v>
      </c>
      <c r="Z95" s="5">
        <v>85.6666666666667</v>
      </c>
      <c r="AA95" s="5">
        <v>108.485</v>
      </c>
      <c r="AB95" s="5">
        <v>2.77582159624413</v>
      </c>
      <c r="AC95" s="5">
        <v>0.801801801801802</v>
      </c>
      <c r="AD95" s="5">
        <v>-0.686274509803922</v>
      </c>
      <c r="AE95" s="5">
        <v>0.00029373670663196</v>
      </c>
      <c r="AF95" s="5">
        <v>89</v>
      </c>
      <c r="AG95" s="5">
        <v>133</v>
      </c>
      <c r="AH95" s="5">
        <v>235</v>
      </c>
      <c r="AI95" s="5">
        <v>-13</v>
      </c>
      <c r="AJ95" s="5">
        <v>102</v>
      </c>
      <c r="AK95" s="5">
        <v>146</v>
      </c>
      <c r="AL95" s="5">
        <v>78.744</v>
      </c>
      <c r="AM95" s="5">
        <v>-0.114</v>
      </c>
      <c r="AN95" s="5">
        <v>19.84</v>
      </c>
      <c r="AO95" s="5">
        <v>19.842</v>
      </c>
      <c r="AP95" s="7">
        <v>29.8556516801039</v>
      </c>
    </row>
    <row r="96" customFormat="1" ht="15" spans="1:42">
      <c r="A96" s="5">
        <v>2</v>
      </c>
      <c r="B96" s="5" t="s">
        <v>135</v>
      </c>
      <c r="C96" s="5">
        <v>117</v>
      </c>
      <c r="D96" s="5">
        <v>128.5</v>
      </c>
      <c r="E96" s="5">
        <v>21</v>
      </c>
      <c r="F96" s="5">
        <v>0.439024390243902</v>
      </c>
      <c r="G96" s="5">
        <v>0.482176360225141</v>
      </c>
      <c r="H96" s="5">
        <v>0.0787992495309568</v>
      </c>
      <c r="I96" s="5">
        <v>6.11904761904762</v>
      </c>
      <c r="J96" s="5">
        <v>5.57142857142857</v>
      </c>
      <c r="K96" s="5">
        <v>1.0982905982906</v>
      </c>
      <c r="L96" s="5">
        <v>101.064748222777</v>
      </c>
      <c r="M96" s="5">
        <v>13.3291660154215</v>
      </c>
      <c r="N96" s="5">
        <v>-0.0468431771894094</v>
      </c>
      <c r="O96" s="5">
        <v>0.30126582278481</v>
      </c>
      <c r="P96" s="5">
        <v>0.786046511627907</v>
      </c>
      <c r="Q96" s="5">
        <v>0.0468431771894094</v>
      </c>
      <c r="R96" s="5">
        <v>0.719063545150502</v>
      </c>
      <c r="S96" s="5">
        <v>0.695652173913043</v>
      </c>
      <c r="T96" s="5">
        <v>266.5</v>
      </c>
      <c r="U96" s="5">
        <v>0.763602251407129</v>
      </c>
      <c r="V96" s="5">
        <v>0.0431519699812383</v>
      </c>
      <c r="W96" s="5">
        <v>-1.56488954936022</v>
      </c>
      <c r="X96" s="5">
        <v>-1.56643141712764</v>
      </c>
      <c r="Y96" s="5">
        <v>0.163424124513619</v>
      </c>
      <c r="Z96" s="5">
        <v>88.8333333333333</v>
      </c>
      <c r="AA96" s="5">
        <v>112.8065</v>
      </c>
      <c r="AB96" s="5">
        <v>2.53062360801782</v>
      </c>
      <c r="AC96" s="5">
        <v>0.82051282051282</v>
      </c>
      <c r="AD96" s="5">
        <v>-0.604651162790698</v>
      </c>
      <c r="AE96" s="5">
        <v>0.000307215445039368</v>
      </c>
      <c r="AF96" s="5">
        <v>96</v>
      </c>
      <c r="AG96" s="5">
        <v>138</v>
      </c>
      <c r="AH96" s="5">
        <v>245.5</v>
      </c>
      <c r="AI96" s="5">
        <v>-11.5</v>
      </c>
      <c r="AJ96" s="5">
        <v>107.5</v>
      </c>
      <c r="AK96" s="5">
        <v>149.5</v>
      </c>
      <c r="AL96" s="5">
        <v>77.863</v>
      </c>
      <c r="AM96" s="5">
        <v>0.468</v>
      </c>
      <c r="AN96" s="5">
        <v>21.603</v>
      </c>
      <c r="AO96" s="5">
        <v>21.609</v>
      </c>
      <c r="AP96" s="7">
        <v>31.1949924030265</v>
      </c>
    </row>
    <row r="97" customFormat="1" ht="15" spans="1:42">
      <c r="A97" s="5">
        <v>2</v>
      </c>
      <c r="B97" s="5" t="s">
        <v>136</v>
      </c>
      <c r="C97" s="5">
        <v>115</v>
      </c>
      <c r="D97" s="5">
        <v>125.5</v>
      </c>
      <c r="E97" s="5">
        <v>21</v>
      </c>
      <c r="F97" s="5">
        <v>0.439770554493308</v>
      </c>
      <c r="G97" s="5">
        <v>0.479923518164436</v>
      </c>
      <c r="H97" s="5">
        <v>0.0803059273422562</v>
      </c>
      <c r="I97" s="5">
        <v>5.97619047619048</v>
      </c>
      <c r="J97" s="5">
        <v>5.47619047619048</v>
      </c>
      <c r="K97" s="5">
        <v>1.09130434782609</v>
      </c>
      <c r="L97" s="5">
        <v>99.0223038848656</v>
      </c>
      <c r="M97" s="5">
        <v>13.2035348802256</v>
      </c>
      <c r="N97" s="5">
        <v>-0.0436590436590437</v>
      </c>
      <c r="O97" s="5">
        <v>0.297157622739018</v>
      </c>
      <c r="P97" s="5">
        <v>0.799043062200957</v>
      </c>
      <c r="Q97" s="5">
        <v>0.0436590436590437</v>
      </c>
      <c r="R97" s="5">
        <v>0.713310580204778</v>
      </c>
      <c r="S97" s="5">
        <v>0.691176470588235</v>
      </c>
      <c r="T97" s="5">
        <v>261.5</v>
      </c>
      <c r="U97" s="5">
        <v>0.759082217973231</v>
      </c>
      <c r="V97" s="5">
        <v>0.0401529636711281</v>
      </c>
      <c r="W97" s="5">
        <v>-1.56417965364199</v>
      </c>
      <c r="X97" s="5">
        <v>-1.56616356583221</v>
      </c>
      <c r="Y97" s="5">
        <v>0.167330677290837</v>
      </c>
      <c r="Z97" s="5">
        <v>87.1666666666667</v>
      </c>
      <c r="AA97" s="5">
        <v>110.4475</v>
      </c>
      <c r="AB97" s="5">
        <v>2.44589977220957</v>
      </c>
      <c r="AC97" s="5">
        <v>0.817391304347826</v>
      </c>
      <c r="AD97" s="5">
        <v>-0.602870813397129</v>
      </c>
      <c r="AE97" s="5">
        <v>0.000318599587023265</v>
      </c>
      <c r="AF97" s="5">
        <v>94</v>
      </c>
      <c r="AG97" s="5">
        <v>136</v>
      </c>
      <c r="AH97" s="5">
        <v>240.5</v>
      </c>
      <c r="AI97" s="5">
        <v>-10.5</v>
      </c>
      <c r="AJ97" s="5">
        <v>104.5</v>
      </c>
      <c r="AK97" s="5">
        <v>146.5</v>
      </c>
      <c r="AL97" s="5">
        <v>77.518</v>
      </c>
      <c r="AM97" s="5">
        <v>0.211</v>
      </c>
      <c r="AN97" s="5">
        <v>19.595</v>
      </c>
      <c r="AO97" s="5">
        <v>19.602</v>
      </c>
      <c r="AP97" s="7">
        <v>34.3007383780849</v>
      </c>
    </row>
    <row r="98" customFormat="1" ht="15" spans="1:42">
      <c r="A98" s="5">
        <v>2</v>
      </c>
      <c r="B98" s="5" t="s">
        <v>137</v>
      </c>
      <c r="C98" s="5">
        <v>118</v>
      </c>
      <c r="D98" s="5">
        <v>128.5</v>
      </c>
      <c r="E98" s="5">
        <v>20.5</v>
      </c>
      <c r="F98" s="5">
        <v>0.441947565543071</v>
      </c>
      <c r="G98" s="5">
        <v>0.4812734082397</v>
      </c>
      <c r="H98" s="5">
        <v>0.0767790262172285</v>
      </c>
      <c r="I98" s="5">
        <v>6.26829268292683</v>
      </c>
      <c r="J98" s="5">
        <v>5.75609756097561</v>
      </c>
      <c r="K98" s="5">
        <v>1.08898305084746</v>
      </c>
      <c r="L98" s="5">
        <v>101.417454119101</v>
      </c>
      <c r="M98" s="5">
        <v>13.3416640641263</v>
      </c>
      <c r="N98" s="5">
        <v>-0.0425963488843813</v>
      </c>
      <c r="O98" s="5">
        <v>0.299620733249052</v>
      </c>
      <c r="P98" s="5">
        <v>0.805555555555556</v>
      </c>
      <c r="Q98" s="5">
        <v>0.0425963488843813</v>
      </c>
      <c r="R98" s="5">
        <v>0.724832214765101</v>
      </c>
      <c r="S98" s="5">
        <v>0.703971119133574</v>
      </c>
      <c r="T98" s="5">
        <v>267</v>
      </c>
      <c r="U98" s="5">
        <v>0.769662921348315</v>
      </c>
      <c r="V98" s="5">
        <v>0.0393258426966292</v>
      </c>
      <c r="W98" s="5">
        <v>-1.56436995087144</v>
      </c>
      <c r="X98" s="5">
        <v>-1.56624140011206</v>
      </c>
      <c r="Y98" s="5">
        <v>0.159533073929961</v>
      </c>
      <c r="Z98" s="5">
        <v>89</v>
      </c>
      <c r="AA98" s="5">
        <v>113.0485</v>
      </c>
      <c r="AB98" s="5">
        <v>2.41150442477876</v>
      </c>
      <c r="AC98" s="5">
        <v>0.826271186440678</v>
      </c>
      <c r="AD98" s="5">
        <v>-0.574074074074074</v>
      </c>
      <c r="AE98" s="5">
        <v>0.000320111127115741</v>
      </c>
      <c r="AF98" s="5">
        <v>97.5</v>
      </c>
      <c r="AG98" s="5">
        <v>138.5</v>
      </c>
      <c r="AH98" s="5">
        <v>246.5</v>
      </c>
      <c r="AI98" s="5">
        <v>-10.5</v>
      </c>
      <c r="AJ98" s="5">
        <v>108</v>
      </c>
      <c r="AK98" s="5">
        <v>149</v>
      </c>
      <c r="AL98" s="5">
        <v>77.87</v>
      </c>
      <c r="AM98" s="5">
        <v>0.543</v>
      </c>
      <c r="AN98" s="5">
        <v>19.612</v>
      </c>
      <c r="AO98" s="5">
        <v>19.626</v>
      </c>
      <c r="AP98" s="7">
        <v>31.0326846306799</v>
      </c>
    </row>
    <row r="99" customFormat="1" ht="15" spans="1:42">
      <c r="A99" s="5">
        <v>2</v>
      </c>
      <c r="B99" s="5" t="s">
        <v>138</v>
      </c>
      <c r="C99" s="5">
        <v>113.5</v>
      </c>
      <c r="D99" s="5">
        <v>123.5</v>
      </c>
      <c r="E99" s="5">
        <v>19.5</v>
      </c>
      <c r="F99" s="5">
        <v>0.442495126705653</v>
      </c>
      <c r="G99" s="5">
        <v>0.481481481481481</v>
      </c>
      <c r="H99" s="5">
        <v>0.0760233918128655</v>
      </c>
      <c r="I99" s="5">
        <v>6.33333333333333</v>
      </c>
      <c r="J99" s="5">
        <v>5.82051282051282</v>
      </c>
      <c r="K99" s="5">
        <v>1.08810572687225</v>
      </c>
      <c r="L99" s="5">
        <v>97.4931621533873</v>
      </c>
      <c r="M99" s="5">
        <v>13.076696830622</v>
      </c>
      <c r="N99" s="5">
        <v>-0.0421940928270042</v>
      </c>
      <c r="O99" s="5">
        <v>0.3</v>
      </c>
      <c r="P99" s="5">
        <v>0.807692307692308</v>
      </c>
      <c r="Q99" s="5">
        <v>0.0421940928270042</v>
      </c>
      <c r="R99" s="5">
        <v>0.727272727272727</v>
      </c>
      <c r="S99" s="5">
        <v>0.706766917293233</v>
      </c>
      <c r="T99" s="5">
        <v>256.5</v>
      </c>
      <c r="U99" s="5">
        <v>0.771929824561403</v>
      </c>
      <c r="V99" s="5">
        <v>0.0389863547758285</v>
      </c>
      <c r="W99" s="5">
        <v>-1.56378494743611</v>
      </c>
      <c r="X99" s="5">
        <v>-1.56582570280358</v>
      </c>
      <c r="Y99" s="5">
        <v>0.157894736842105</v>
      </c>
      <c r="Z99" s="5">
        <v>85.5</v>
      </c>
      <c r="AA99" s="5">
        <v>108.654</v>
      </c>
      <c r="AB99" s="5">
        <v>2.39942528735632</v>
      </c>
      <c r="AC99" s="5">
        <v>0.828193832599119</v>
      </c>
      <c r="AD99" s="5">
        <v>-0.567307692307692</v>
      </c>
      <c r="AE99" s="5">
        <v>0.000350716532698842</v>
      </c>
      <c r="AF99" s="5">
        <v>94</v>
      </c>
      <c r="AG99" s="5">
        <v>133</v>
      </c>
      <c r="AH99" s="5">
        <v>237</v>
      </c>
      <c r="AI99" s="5">
        <v>-10</v>
      </c>
      <c r="AJ99" s="5">
        <v>104</v>
      </c>
      <c r="AK99" s="5">
        <v>143</v>
      </c>
      <c r="AL99" s="5">
        <v>76.049</v>
      </c>
      <c r="AM99" s="5">
        <v>0.515</v>
      </c>
      <c r="AN99" s="5">
        <v>19.676</v>
      </c>
      <c r="AO99" s="5">
        <v>19.683</v>
      </c>
      <c r="AP99" s="7">
        <v>31.06344592056</v>
      </c>
    </row>
    <row r="100" customFormat="1" ht="15" spans="1:42">
      <c r="A100" s="5">
        <v>2</v>
      </c>
      <c r="B100" s="5" t="s">
        <v>139</v>
      </c>
      <c r="C100" s="5">
        <v>124.5</v>
      </c>
      <c r="D100" s="5">
        <v>135</v>
      </c>
      <c r="E100" s="5">
        <v>19</v>
      </c>
      <c r="F100" s="5">
        <v>0.447037701974865</v>
      </c>
      <c r="G100" s="5">
        <v>0.484739676840215</v>
      </c>
      <c r="H100" s="5">
        <v>0.0682226211849192</v>
      </c>
      <c r="I100" s="5">
        <v>7.10526315789474</v>
      </c>
      <c r="J100" s="5">
        <v>6.55263157894737</v>
      </c>
      <c r="K100" s="5">
        <v>1.08433734939759</v>
      </c>
      <c r="L100" s="5">
        <v>106.593073571097</v>
      </c>
      <c r="M100" s="5">
        <v>13.6259556239798</v>
      </c>
      <c r="N100" s="5">
        <v>-0.0404624277456647</v>
      </c>
      <c r="O100" s="5">
        <v>0.305925030229746</v>
      </c>
      <c r="P100" s="5">
        <v>0.818965517241379</v>
      </c>
      <c r="Q100" s="5">
        <v>0.0404624277456647</v>
      </c>
      <c r="R100" s="5">
        <v>0.753246753246753</v>
      </c>
      <c r="S100" s="5">
        <v>0.735191637630662</v>
      </c>
      <c r="T100" s="5">
        <v>278.5</v>
      </c>
      <c r="U100" s="5">
        <v>0.795332136445242</v>
      </c>
      <c r="V100" s="5">
        <v>0.0377019748653501</v>
      </c>
      <c r="W100" s="5">
        <v>-1.56475739416765</v>
      </c>
      <c r="X100" s="5">
        <v>-1.56633989808476</v>
      </c>
      <c r="Y100" s="5">
        <v>0.140740740740741</v>
      </c>
      <c r="Z100" s="5">
        <v>92.8333333333333</v>
      </c>
      <c r="AA100" s="5">
        <v>118.6365</v>
      </c>
      <c r="AB100" s="5">
        <v>2.34147609147609</v>
      </c>
      <c r="AC100" s="5">
        <v>0.847389558232932</v>
      </c>
      <c r="AD100" s="5">
        <v>-0.508620689655172</v>
      </c>
      <c r="AE100" s="5">
        <v>0.000331576540803311</v>
      </c>
      <c r="AF100" s="5">
        <v>105.5</v>
      </c>
      <c r="AG100" s="5">
        <v>143.5</v>
      </c>
      <c r="AH100" s="5">
        <v>259.5</v>
      </c>
      <c r="AI100" s="5">
        <v>-10.5</v>
      </c>
      <c r="AJ100" s="5">
        <v>116</v>
      </c>
      <c r="AK100" s="5">
        <v>154</v>
      </c>
      <c r="AL100" s="5">
        <v>80.234</v>
      </c>
      <c r="AM100" s="5">
        <v>0.241</v>
      </c>
      <c r="AN100" s="5">
        <v>20.054</v>
      </c>
      <c r="AO100" s="5">
        <v>20.059</v>
      </c>
      <c r="AP100" s="7">
        <v>33.6695285692178</v>
      </c>
    </row>
    <row r="101" customFormat="1" ht="15" spans="1:42">
      <c r="A101" s="5">
        <v>2</v>
      </c>
      <c r="B101" s="5" t="s">
        <v>140</v>
      </c>
      <c r="C101" s="5">
        <v>116.5</v>
      </c>
      <c r="D101" s="5">
        <v>127</v>
      </c>
      <c r="E101" s="5">
        <v>24</v>
      </c>
      <c r="F101" s="5">
        <v>0.435514018691589</v>
      </c>
      <c r="G101" s="5">
        <v>0.474766355140187</v>
      </c>
      <c r="H101" s="5">
        <v>0.0897196261682243</v>
      </c>
      <c r="I101" s="5">
        <v>5.29166666666667</v>
      </c>
      <c r="J101" s="5">
        <v>4.85416666666667</v>
      </c>
      <c r="K101" s="5">
        <v>1.09012875536481</v>
      </c>
      <c r="L101" s="5">
        <v>100.461020633212</v>
      </c>
      <c r="M101" s="5">
        <v>13.3541504160068</v>
      </c>
      <c r="N101" s="5">
        <v>-0.0431211498973306</v>
      </c>
      <c r="O101" s="5">
        <v>0.287705956907478</v>
      </c>
      <c r="P101" s="5">
        <v>0.796116504854369</v>
      </c>
      <c r="Q101" s="5">
        <v>0.0431211498973306</v>
      </c>
      <c r="R101" s="5">
        <v>0.682119205298013</v>
      </c>
      <c r="S101" s="5">
        <v>0.658362989323843</v>
      </c>
      <c r="T101" s="5">
        <v>267.5</v>
      </c>
      <c r="U101" s="5">
        <v>0.730841121495327</v>
      </c>
      <c r="V101" s="5">
        <v>0.0392523364485981</v>
      </c>
      <c r="W101" s="5">
        <v>-1.56417965364199</v>
      </c>
      <c r="X101" s="5">
        <v>-1.56650480959227</v>
      </c>
      <c r="Y101" s="5">
        <v>0.188976377952756</v>
      </c>
      <c r="Z101" s="5">
        <v>89.1666666666667</v>
      </c>
      <c r="AA101" s="5">
        <v>112.1185</v>
      </c>
      <c r="AB101" s="5">
        <v>2.44589977220957</v>
      </c>
      <c r="AC101" s="5">
        <v>0.793991416309013</v>
      </c>
      <c r="AD101" s="5">
        <v>-0.669902912621359</v>
      </c>
      <c r="AE101" s="5">
        <v>0.000276076503596577</v>
      </c>
      <c r="AF101" s="5">
        <v>92.5</v>
      </c>
      <c r="AG101" s="5">
        <v>140.5</v>
      </c>
      <c r="AH101" s="5">
        <v>243.5</v>
      </c>
      <c r="AI101" s="5">
        <v>-10.5</v>
      </c>
      <c r="AJ101" s="5">
        <v>103</v>
      </c>
      <c r="AK101" s="5">
        <v>151</v>
      </c>
      <c r="AL101" s="5">
        <v>81.84</v>
      </c>
      <c r="AM101" s="5">
        <v>0.007</v>
      </c>
      <c r="AN101" s="5">
        <v>19.534</v>
      </c>
      <c r="AO101" s="5">
        <v>19.537</v>
      </c>
      <c r="AP101" s="7">
        <v>30.1369063646378</v>
      </c>
    </row>
    <row r="102" customFormat="1" ht="15" spans="1:42">
      <c r="A102" s="5">
        <v>2</v>
      </c>
      <c r="B102" s="5" t="s">
        <v>141</v>
      </c>
      <c r="C102" s="5">
        <v>125</v>
      </c>
      <c r="D102" s="5">
        <v>137</v>
      </c>
      <c r="E102" s="5">
        <v>20</v>
      </c>
      <c r="F102" s="5">
        <v>0.443262411347518</v>
      </c>
      <c r="G102" s="5">
        <v>0.485815602836879</v>
      </c>
      <c r="H102" s="5">
        <v>0.0709219858156028</v>
      </c>
      <c r="I102" s="5">
        <v>6.85</v>
      </c>
      <c r="J102" s="5">
        <v>6.25</v>
      </c>
      <c r="K102" s="5">
        <v>1.096</v>
      </c>
      <c r="L102" s="5">
        <v>107.694010975541</v>
      </c>
      <c r="M102" s="5">
        <v>13.7113092008021</v>
      </c>
      <c r="N102" s="5">
        <v>-0.0458015267175573</v>
      </c>
      <c r="O102" s="5">
        <v>0.307875894988067</v>
      </c>
      <c r="P102" s="5">
        <v>0.794871794871795</v>
      </c>
      <c r="Q102" s="5">
        <v>0.0458015267175573</v>
      </c>
      <c r="R102" s="5">
        <v>0.745222929936306</v>
      </c>
      <c r="S102" s="5">
        <v>0.724137931034483</v>
      </c>
      <c r="T102" s="5">
        <v>282</v>
      </c>
      <c r="U102" s="5">
        <v>0.787234042553192</v>
      </c>
      <c r="V102" s="5">
        <v>0.0425531914893617</v>
      </c>
      <c r="W102" s="5">
        <v>-1.56554499765598</v>
      </c>
      <c r="X102" s="5">
        <v>-1.56672316555982</v>
      </c>
      <c r="Y102" s="5">
        <v>0.145985401459854</v>
      </c>
      <c r="Z102" s="5">
        <v>94</v>
      </c>
      <c r="AA102" s="5">
        <v>120.074</v>
      </c>
      <c r="AB102" s="5">
        <v>2.4896694214876</v>
      </c>
      <c r="AC102" s="5">
        <v>0.84</v>
      </c>
      <c r="AD102" s="5">
        <v>-0.547008547008547</v>
      </c>
      <c r="AE102" s="5">
        <v>0.000303828373622758</v>
      </c>
      <c r="AF102" s="5">
        <v>105</v>
      </c>
      <c r="AG102" s="5">
        <v>145</v>
      </c>
      <c r="AH102" s="5">
        <v>262</v>
      </c>
      <c r="AI102" s="5">
        <v>-12</v>
      </c>
      <c r="AJ102" s="5">
        <v>117</v>
      </c>
      <c r="AK102" s="5">
        <v>157</v>
      </c>
      <c r="AL102" s="5">
        <v>79.385</v>
      </c>
      <c r="AM102" s="5">
        <v>0.1</v>
      </c>
      <c r="AN102" s="5">
        <v>20.266</v>
      </c>
      <c r="AO102" s="5">
        <v>20.266</v>
      </c>
      <c r="AP102" s="7">
        <v>31.9330784173163</v>
      </c>
    </row>
    <row r="103" customFormat="1" ht="15" spans="1:42">
      <c r="A103" s="5">
        <v>2</v>
      </c>
      <c r="B103" s="5" t="s">
        <v>142</v>
      </c>
      <c r="C103" s="5">
        <v>129.5</v>
      </c>
      <c r="D103" s="5">
        <v>138</v>
      </c>
      <c r="E103" s="5">
        <v>21.5</v>
      </c>
      <c r="F103" s="5">
        <v>0.448096885813149</v>
      </c>
      <c r="G103" s="5">
        <v>0.477508650519031</v>
      </c>
      <c r="H103" s="5">
        <v>0.0743944636678201</v>
      </c>
      <c r="I103" s="5">
        <v>6.41860465116279</v>
      </c>
      <c r="J103" s="5">
        <v>6.02325581395349</v>
      </c>
      <c r="K103" s="5">
        <v>1.06563706563707</v>
      </c>
      <c r="L103" s="5">
        <v>109.964388174839</v>
      </c>
      <c r="M103" s="5">
        <v>13.8804418757713</v>
      </c>
      <c r="N103" s="5">
        <v>-0.0317757009345794</v>
      </c>
      <c r="O103" s="5">
        <v>0.292740046838407</v>
      </c>
      <c r="P103" s="5">
        <v>0.854077253218884</v>
      </c>
      <c r="Q103" s="5">
        <v>0.0317757009345794</v>
      </c>
      <c r="R103" s="5">
        <v>0.730407523510972</v>
      </c>
      <c r="S103" s="5">
        <v>0.71523178807947</v>
      </c>
      <c r="T103" s="5">
        <v>289</v>
      </c>
      <c r="U103" s="5">
        <v>0.77681660899654</v>
      </c>
      <c r="V103" s="5">
        <v>0.0294117647058824</v>
      </c>
      <c r="W103" s="5">
        <v>-1.5635032949321</v>
      </c>
      <c r="X103" s="5">
        <v>-1.56643297823431</v>
      </c>
      <c r="Y103" s="5">
        <v>0.155797101449275</v>
      </c>
      <c r="Z103" s="5">
        <v>96.3333333333333</v>
      </c>
      <c r="AA103" s="5">
        <v>122.1775</v>
      </c>
      <c r="AB103" s="5">
        <v>2.11382113821138</v>
      </c>
      <c r="AC103" s="5">
        <v>0.833976833976834</v>
      </c>
      <c r="AD103" s="5">
        <v>-0.515021459227468</v>
      </c>
      <c r="AE103" s="5">
        <v>0.000296799946084802</v>
      </c>
      <c r="AF103" s="5">
        <v>108</v>
      </c>
      <c r="AG103" s="5">
        <v>151</v>
      </c>
      <c r="AH103" s="5">
        <v>267.5</v>
      </c>
      <c r="AI103" s="5">
        <v>-8.5</v>
      </c>
      <c r="AJ103" s="5">
        <v>116.5</v>
      </c>
      <c r="AK103" s="5">
        <v>159.5</v>
      </c>
      <c r="AL103" s="5">
        <v>76.78</v>
      </c>
      <c r="AM103" s="5">
        <v>0.565</v>
      </c>
      <c r="AN103" s="5">
        <v>19.539</v>
      </c>
      <c r="AO103" s="5">
        <v>19.548</v>
      </c>
      <c r="AP103" s="7">
        <v>32.4032672933639</v>
      </c>
    </row>
    <row r="104" customFormat="1" ht="15" spans="1:42">
      <c r="A104" s="5">
        <v>2</v>
      </c>
      <c r="B104" s="5" t="s">
        <v>143</v>
      </c>
      <c r="C104" s="5">
        <v>122.5</v>
      </c>
      <c r="D104" s="5">
        <v>134</v>
      </c>
      <c r="E104" s="5">
        <v>26.5</v>
      </c>
      <c r="F104" s="5">
        <v>0.432862190812721</v>
      </c>
      <c r="G104" s="5">
        <v>0.473498233215548</v>
      </c>
      <c r="H104" s="5">
        <v>0.0936395759717314</v>
      </c>
      <c r="I104" s="5">
        <v>5.05660377358491</v>
      </c>
      <c r="J104" s="5">
        <v>4.62264150943396</v>
      </c>
      <c r="K104" s="5">
        <v>1.09387755102041</v>
      </c>
      <c r="L104" s="5">
        <v>105.931581693091</v>
      </c>
      <c r="M104" s="5">
        <v>13.735598518691</v>
      </c>
      <c r="N104" s="5">
        <v>-0.0448343079922027</v>
      </c>
      <c r="O104" s="5">
        <v>0.28537170263789</v>
      </c>
      <c r="P104" s="5">
        <v>0.786046511627907</v>
      </c>
      <c r="Q104" s="5">
        <v>0.0448343079922027</v>
      </c>
      <c r="R104" s="5">
        <v>0.669781931464174</v>
      </c>
      <c r="S104" s="5">
        <v>0.644295302013423</v>
      </c>
      <c r="T104" s="5">
        <v>283</v>
      </c>
      <c r="U104" s="5">
        <v>0.719081272084806</v>
      </c>
      <c r="V104" s="5">
        <v>0.0406360424028269</v>
      </c>
      <c r="W104" s="5">
        <v>-1.5650307952173</v>
      </c>
      <c r="X104" s="5">
        <v>-1.56706317400263</v>
      </c>
      <c r="Y104" s="5">
        <v>0.197761194029851</v>
      </c>
      <c r="Z104" s="5">
        <v>94.3333333333333</v>
      </c>
      <c r="AA104" s="5">
        <v>118.3065</v>
      </c>
      <c r="AB104" s="5">
        <v>2.5</v>
      </c>
      <c r="AC104" s="5">
        <v>0.783673469387755</v>
      </c>
      <c r="AD104" s="5">
        <v>-0.706976744186047</v>
      </c>
      <c r="AE104" s="5">
        <v>0.000235348756706136</v>
      </c>
      <c r="AF104" s="5">
        <v>96</v>
      </c>
      <c r="AG104" s="5">
        <v>149</v>
      </c>
      <c r="AH104" s="5">
        <v>256.5</v>
      </c>
      <c r="AI104" s="5">
        <v>-11.5</v>
      </c>
      <c r="AJ104" s="5">
        <v>107.5</v>
      </c>
      <c r="AK104" s="5">
        <v>160.5</v>
      </c>
      <c r="AL104" s="5">
        <v>78.681</v>
      </c>
      <c r="AM104" s="5">
        <v>0.109</v>
      </c>
      <c r="AN104" s="5">
        <v>18.789</v>
      </c>
      <c r="AO104" s="5">
        <v>18.796</v>
      </c>
      <c r="AP104" s="7">
        <v>31.1319098413296</v>
      </c>
    </row>
    <row r="105" customFormat="1" ht="15" spans="1:42">
      <c r="A105" s="5">
        <v>2</v>
      </c>
      <c r="B105" s="5" t="s">
        <v>144</v>
      </c>
      <c r="C105" s="5">
        <v>126</v>
      </c>
      <c r="D105" s="5">
        <v>135</v>
      </c>
      <c r="E105" s="5">
        <v>24</v>
      </c>
      <c r="F105" s="5">
        <v>0.442105263157895</v>
      </c>
      <c r="G105" s="5">
        <v>0.473684210526316</v>
      </c>
      <c r="H105" s="5">
        <v>0.0842105263157895</v>
      </c>
      <c r="I105" s="5">
        <v>5.625</v>
      </c>
      <c r="J105" s="5">
        <v>5.25</v>
      </c>
      <c r="K105" s="5">
        <v>1.07142857142857</v>
      </c>
      <c r="L105" s="5">
        <v>107.512789936826</v>
      </c>
      <c r="M105" s="5">
        <v>13.7840487520902</v>
      </c>
      <c r="N105" s="5">
        <v>-0.0344827586206897</v>
      </c>
      <c r="O105" s="5">
        <v>0.285714285714286</v>
      </c>
      <c r="P105" s="5">
        <v>0.837837837837838</v>
      </c>
      <c r="Q105" s="5">
        <v>0.0344827586206897</v>
      </c>
      <c r="R105" s="5">
        <v>0.69811320754717</v>
      </c>
      <c r="S105" s="5">
        <v>0.68</v>
      </c>
      <c r="T105" s="5">
        <v>285</v>
      </c>
      <c r="U105" s="5">
        <v>0.747368421052632</v>
      </c>
      <c r="V105" s="5">
        <v>0.0315789473684211</v>
      </c>
      <c r="W105" s="5">
        <v>-1.56364689399244</v>
      </c>
      <c r="X105" s="5">
        <v>-1.56663309668485</v>
      </c>
      <c r="Y105" s="5">
        <v>0.177777777777778</v>
      </c>
      <c r="Z105" s="5">
        <v>95</v>
      </c>
      <c r="AA105" s="5">
        <v>119.655</v>
      </c>
      <c r="AB105" s="5">
        <v>2.19936708860759</v>
      </c>
      <c r="AC105" s="5">
        <v>0.80952380952381</v>
      </c>
      <c r="AD105" s="5">
        <v>-0.594594594594595</v>
      </c>
      <c r="AE105" s="5">
        <v>0.000268861454046639</v>
      </c>
      <c r="AF105" s="5">
        <v>102</v>
      </c>
      <c r="AG105" s="5">
        <v>150</v>
      </c>
      <c r="AH105" s="5">
        <v>261</v>
      </c>
      <c r="AI105" s="5">
        <v>-9</v>
      </c>
      <c r="AJ105" s="5">
        <v>111</v>
      </c>
      <c r="AK105" s="5">
        <v>159</v>
      </c>
      <c r="AL105" s="5">
        <v>81.467</v>
      </c>
      <c r="AM105" s="5">
        <v>-0.293</v>
      </c>
      <c r="AN105" s="5">
        <v>18.307</v>
      </c>
      <c r="AO105" s="5">
        <v>18.311</v>
      </c>
      <c r="AP105" s="7">
        <v>35.2256237977277</v>
      </c>
    </row>
    <row r="106" customFormat="1" ht="15" spans="1:42">
      <c r="A106" s="5">
        <v>2</v>
      </c>
      <c r="B106" s="5" t="s">
        <v>145</v>
      </c>
      <c r="C106" s="5">
        <v>132.5</v>
      </c>
      <c r="D106" s="5">
        <v>138.5</v>
      </c>
      <c r="E106" s="5">
        <v>17</v>
      </c>
      <c r="F106" s="5">
        <v>0.460069444444444</v>
      </c>
      <c r="G106" s="5">
        <v>0.480902777777778</v>
      </c>
      <c r="H106" s="5">
        <v>0.0590277777777778</v>
      </c>
      <c r="I106" s="5">
        <v>8.14705882352941</v>
      </c>
      <c r="J106" s="5">
        <v>7.79411764705882</v>
      </c>
      <c r="K106" s="5">
        <v>1.04528301886792</v>
      </c>
      <c r="L106" s="5">
        <v>111.096804634517</v>
      </c>
      <c r="M106" s="5">
        <v>13.856406460551</v>
      </c>
      <c r="N106" s="5">
        <v>-0.022140221402214</v>
      </c>
      <c r="O106" s="5">
        <v>0.2989449003517</v>
      </c>
      <c r="P106" s="5">
        <v>0.901234567901235</v>
      </c>
      <c r="Q106" s="5">
        <v>0.022140221402214</v>
      </c>
      <c r="R106" s="5">
        <v>0.781350482315113</v>
      </c>
      <c r="S106" s="5">
        <v>0.77257525083612</v>
      </c>
      <c r="T106" s="5">
        <v>288</v>
      </c>
      <c r="U106" s="5">
        <v>0.822916666666667</v>
      </c>
      <c r="V106" s="5">
        <v>0.0208333333333333</v>
      </c>
      <c r="W106" s="5">
        <v>-1.56079009908497</v>
      </c>
      <c r="X106" s="5">
        <v>-1.56533923299684</v>
      </c>
      <c r="Y106" s="5">
        <v>0.122743682310469</v>
      </c>
      <c r="Z106" s="5">
        <v>96</v>
      </c>
      <c r="AA106" s="5">
        <v>122.855</v>
      </c>
      <c r="AB106" s="5">
        <v>1.84055118110236</v>
      </c>
      <c r="AC106" s="5">
        <v>0.871698113207547</v>
      </c>
      <c r="AD106" s="5">
        <v>-0.378600823045267</v>
      </c>
      <c r="AE106" s="5">
        <v>0.000388716982681857</v>
      </c>
      <c r="AF106" s="5">
        <v>115.5</v>
      </c>
      <c r="AG106" s="5">
        <v>149.5</v>
      </c>
      <c r="AH106" s="5">
        <v>271</v>
      </c>
      <c r="AI106" s="5">
        <v>-6</v>
      </c>
      <c r="AJ106" s="5">
        <v>121.5</v>
      </c>
      <c r="AK106" s="5">
        <v>155.5</v>
      </c>
      <c r="AL106" s="5">
        <v>78.548</v>
      </c>
      <c r="AM106" s="5">
        <v>0.686</v>
      </c>
      <c r="AN106" s="5">
        <v>20.047</v>
      </c>
      <c r="AO106" s="5">
        <v>20.067</v>
      </c>
      <c r="AP106" s="7">
        <v>32.3062479395049</v>
      </c>
    </row>
    <row r="107" customFormat="1" ht="15" spans="1:42">
      <c r="A107" s="5">
        <v>2</v>
      </c>
      <c r="B107" s="5" t="s">
        <v>146</v>
      </c>
      <c r="C107" s="5">
        <v>125.5</v>
      </c>
      <c r="D107" s="5">
        <v>136</v>
      </c>
      <c r="E107" s="5">
        <v>20</v>
      </c>
      <c r="F107" s="5">
        <v>0.44582593250444</v>
      </c>
      <c r="G107" s="5">
        <v>0.483126110124334</v>
      </c>
      <c r="H107" s="5">
        <v>0.0710479573712256</v>
      </c>
      <c r="I107" s="5">
        <v>6.8</v>
      </c>
      <c r="J107" s="5">
        <v>6.275</v>
      </c>
      <c r="K107" s="5">
        <v>1.08366533864542</v>
      </c>
      <c r="L107" s="5">
        <v>107.465110617353</v>
      </c>
      <c r="M107" s="5">
        <v>13.699148392023</v>
      </c>
      <c r="N107" s="5">
        <v>-0.0401529636711281</v>
      </c>
      <c r="O107" s="5">
        <v>0.302994011976048</v>
      </c>
      <c r="P107" s="5">
        <v>0.818965517241379</v>
      </c>
      <c r="Q107" s="5">
        <v>0.0401529636711281</v>
      </c>
      <c r="R107" s="5">
        <v>0.743589743589744</v>
      </c>
      <c r="S107" s="5">
        <v>0.725085910652921</v>
      </c>
      <c r="T107" s="5">
        <v>281.5</v>
      </c>
      <c r="U107" s="5">
        <v>0.786856127886323</v>
      </c>
      <c r="V107" s="5">
        <v>0.0373001776198934</v>
      </c>
      <c r="W107" s="5">
        <v>-1.56478239949567</v>
      </c>
      <c r="X107" s="5">
        <v>-1.56648600866108</v>
      </c>
      <c r="Y107" s="5">
        <v>0.147058823529412</v>
      </c>
      <c r="Z107" s="5">
        <v>93.8333333333333</v>
      </c>
      <c r="AA107" s="5">
        <v>119.6365</v>
      </c>
      <c r="AB107" s="5">
        <v>2.33695652173913</v>
      </c>
      <c r="AC107" s="5">
        <v>0.840637450199203</v>
      </c>
      <c r="AD107" s="5">
        <v>-0.525862068965517</v>
      </c>
      <c r="AE107" s="5">
        <v>0.000313069479251476</v>
      </c>
      <c r="AF107" s="5">
        <v>105.5</v>
      </c>
      <c r="AG107" s="5">
        <v>145.5</v>
      </c>
      <c r="AH107" s="5">
        <v>261.5</v>
      </c>
      <c r="AI107" s="5">
        <v>-10.5</v>
      </c>
      <c r="AJ107" s="5">
        <v>116</v>
      </c>
      <c r="AK107" s="5">
        <v>156</v>
      </c>
      <c r="AL107" s="5">
        <v>83.006</v>
      </c>
      <c r="AM107" s="5">
        <v>-0.471</v>
      </c>
      <c r="AN107" s="5">
        <v>19.117</v>
      </c>
      <c r="AO107" s="5">
        <v>19.124</v>
      </c>
      <c r="AP107" s="7">
        <v>29.253894497443</v>
      </c>
    </row>
    <row r="108" customFormat="1" ht="15" spans="1:42">
      <c r="A108" s="5">
        <v>2</v>
      </c>
      <c r="B108" s="5" t="s">
        <v>147</v>
      </c>
      <c r="C108" s="5">
        <v>119</v>
      </c>
      <c r="D108" s="5">
        <v>129.5</v>
      </c>
      <c r="E108" s="5">
        <v>22.5</v>
      </c>
      <c r="F108" s="5">
        <v>0.439114391143911</v>
      </c>
      <c r="G108" s="5">
        <v>0.477859778597786</v>
      </c>
      <c r="H108" s="5">
        <v>0.0830258302583026</v>
      </c>
      <c r="I108" s="5">
        <v>5.75555555555556</v>
      </c>
      <c r="J108" s="5">
        <v>5.28888888888889</v>
      </c>
      <c r="K108" s="5">
        <v>1.08823529411765</v>
      </c>
      <c r="L108" s="5">
        <v>102.36780092718</v>
      </c>
      <c r="M108" s="5">
        <v>13.4412301024373</v>
      </c>
      <c r="N108" s="5">
        <v>-0.0422535211267606</v>
      </c>
      <c r="O108" s="5">
        <v>0.293383270911361</v>
      </c>
      <c r="P108" s="5">
        <v>0.803738317757009</v>
      </c>
      <c r="Q108" s="5">
        <v>0.0422535211267606</v>
      </c>
      <c r="R108" s="5">
        <v>0.703947368421053</v>
      </c>
      <c r="S108" s="5">
        <v>0.681978798586572</v>
      </c>
      <c r="T108" s="5">
        <v>271</v>
      </c>
      <c r="U108" s="5">
        <v>0.750922509225092</v>
      </c>
      <c r="V108" s="5">
        <v>0.0387453874538745</v>
      </c>
      <c r="W108" s="5">
        <v>-1.56436995087144</v>
      </c>
      <c r="X108" s="5">
        <v>-1.56647746381483</v>
      </c>
      <c r="Y108" s="5">
        <v>0.173745173745174</v>
      </c>
      <c r="Z108" s="5">
        <v>90.3333333333333</v>
      </c>
      <c r="AA108" s="5">
        <v>114.1625</v>
      </c>
      <c r="AB108" s="5">
        <v>2.41150442477876</v>
      </c>
      <c r="AC108" s="5">
        <v>0.810924369747899</v>
      </c>
      <c r="AD108" s="5">
        <v>-0.616822429906542</v>
      </c>
      <c r="AE108" s="5">
        <v>0.000289802481183051</v>
      </c>
      <c r="AF108" s="5">
        <v>96.5</v>
      </c>
      <c r="AG108" s="5">
        <v>141.5</v>
      </c>
      <c r="AH108" s="5">
        <v>248.5</v>
      </c>
      <c r="AI108" s="5">
        <v>-10.5</v>
      </c>
      <c r="AJ108" s="5">
        <v>107</v>
      </c>
      <c r="AK108" s="5">
        <v>152</v>
      </c>
      <c r="AL108" s="5">
        <v>77.682</v>
      </c>
      <c r="AM108" s="5">
        <v>0.601</v>
      </c>
      <c r="AN108" s="5">
        <v>19.7</v>
      </c>
      <c r="AO108" s="5">
        <v>19.712</v>
      </c>
      <c r="AP108" s="7">
        <v>33.0732767584098</v>
      </c>
    </row>
    <row r="109" customFormat="1" ht="15" spans="1:42">
      <c r="A109" s="5">
        <v>2</v>
      </c>
      <c r="B109" s="5" t="s">
        <v>148</v>
      </c>
      <c r="C109" s="5">
        <v>115</v>
      </c>
      <c r="D109" s="5">
        <v>127</v>
      </c>
      <c r="E109" s="5">
        <v>22</v>
      </c>
      <c r="F109" s="5">
        <v>0.435606060606061</v>
      </c>
      <c r="G109" s="5">
        <v>0.481060606060606</v>
      </c>
      <c r="H109" s="5">
        <v>0.0833333333333333</v>
      </c>
      <c r="I109" s="5">
        <v>5.77272727272727</v>
      </c>
      <c r="J109" s="5">
        <v>5.22727272727273</v>
      </c>
      <c r="K109" s="5">
        <v>1.10434782608696</v>
      </c>
      <c r="L109" s="5">
        <v>99.7296345125159</v>
      </c>
      <c r="M109" s="5">
        <v>13.2664991614216</v>
      </c>
      <c r="N109" s="5">
        <v>-0.0495867768595041</v>
      </c>
      <c r="O109" s="5">
        <v>0.29923273657289</v>
      </c>
      <c r="P109" s="5">
        <v>0.771428571428571</v>
      </c>
      <c r="Q109" s="5">
        <v>0.0495867768595041</v>
      </c>
      <c r="R109" s="5">
        <v>0.704697986577181</v>
      </c>
      <c r="S109" s="5">
        <v>0.678832116788321</v>
      </c>
      <c r="T109" s="5">
        <v>264</v>
      </c>
      <c r="U109" s="5">
        <v>0.75</v>
      </c>
      <c r="V109" s="5">
        <v>0.0454545454545455</v>
      </c>
      <c r="W109" s="5">
        <v>-1.56501987589259</v>
      </c>
      <c r="X109" s="5">
        <v>-1.5665246440938</v>
      </c>
      <c r="Y109" s="5">
        <v>0.173228346456693</v>
      </c>
      <c r="Z109" s="5">
        <v>88</v>
      </c>
      <c r="AA109" s="5">
        <v>111.442</v>
      </c>
      <c r="AB109" s="5">
        <v>2.61363636363636</v>
      </c>
      <c r="AC109" s="5">
        <v>0.808695652173913</v>
      </c>
      <c r="AD109" s="5">
        <v>-0.647619047619048</v>
      </c>
      <c r="AE109" s="5">
        <v>0.000293468732964667</v>
      </c>
      <c r="AF109" s="5">
        <v>93</v>
      </c>
      <c r="AG109" s="5">
        <v>137</v>
      </c>
      <c r="AH109" s="5">
        <v>242</v>
      </c>
      <c r="AI109" s="5">
        <v>-12</v>
      </c>
      <c r="AJ109" s="5">
        <v>105</v>
      </c>
      <c r="AK109" s="5">
        <v>149</v>
      </c>
      <c r="AL109" s="5">
        <v>76.922</v>
      </c>
      <c r="AM109" s="5">
        <v>0.504</v>
      </c>
      <c r="AN109" s="5">
        <v>20.568</v>
      </c>
      <c r="AO109" s="5">
        <v>20.575</v>
      </c>
      <c r="AP109" s="7">
        <v>35.9833177174244</v>
      </c>
    </row>
    <row r="110" customFormat="1" ht="15" spans="1:42">
      <c r="A110" s="5">
        <v>2</v>
      </c>
      <c r="B110" s="5" t="s">
        <v>149</v>
      </c>
      <c r="C110" s="5">
        <v>116</v>
      </c>
      <c r="D110" s="5">
        <v>130</v>
      </c>
      <c r="E110" s="5">
        <v>26.5</v>
      </c>
      <c r="F110" s="5">
        <v>0.425688073394495</v>
      </c>
      <c r="G110" s="5">
        <v>0.477064220183486</v>
      </c>
      <c r="H110" s="5">
        <v>0.0972477064220184</v>
      </c>
      <c r="I110" s="5">
        <v>4.90566037735849</v>
      </c>
      <c r="J110" s="5">
        <v>4.37735849056604</v>
      </c>
      <c r="K110" s="5">
        <v>1.12068965517241</v>
      </c>
      <c r="L110" s="5">
        <v>101.748464361876</v>
      </c>
      <c r="M110" s="5">
        <v>13.4783777461038</v>
      </c>
      <c r="N110" s="5">
        <v>-0.0569105691056911</v>
      </c>
      <c r="O110" s="5">
        <v>0.291925465838509</v>
      </c>
      <c r="P110" s="5">
        <v>0.729468599033816</v>
      </c>
      <c r="Q110" s="5">
        <v>0.0569105691056911</v>
      </c>
      <c r="R110" s="5">
        <v>0.661341853035144</v>
      </c>
      <c r="S110" s="5">
        <v>0.628070175438596</v>
      </c>
      <c r="T110" s="5">
        <v>272.5</v>
      </c>
      <c r="U110" s="5">
        <v>0.708256880733945</v>
      </c>
      <c r="V110" s="5">
        <v>0.0513761467889908</v>
      </c>
      <c r="W110" s="5">
        <v>-1.56583379024634</v>
      </c>
      <c r="X110" s="5">
        <v>-1.56715824419962</v>
      </c>
      <c r="Y110" s="5">
        <v>0.203846153846154</v>
      </c>
      <c r="Z110" s="5">
        <v>90.8333333333333</v>
      </c>
      <c r="AA110" s="5">
        <v>114.015</v>
      </c>
      <c r="AB110" s="5">
        <v>2.84453302961276</v>
      </c>
      <c r="AC110" s="5">
        <v>0.771551724137931</v>
      </c>
      <c r="AD110" s="5">
        <v>-0.782608695652174</v>
      </c>
      <c r="AE110" s="5">
        <v>0.000231121340421329</v>
      </c>
      <c r="AF110" s="5">
        <v>89.5</v>
      </c>
      <c r="AG110" s="5">
        <v>142.5</v>
      </c>
      <c r="AH110" s="5">
        <v>246</v>
      </c>
      <c r="AI110" s="5">
        <v>-14</v>
      </c>
      <c r="AJ110" s="5">
        <v>103.5</v>
      </c>
      <c r="AK110" s="5">
        <v>156.5</v>
      </c>
      <c r="AL110" s="5">
        <v>78.617</v>
      </c>
      <c r="AM110" s="5">
        <v>-0.111</v>
      </c>
      <c r="AN110" s="5">
        <v>19.633</v>
      </c>
      <c r="AO110" s="5">
        <v>19.641</v>
      </c>
      <c r="AP110" s="7">
        <v>35.6483811687054</v>
      </c>
    </row>
    <row r="111" customFormat="1" ht="15" spans="1:42">
      <c r="A111" s="5">
        <v>2</v>
      </c>
      <c r="B111" s="5" t="s">
        <v>150</v>
      </c>
      <c r="C111" s="5">
        <v>127</v>
      </c>
      <c r="D111" s="5">
        <v>135</v>
      </c>
      <c r="E111" s="5">
        <v>21.5</v>
      </c>
      <c r="F111" s="5">
        <v>0.447971781305115</v>
      </c>
      <c r="G111" s="5">
        <v>0.476190476190476</v>
      </c>
      <c r="H111" s="5">
        <v>0.0758377425044092</v>
      </c>
      <c r="I111" s="5">
        <v>6.27906976744186</v>
      </c>
      <c r="J111" s="5">
        <v>5.90697674418605</v>
      </c>
      <c r="K111" s="5">
        <v>1.06299212598425</v>
      </c>
      <c r="L111" s="5">
        <v>107.728439451552</v>
      </c>
      <c r="M111" s="5">
        <v>13.7477270848675</v>
      </c>
      <c r="N111" s="5">
        <v>-0.0305343511450382</v>
      </c>
      <c r="O111" s="5">
        <v>0.290322580645161</v>
      </c>
      <c r="P111" s="5">
        <v>0.859030837004405</v>
      </c>
      <c r="Q111" s="5">
        <v>0.0305343511450382</v>
      </c>
      <c r="R111" s="5">
        <v>0.725239616613419</v>
      </c>
      <c r="S111" s="5">
        <v>0.71043771043771</v>
      </c>
      <c r="T111" s="5">
        <v>283.5</v>
      </c>
      <c r="U111" s="5">
        <v>0.772486772486772</v>
      </c>
      <c r="V111" s="5">
        <v>0.0282186948853616</v>
      </c>
      <c r="W111" s="5">
        <v>-1.56287029734906</v>
      </c>
      <c r="X111" s="5">
        <v>-1.56624174020493</v>
      </c>
      <c r="Y111" s="5">
        <v>0.159259259259259</v>
      </c>
      <c r="Z111" s="5">
        <v>94.5</v>
      </c>
      <c r="AA111" s="5">
        <v>119.669</v>
      </c>
      <c r="AB111" s="5">
        <v>2.08160083160083</v>
      </c>
      <c r="AC111" s="5">
        <v>0.830708661417323</v>
      </c>
      <c r="AD111" s="5">
        <v>-0.519823788546256</v>
      </c>
      <c r="AE111" s="5">
        <v>0.000304907197688006</v>
      </c>
      <c r="AF111" s="5">
        <v>105.5</v>
      </c>
      <c r="AG111" s="5">
        <v>148.5</v>
      </c>
      <c r="AH111" s="5">
        <v>262</v>
      </c>
      <c r="AI111" s="5">
        <v>-8</v>
      </c>
      <c r="AJ111" s="5">
        <v>113.5</v>
      </c>
      <c r="AK111" s="5">
        <v>156.5</v>
      </c>
      <c r="AL111" s="5">
        <v>81.672</v>
      </c>
      <c r="AM111" s="5">
        <v>-0.053</v>
      </c>
      <c r="AN111" s="5">
        <v>20.112</v>
      </c>
      <c r="AO111" s="5">
        <v>20.113</v>
      </c>
      <c r="AP111" s="7">
        <v>35.3527196123927</v>
      </c>
    </row>
    <row r="112" customFormat="1" ht="15" spans="1:42">
      <c r="A112" s="5">
        <v>2</v>
      </c>
      <c r="B112" s="5" t="s">
        <v>151</v>
      </c>
      <c r="C112" s="5">
        <v>118</v>
      </c>
      <c r="D112" s="5">
        <v>129</v>
      </c>
      <c r="E112" s="5">
        <v>21</v>
      </c>
      <c r="F112" s="5">
        <v>0.440298507462687</v>
      </c>
      <c r="G112" s="5">
        <v>0.48134328358209</v>
      </c>
      <c r="H112" s="5">
        <v>0.0783582089552239</v>
      </c>
      <c r="I112" s="5">
        <v>6.14285714285714</v>
      </c>
      <c r="J112" s="5">
        <v>5.61904761904762</v>
      </c>
      <c r="K112" s="5">
        <v>1.09322033898305</v>
      </c>
      <c r="L112" s="5">
        <v>101.662841458093</v>
      </c>
      <c r="M112" s="5">
        <v>13.3666251038423</v>
      </c>
      <c r="N112" s="5">
        <v>-0.0445344129554656</v>
      </c>
      <c r="O112" s="5">
        <v>0.299748110831234</v>
      </c>
      <c r="P112" s="5">
        <v>0.796296296296296</v>
      </c>
      <c r="Q112" s="5">
        <v>0.0445344129554656</v>
      </c>
      <c r="R112" s="5">
        <v>0.72</v>
      </c>
      <c r="S112" s="5">
        <v>0.697841726618705</v>
      </c>
      <c r="T112" s="5">
        <v>268</v>
      </c>
      <c r="U112" s="5">
        <v>0.764925373134328</v>
      </c>
      <c r="V112" s="5">
        <v>0.041044776119403</v>
      </c>
      <c r="W112" s="5">
        <v>-1.56466205136567</v>
      </c>
      <c r="X112" s="5">
        <v>-1.56638373969343</v>
      </c>
      <c r="Y112" s="5">
        <v>0.162790697674419</v>
      </c>
      <c r="Z112" s="5">
        <v>89.3333333333333</v>
      </c>
      <c r="AA112" s="5">
        <v>113.399</v>
      </c>
      <c r="AB112" s="5">
        <v>2.46681415929204</v>
      </c>
      <c r="AC112" s="5">
        <v>0.822033898305085</v>
      </c>
      <c r="AD112" s="5">
        <v>-0.592592592592593</v>
      </c>
      <c r="AE112" s="5">
        <v>0.000308869901065138</v>
      </c>
      <c r="AF112" s="5">
        <v>97</v>
      </c>
      <c r="AG112" s="5">
        <v>139</v>
      </c>
      <c r="AH112" s="5">
        <v>247</v>
      </c>
      <c r="AI112" s="5">
        <v>-11</v>
      </c>
      <c r="AJ112" s="5">
        <v>108</v>
      </c>
      <c r="AK112" s="5">
        <v>150</v>
      </c>
      <c r="AL112" s="5">
        <v>81.774</v>
      </c>
      <c r="AM112" s="5">
        <v>-0.483</v>
      </c>
      <c r="AN112" s="5">
        <v>19.188</v>
      </c>
      <c r="AO112" s="5">
        <v>19.195</v>
      </c>
      <c r="AP112" s="7">
        <v>33.8405685375679</v>
      </c>
    </row>
    <row r="113" customFormat="1" ht="15" spans="1:42">
      <c r="A113" s="5">
        <v>2</v>
      </c>
      <c r="B113" s="5" t="s">
        <v>152</v>
      </c>
      <c r="C113" s="5">
        <v>132.5</v>
      </c>
      <c r="D113" s="5">
        <v>138</v>
      </c>
      <c r="E113" s="5">
        <v>22</v>
      </c>
      <c r="F113" s="5">
        <v>0.452991452991453</v>
      </c>
      <c r="G113" s="5">
        <v>0.471794871794872</v>
      </c>
      <c r="H113" s="5">
        <v>0.0752136752136752</v>
      </c>
      <c r="I113" s="5">
        <v>6.27272727272727</v>
      </c>
      <c r="J113" s="5">
        <v>6.02272727272727</v>
      </c>
      <c r="K113" s="5">
        <v>1.04150943396226</v>
      </c>
      <c r="L113" s="5">
        <v>111.181908000657</v>
      </c>
      <c r="M113" s="5">
        <v>13.9642400437689</v>
      </c>
      <c r="N113" s="5">
        <v>-0.0203327171903882</v>
      </c>
      <c r="O113" s="5">
        <v>0.282229965156794</v>
      </c>
      <c r="P113" s="5">
        <v>0.905172413793103</v>
      </c>
      <c r="Q113" s="5">
        <v>0.0203327171903882</v>
      </c>
      <c r="R113" s="5">
        <v>0.725</v>
      </c>
      <c r="S113" s="5">
        <v>0.715210355987055</v>
      </c>
      <c r="T113" s="5">
        <v>292.5</v>
      </c>
      <c r="U113" s="5">
        <v>0.774358974358974</v>
      </c>
      <c r="V113" s="5">
        <v>0.0188034188034188</v>
      </c>
      <c r="W113" s="5">
        <v>-1.55963893357472</v>
      </c>
      <c r="X113" s="5">
        <v>-1.56601579894909</v>
      </c>
      <c r="Y113" s="5">
        <v>0.159420289855072</v>
      </c>
      <c r="Z113" s="5">
        <v>97.5</v>
      </c>
      <c r="AA113" s="5">
        <v>123.1315</v>
      </c>
      <c r="AB113" s="5">
        <v>1.8033199195171</v>
      </c>
      <c r="AC113" s="5">
        <v>0.833962264150943</v>
      </c>
      <c r="AD113" s="5">
        <v>-0.474137931034483</v>
      </c>
      <c r="AE113" s="5">
        <v>0.000303648972949129</v>
      </c>
      <c r="AF113" s="5">
        <v>110.5</v>
      </c>
      <c r="AG113" s="5">
        <v>154.5</v>
      </c>
      <c r="AH113" s="5">
        <v>270.5</v>
      </c>
      <c r="AI113" s="5">
        <v>-5.5</v>
      </c>
      <c r="AJ113" s="5">
        <v>116</v>
      </c>
      <c r="AK113" s="5">
        <v>160</v>
      </c>
      <c r="AL113" s="5">
        <v>80.481</v>
      </c>
      <c r="AM113" s="5">
        <v>0.157</v>
      </c>
      <c r="AN113" s="5">
        <v>19.583</v>
      </c>
      <c r="AO113" s="5">
        <v>19.591</v>
      </c>
      <c r="AP113" s="7">
        <v>34.6649417426318</v>
      </c>
    </row>
    <row r="114" customFormat="1" ht="15" spans="1:42">
      <c r="A114" s="5">
        <v>2</v>
      </c>
      <c r="B114" s="5" t="s">
        <v>153</v>
      </c>
      <c r="C114" s="5">
        <v>136</v>
      </c>
      <c r="D114" s="5">
        <v>141.5</v>
      </c>
      <c r="E114" s="5">
        <v>18</v>
      </c>
      <c r="F114" s="5">
        <v>0.460236886632826</v>
      </c>
      <c r="G114" s="5">
        <v>0.478849407783418</v>
      </c>
      <c r="H114" s="5">
        <v>0.0609137055837563</v>
      </c>
      <c r="I114" s="5">
        <v>7.86111111111111</v>
      </c>
      <c r="J114" s="5">
        <v>7.55555555555556</v>
      </c>
      <c r="K114" s="5">
        <v>1.04044117647059</v>
      </c>
      <c r="L114" s="5">
        <v>113.786715686264</v>
      </c>
      <c r="M114" s="5">
        <v>14.0356688476182</v>
      </c>
      <c r="N114" s="5">
        <v>-0.0198198198198198</v>
      </c>
      <c r="O114" s="5">
        <v>0.295194508009153</v>
      </c>
      <c r="P114" s="5">
        <v>0.910931174089069</v>
      </c>
      <c r="Q114" s="5">
        <v>0.0198198198198198</v>
      </c>
      <c r="R114" s="5">
        <v>0.774294670846395</v>
      </c>
      <c r="S114" s="5">
        <v>0.766233766233766</v>
      </c>
      <c r="T114" s="5">
        <v>295.5</v>
      </c>
      <c r="U114" s="5">
        <v>0.817258883248731</v>
      </c>
      <c r="V114" s="5">
        <v>0.0186125211505922</v>
      </c>
      <c r="W114" s="5">
        <v>-1.56011184986922</v>
      </c>
      <c r="X114" s="5">
        <v>-1.56554183126546</v>
      </c>
      <c r="Y114" s="5">
        <v>0.127208480565371</v>
      </c>
      <c r="Z114" s="5">
        <v>98.5</v>
      </c>
      <c r="AA114" s="5">
        <v>125.7765</v>
      </c>
      <c r="AB114" s="5">
        <v>1.77986512524085</v>
      </c>
      <c r="AC114" s="5">
        <v>0.867647058823529</v>
      </c>
      <c r="AD114" s="5">
        <v>-0.380566801619433</v>
      </c>
      <c r="AE114" s="5">
        <v>0.000362690342878903</v>
      </c>
      <c r="AF114" s="5">
        <v>118</v>
      </c>
      <c r="AG114" s="5">
        <v>154</v>
      </c>
      <c r="AH114" s="5">
        <v>277.5</v>
      </c>
      <c r="AI114" s="5">
        <v>-5.5</v>
      </c>
      <c r="AJ114" s="5">
        <v>123.5</v>
      </c>
      <c r="AK114" s="5">
        <v>159.5</v>
      </c>
      <c r="AL114" s="5">
        <v>82.441</v>
      </c>
      <c r="AM114" s="5">
        <v>-0.263</v>
      </c>
      <c r="AN114" s="5">
        <v>19.347</v>
      </c>
      <c r="AO114" s="5">
        <v>19.351</v>
      </c>
      <c r="AP114" s="7">
        <v>31.8512467721969</v>
      </c>
    </row>
    <row r="115" customFormat="1" ht="15" spans="1:42">
      <c r="A115" s="5">
        <v>2</v>
      </c>
      <c r="B115" s="5" t="s">
        <v>154</v>
      </c>
      <c r="C115" s="5">
        <v>122.5</v>
      </c>
      <c r="D115" s="5">
        <v>133</v>
      </c>
      <c r="E115" s="5">
        <v>21</v>
      </c>
      <c r="F115" s="5">
        <v>0.443037974683544</v>
      </c>
      <c r="G115" s="5">
        <v>0.481012658227848</v>
      </c>
      <c r="H115" s="5">
        <v>0.0759493670886076</v>
      </c>
      <c r="I115" s="5">
        <v>6.33333333333333</v>
      </c>
      <c r="J115" s="5">
        <v>5.83333333333333</v>
      </c>
      <c r="K115" s="5">
        <v>1.08571428571429</v>
      </c>
      <c r="L115" s="5">
        <v>105.097177253562</v>
      </c>
      <c r="M115" s="5">
        <v>13.5769412362775</v>
      </c>
      <c r="N115" s="5">
        <v>-0.0410958904109589</v>
      </c>
      <c r="O115" s="5">
        <v>0.299145299145299</v>
      </c>
      <c r="P115" s="5">
        <v>0.8125</v>
      </c>
      <c r="Q115" s="5">
        <v>0.0410958904109589</v>
      </c>
      <c r="R115" s="5">
        <v>0.727272727272727</v>
      </c>
      <c r="S115" s="5">
        <v>0.707317073170732</v>
      </c>
      <c r="T115" s="5">
        <v>276.5</v>
      </c>
      <c r="U115" s="5">
        <v>0.772151898734177</v>
      </c>
      <c r="V115" s="5">
        <v>0.0379746835443038</v>
      </c>
      <c r="W115" s="5">
        <v>-1.564602883802</v>
      </c>
      <c r="X115" s="5">
        <v>-1.56647379135802</v>
      </c>
      <c r="Y115" s="5">
        <v>0.157894736842105</v>
      </c>
      <c r="Z115" s="5">
        <v>92.1666666666667</v>
      </c>
      <c r="AA115" s="5">
        <v>117.0925</v>
      </c>
      <c r="AB115" s="5">
        <v>2.36940298507463</v>
      </c>
      <c r="AC115" s="5">
        <v>0.828571428571429</v>
      </c>
      <c r="AD115" s="5">
        <v>-0.5625</v>
      </c>
      <c r="AE115" s="5">
        <v>0.000303737182290907</v>
      </c>
      <c r="AF115" s="5">
        <v>101.5</v>
      </c>
      <c r="AG115" s="5">
        <v>143.5</v>
      </c>
      <c r="AH115" s="5">
        <v>255.5</v>
      </c>
      <c r="AI115" s="5">
        <v>-10.5</v>
      </c>
      <c r="AJ115" s="5">
        <v>112</v>
      </c>
      <c r="AK115" s="5">
        <v>154</v>
      </c>
      <c r="AL115" s="5">
        <v>79.013</v>
      </c>
      <c r="AM115" s="5">
        <v>0.15</v>
      </c>
      <c r="AN115" s="5">
        <v>19.543</v>
      </c>
      <c r="AO115" s="5">
        <v>19.547</v>
      </c>
      <c r="AP115" s="7">
        <v>34.2582530428354</v>
      </c>
    </row>
    <row r="116" customFormat="1" ht="15" spans="1:42">
      <c r="A116" s="5">
        <v>2</v>
      </c>
      <c r="B116" s="5" t="s">
        <v>155</v>
      </c>
      <c r="C116" s="5">
        <v>126.5</v>
      </c>
      <c r="D116" s="5">
        <v>134.5</v>
      </c>
      <c r="E116" s="5">
        <v>21</v>
      </c>
      <c r="F116" s="5">
        <v>0.448581560283688</v>
      </c>
      <c r="G116" s="5">
        <v>0.476950354609929</v>
      </c>
      <c r="H116" s="5">
        <v>0.074468085106383</v>
      </c>
      <c r="I116" s="5">
        <v>6.40476190476191</v>
      </c>
      <c r="J116" s="5">
        <v>6.02380952380952</v>
      </c>
      <c r="K116" s="5">
        <v>1.06324110671937</v>
      </c>
      <c r="L116" s="5">
        <v>107.290105166631</v>
      </c>
      <c r="M116" s="5">
        <v>13.7113092008021</v>
      </c>
      <c r="N116" s="5">
        <v>-0.0306513409961686</v>
      </c>
      <c r="O116" s="5">
        <v>0.29171668667467</v>
      </c>
      <c r="P116" s="5">
        <v>0.859030837004405</v>
      </c>
      <c r="Q116" s="5">
        <v>0.0306513409961686</v>
      </c>
      <c r="R116" s="5">
        <v>0.729903536977492</v>
      </c>
      <c r="S116" s="5">
        <v>0.715254237288136</v>
      </c>
      <c r="T116" s="5">
        <v>282</v>
      </c>
      <c r="U116" s="5">
        <v>0.776595744680851</v>
      </c>
      <c r="V116" s="5">
        <v>0.0283687943262411</v>
      </c>
      <c r="W116" s="5">
        <v>-1.56285378548144</v>
      </c>
      <c r="X116" s="5">
        <v>-1.56616321396416</v>
      </c>
      <c r="Y116" s="5">
        <v>0.156133828996283</v>
      </c>
      <c r="Z116" s="5">
        <v>94</v>
      </c>
      <c r="AA116" s="5">
        <v>119.169</v>
      </c>
      <c r="AB116" s="5">
        <v>2.08333333333333</v>
      </c>
      <c r="AC116" s="5">
        <v>0.83399209486166</v>
      </c>
      <c r="AD116" s="5">
        <v>-0.511013215859031</v>
      </c>
      <c r="AE116" s="5">
        <v>0.000313180637113064</v>
      </c>
      <c r="AF116" s="5">
        <v>105.5</v>
      </c>
      <c r="AG116" s="5">
        <v>147.5</v>
      </c>
      <c r="AH116" s="5">
        <v>261</v>
      </c>
      <c r="AI116" s="5">
        <v>-8</v>
      </c>
      <c r="AJ116" s="5">
        <v>113.5</v>
      </c>
      <c r="AK116" s="5">
        <v>155.5</v>
      </c>
      <c r="AL116" s="5">
        <v>77.39</v>
      </c>
      <c r="AM116" s="5">
        <v>0.545</v>
      </c>
      <c r="AN116" s="5">
        <v>20.194</v>
      </c>
      <c r="AO116" s="5">
        <v>20.208</v>
      </c>
      <c r="AP116" s="7">
        <v>33.4004933641084</v>
      </c>
    </row>
    <row r="117" customFormat="1" ht="15" spans="1:42">
      <c r="A117" s="5">
        <v>2</v>
      </c>
      <c r="B117" s="5" t="s">
        <v>156</v>
      </c>
      <c r="C117" s="5">
        <v>110</v>
      </c>
      <c r="D117" s="5">
        <v>123.5</v>
      </c>
      <c r="E117" s="5">
        <v>22</v>
      </c>
      <c r="F117" s="5">
        <v>0.430528375733855</v>
      </c>
      <c r="G117" s="5">
        <v>0.483365949119374</v>
      </c>
      <c r="H117" s="5">
        <v>0.086105675146771</v>
      </c>
      <c r="I117" s="5">
        <v>5.61363636363636</v>
      </c>
      <c r="J117" s="5">
        <v>5</v>
      </c>
      <c r="K117" s="5">
        <v>1.12272727272727</v>
      </c>
      <c r="L117" s="5">
        <v>96.3262684837319</v>
      </c>
      <c r="M117" s="5">
        <v>13.0511813003013</v>
      </c>
      <c r="N117" s="5">
        <v>-0.0578158458244111</v>
      </c>
      <c r="O117" s="5">
        <v>0.303430079155673</v>
      </c>
      <c r="P117" s="5">
        <v>0.733990147783251</v>
      </c>
      <c r="Q117" s="5">
        <v>0.0578158458244111</v>
      </c>
      <c r="R117" s="5">
        <v>0.697594501718213</v>
      </c>
      <c r="S117" s="5">
        <v>0.666666666666667</v>
      </c>
      <c r="T117" s="5">
        <v>255.5</v>
      </c>
      <c r="U117" s="5">
        <v>0.741682974559687</v>
      </c>
      <c r="V117" s="5">
        <v>0.0528375733855186</v>
      </c>
      <c r="W117" s="5">
        <v>-1.56545533914345</v>
      </c>
      <c r="X117" s="5">
        <v>-1.56656406177113</v>
      </c>
      <c r="Y117" s="5">
        <v>0.178137651821862</v>
      </c>
      <c r="Z117" s="5">
        <v>85.1666666666667</v>
      </c>
      <c r="AA117" s="5">
        <v>107.8925</v>
      </c>
      <c r="AB117" s="5">
        <v>2.84574468085106</v>
      </c>
      <c r="AC117" s="5">
        <v>0.8</v>
      </c>
      <c r="AD117" s="5">
        <v>-0.699507389162562</v>
      </c>
      <c r="AE117" s="5">
        <v>0.00029198585753227</v>
      </c>
      <c r="AF117" s="5">
        <v>88</v>
      </c>
      <c r="AG117" s="5">
        <v>132</v>
      </c>
      <c r="AH117" s="5">
        <v>233.5</v>
      </c>
      <c r="AI117" s="5">
        <v>-13.5</v>
      </c>
      <c r="AJ117" s="5">
        <v>101.5</v>
      </c>
      <c r="AK117" s="5">
        <v>145.5</v>
      </c>
      <c r="AL117" s="5">
        <v>82.091</v>
      </c>
      <c r="AM117" s="5">
        <v>-0.898</v>
      </c>
      <c r="AN117" s="5">
        <v>18.094</v>
      </c>
      <c r="AO117" s="5">
        <v>18.117</v>
      </c>
      <c r="AP117" s="7">
        <v>33.9539675026207</v>
      </c>
    </row>
    <row r="118" customFormat="1" ht="15" spans="1:42">
      <c r="A118" s="5">
        <v>2</v>
      </c>
      <c r="B118" s="5" t="s">
        <v>157</v>
      </c>
      <c r="C118" s="5">
        <v>116.5</v>
      </c>
      <c r="D118" s="5">
        <v>130.5</v>
      </c>
      <c r="E118" s="5">
        <v>22.5</v>
      </c>
      <c r="F118" s="5">
        <v>0.432282003710575</v>
      </c>
      <c r="G118" s="5">
        <v>0.484230055658627</v>
      </c>
      <c r="H118" s="5">
        <v>0.0834879406307978</v>
      </c>
      <c r="I118" s="5">
        <v>5.8</v>
      </c>
      <c r="J118" s="5">
        <v>5.17777777777778</v>
      </c>
      <c r="K118" s="5">
        <v>1.12017167381974</v>
      </c>
      <c r="L118" s="5">
        <v>101.831151095003</v>
      </c>
      <c r="M118" s="5">
        <v>13.4039795085887</v>
      </c>
      <c r="N118" s="5">
        <v>-0.0566801619433198</v>
      </c>
      <c r="O118" s="5">
        <v>0.305</v>
      </c>
      <c r="P118" s="5">
        <v>0.740740740740741</v>
      </c>
      <c r="Q118" s="5">
        <v>0.0566801619433198</v>
      </c>
      <c r="R118" s="5">
        <v>0.705882352941177</v>
      </c>
      <c r="S118" s="5">
        <v>0.676258992805755</v>
      </c>
      <c r="T118" s="5">
        <v>269.5</v>
      </c>
      <c r="U118" s="5">
        <v>0.749536178107607</v>
      </c>
      <c r="V118" s="5">
        <v>0.051948051948052</v>
      </c>
      <c r="W118" s="5">
        <v>-1.56594431269125</v>
      </c>
      <c r="X118" s="5">
        <v>-1.56692775147186</v>
      </c>
      <c r="Y118" s="5">
        <v>0.172413793103448</v>
      </c>
      <c r="Z118" s="5">
        <v>89.8333333333333</v>
      </c>
      <c r="AA118" s="5">
        <v>114.002</v>
      </c>
      <c r="AB118" s="5">
        <v>2.80902004454343</v>
      </c>
      <c r="AC118" s="5">
        <v>0.8068669527897</v>
      </c>
      <c r="AD118" s="5">
        <v>-0.675925925925926</v>
      </c>
      <c r="AE118" s="5">
        <v>0.000271417469786768</v>
      </c>
      <c r="AF118" s="5">
        <v>94</v>
      </c>
      <c r="AG118" s="5">
        <v>139</v>
      </c>
      <c r="AH118" s="5">
        <v>247</v>
      </c>
      <c r="AI118" s="5">
        <v>-14</v>
      </c>
      <c r="AJ118" s="5">
        <v>108</v>
      </c>
      <c r="AK118" s="5">
        <v>153</v>
      </c>
      <c r="AL118" s="5">
        <v>79.679</v>
      </c>
      <c r="AM118" s="5">
        <v>-0.266</v>
      </c>
      <c r="AN118" s="5">
        <v>19.458</v>
      </c>
      <c r="AO118" s="5">
        <v>19.461</v>
      </c>
      <c r="AP118" s="7">
        <v>34.2075439256792</v>
      </c>
    </row>
    <row r="119" customFormat="1" ht="15" spans="1:42">
      <c r="A119" s="5">
        <v>2</v>
      </c>
      <c r="B119" s="5" t="s">
        <v>236</v>
      </c>
      <c r="C119" s="5">
        <v>119</v>
      </c>
      <c r="D119" s="5">
        <v>130.5</v>
      </c>
      <c r="E119" s="5">
        <v>21.5</v>
      </c>
      <c r="F119" s="5">
        <v>0.439114391143911</v>
      </c>
      <c r="G119" s="5">
        <v>0.481549815498155</v>
      </c>
      <c r="H119" s="5">
        <v>0.0793357933579336</v>
      </c>
      <c r="I119" s="5">
        <v>6.06976744186047</v>
      </c>
      <c r="J119" s="5">
        <v>5.53488372093023</v>
      </c>
      <c r="K119" s="5">
        <v>1.09663865546218</v>
      </c>
      <c r="L119" s="5">
        <v>102.718872008345</v>
      </c>
      <c r="M119" s="5">
        <v>13.4412301024373</v>
      </c>
      <c r="N119" s="5">
        <v>-0.0460921843687375</v>
      </c>
      <c r="O119" s="5">
        <v>0.300124533001245</v>
      </c>
      <c r="P119" s="5">
        <v>0.788990825688073</v>
      </c>
      <c r="Q119" s="5">
        <v>0.0460921843687375</v>
      </c>
      <c r="R119" s="5">
        <v>0.717105263157895</v>
      </c>
      <c r="S119" s="5">
        <v>0.693950177935943</v>
      </c>
      <c r="T119" s="5">
        <v>271</v>
      </c>
      <c r="U119" s="5">
        <v>0.761992619926199</v>
      </c>
      <c r="V119" s="5">
        <v>0.0424354243542435</v>
      </c>
      <c r="W119" s="5">
        <v>-1.56498022151447</v>
      </c>
      <c r="X119" s="5">
        <v>-1.56655670804867</v>
      </c>
      <c r="Y119" s="5">
        <v>0.164750957854406</v>
      </c>
      <c r="Z119" s="5">
        <v>90.3333333333333</v>
      </c>
      <c r="AA119" s="5">
        <v>114.6355</v>
      </c>
      <c r="AB119" s="5">
        <v>2.5109649122807</v>
      </c>
      <c r="AC119" s="5">
        <v>0.819327731092437</v>
      </c>
      <c r="AD119" s="5">
        <v>-0.605504587155963</v>
      </c>
      <c r="AE119" s="5">
        <v>0.000296362962790044</v>
      </c>
      <c r="AF119" s="5">
        <v>97.5</v>
      </c>
      <c r="AG119" s="5">
        <v>140.5</v>
      </c>
      <c r="AH119" s="5">
        <v>249.5</v>
      </c>
      <c r="AI119" s="5">
        <v>-11.5</v>
      </c>
      <c r="AJ119" s="5">
        <v>109</v>
      </c>
      <c r="AK119" s="5">
        <v>152</v>
      </c>
      <c r="AL119" s="5">
        <v>75.448</v>
      </c>
      <c r="AM119" s="5">
        <v>0.939</v>
      </c>
      <c r="AN119" s="5">
        <v>19.981</v>
      </c>
      <c r="AO119" s="5">
        <v>20.005</v>
      </c>
      <c r="AP119" s="7">
        <v>33.6370287709386</v>
      </c>
    </row>
    <row r="120" customFormat="1" ht="15" spans="1:42">
      <c r="A120" s="6">
        <v>3</v>
      </c>
      <c r="B120" s="6" t="s">
        <v>158</v>
      </c>
      <c r="C120" s="6">
        <v>139.5</v>
      </c>
      <c r="D120" s="6">
        <v>142</v>
      </c>
      <c r="E120" s="6">
        <v>23.5</v>
      </c>
      <c r="F120" s="6">
        <v>0.457377049180328</v>
      </c>
      <c r="G120" s="6">
        <v>0.465573770491803</v>
      </c>
      <c r="H120" s="6">
        <v>0.0770491803278689</v>
      </c>
      <c r="I120" s="6">
        <v>6.04255319148936</v>
      </c>
      <c r="J120" s="6">
        <v>5.93617021276596</v>
      </c>
      <c r="K120" s="6">
        <v>1.01792114695341</v>
      </c>
      <c r="L120" s="6">
        <v>115.724529235019</v>
      </c>
      <c r="M120" s="6">
        <v>14.2594997574716</v>
      </c>
      <c r="N120" s="6">
        <v>-0.0088809946714032</v>
      </c>
      <c r="O120" s="6">
        <v>0.270693512304251</v>
      </c>
      <c r="P120" s="6">
        <v>0.957805907172996</v>
      </c>
      <c r="Q120" s="6">
        <v>0.0088809946714032</v>
      </c>
      <c r="R120" s="6">
        <v>0.716012084592145</v>
      </c>
      <c r="S120" s="6">
        <v>0.711656441717791</v>
      </c>
      <c r="T120" s="6">
        <v>305</v>
      </c>
      <c r="U120" s="6">
        <v>0.768852459016393</v>
      </c>
      <c r="V120" s="6">
        <v>0.00819672131147541</v>
      </c>
      <c r="W120" s="6">
        <v>-1.54715732010637</v>
      </c>
      <c r="X120" s="6">
        <v>-1.56584667555732</v>
      </c>
      <c r="Y120" s="6">
        <v>0.165492957746479</v>
      </c>
      <c r="Z120" s="6">
        <v>101.666666666667</v>
      </c>
      <c r="AA120" s="6">
        <v>127.7435</v>
      </c>
      <c r="AB120" s="6">
        <v>1.4922480620155</v>
      </c>
      <c r="AC120" s="6">
        <v>0.831541218637993</v>
      </c>
      <c r="AD120" s="6">
        <v>-0.438818565400844</v>
      </c>
      <c r="AE120" s="6">
        <v>0.000289211474598731</v>
      </c>
      <c r="AF120" s="6">
        <v>116</v>
      </c>
      <c r="AG120" s="6">
        <v>163</v>
      </c>
      <c r="AH120" s="6">
        <v>281.5</v>
      </c>
      <c r="AI120" s="6">
        <v>-2.5</v>
      </c>
      <c r="AJ120" s="6">
        <v>118.5</v>
      </c>
      <c r="AK120" s="6">
        <v>165.5</v>
      </c>
      <c r="AL120" s="6">
        <v>77.388</v>
      </c>
      <c r="AM120" s="6">
        <v>1.758</v>
      </c>
      <c r="AN120" s="6">
        <v>21.672</v>
      </c>
      <c r="AO120" s="6">
        <v>21.744</v>
      </c>
      <c r="AP120" s="6">
        <v>42.7783319330895</v>
      </c>
    </row>
    <row r="121" customFormat="1" ht="15" spans="1:42">
      <c r="A121" s="6">
        <v>3</v>
      </c>
      <c r="B121" s="6" t="s">
        <v>159</v>
      </c>
      <c r="C121" s="6">
        <v>141</v>
      </c>
      <c r="D121" s="6">
        <v>146</v>
      </c>
      <c r="E121" s="6">
        <v>24.5</v>
      </c>
      <c r="F121" s="6">
        <v>0.452648475120385</v>
      </c>
      <c r="G121" s="6">
        <v>0.468699839486356</v>
      </c>
      <c r="H121" s="6">
        <v>0.0786516853932584</v>
      </c>
      <c r="I121" s="6">
        <v>5.95918367346939</v>
      </c>
      <c r="J121" s="6">
        <v>5.75510204081633</v>
      </c>
      <c r="K121" s="6">
        <v>1.0354609929078</v>
      </c>
      <c r="L121" s="6">
        <v>118.035658453989</v>
      </c>
      <c r="M121" s="6">
        <v>14.4106442141449</v>
      </c>
      <c r="N121" s="6">
        <v>-0.0174216027874564</v>
      </c>
      <c r="O121" s="6">
        <v>0.276502732240437</v>
      </c>
      <c r="P121" s="6">
        <v>0.917695473251029</v>
      </c>
      <c r="Q121" s="6">
        <v>0.0174216027874564</v>
      </c>
      <c r="R121" s="6">
        <v>0.712609970674487</v>
      </c>
      <c r="S121" s="6">
        <v>0.70392749244713</v>
      </c>
      <c r="T121" s="6">
        <v>311.5</v>
      </c>
      <c r="U121" s="6">
        <v>0.764044943820225</v>
      </c>
      <c r="V121" s="6">
        <v>0.0160513643659711</v>
      </c>
      <c r="W121" s="6">
        <v>-1.55917780199943</v>
      </c>
      <c r="X121" s="6">
        <v>-1.56654162693328</v>
      </c>
      <c r="Y121" s="6">
        <v>0.167808219178082</v>
      </c>
      <c r="Z121" s="6">
        <v>103.833333333333</v>
      </c>
      <c r="AA121" s="6">
        <v>130.654</v>
      </c>
      <c r="AB121" s="6">
        <v>1.72619047619048</v>
      </c>
      <c r="AC121" s="6">
        <v>0.826241134751773</v>
      </c>
      <c r="AD121" s="6">
        <v>-0.48559670781893</v>
      </c>
      <c r="AE121" s="6">
        <v>0.000260743549689057</v>
      </c>
      <c r="AF121" s="6">
        <v>116.5</v>
      </c>
      <c r="AG121" s="6">
        <v>165.5</v>
      </c>
      <c r="AH121" s="6">
        <v>287</v>
      </c>
      <c r="AI121" s="6">
        <v>-5</v>
      </c>
      <c r="AJ121" s="6">
        <v>121.5</v>
      </c>
      <c r="AK121" s="6">
        <v>170.5</v>
      </c>
      <c r="AL121" s="6">
        <v>78.618</v>
      </c>
      <c r="AM121" s="6">
        <v>1.364</v>
      </c>
      <c r="AN121" s="6">
        <v>21.017</v>
      </c>
      <c r="AO121" s="6">
        <v>21.061</v>
      </c>
      <c r="AP121" s="6">
        <v>42.7783319330895</v>
      </c>
    </row>
    <row r="122" customFormat="1" ht="15" spans="1:42">
      <c r="A122" s="6">
        <v>3</v>
      </c>
      <c r="B122" s="6" t="s">
        <v>160</v>
      </c>
      <c r="C122" s="6">
        <v>136</v>
      </c>
      <c r="D122" s="6">
        <v>142.5</v>
      </c>
      <c r="E122" s="6">
        <v>26</v>
      </c>
      <c r="F122" s="6">
        <v>0.446633825944171</v>
      </c>
      <c r="G122" s="6">
        <v>0.467980295566502</v>
      </c>
      <c r="H122" s="6">
        <v>0.0853858784893268</v>
      </c>
      <c r="I122" s="6">
        <v>5.48076923076923</v>
      </c>
      <c r="J122" s="6">
        <v>5.23076923076923</v>
      </c>
      <c r="K122" s="6">
        <v>1.04779411764706</v>
      </c>
      <c r="L122" s="6">
        <v>114.714500681765</v>
      </c>
      <c r="M122" s="6">
        <v>14.247806848775</v>
      </c>
      <c r="N122" s="6">
        <v>-0.0233393177737881</v>
      </c>
      <c r="O122" s="6">
        <v>0.275167785234899</v>
      </c>
      <c r="P122" s="6">
        <v>0.888412017167382</v>
      </c>
      <c r="Q122" s="6">
        <v>0.0233393177737881</v>
      </c>
      <c r="R122" s="6">
        <v>0.691394658753709</v>
      </c>
      <c r="S122" s="6">
        <v>0.679012345679012</v>
      </c>
      <c r="T122" s="6">
        <v>304.5</v>
      </c>
      <c r="U122" s="6">
        <v>0.74384236453202</v>
      </c>
      <c r="V122" s="6">
        <v>0.0213464696223317</v>
      </c>
      <c r="W122" s="6">
        <v>-1.56150489578207</v>
      </c>
      <c r="X122" s="6">
        <v>-1.56676861665008</v>
      </c>
      <c r="Y122" s="6">
        <v>0.182456140350877</v>
      </c>
      <c r="Z122" s="6">
        <v>101.5</v>
      </c>
      <c r="AA122" s="6">
        <v>127.2755</v>
      </c>
      <c r="AB122" s="6">
        <v>1.89356435643564</v>
      </c>
      <c r="AC122" s="6">
        <v>0.808823529411765</v>
      </c>
      <c r="AD122" s="6">
        <v>-0.55793991416309</v>
      </c>
      <c r="AE122" s="6">
        <v>0.000245844148453858</v>
      </c>
      <c r="AF122" s="6">
        <v>110</v>
      </c>
      <c r="AG122" s="6">
        <v>162</v>
      </c>
      <c r="AH122" s="6">
        <v>278.5</v>
      </c>
      <c r="AI122" s="6">
        <v>-6.5</v>
      </c>
      <c r="AJ122" s="6">
        <v>116.5</v>
      </c>
      <c r="AK122" s="6">
        <v>168.5</v>
      </c>
      <c r="AL122" s="6">
        <v>77.909</v>
      </c>
      <c r="AM122" s="6">
        <v>1.375</v>
      </c>
      <c r="AN122" s="6">
        <v>20.949</v>
      </c>
      <c r="AO122" s="6">
        <v>20.995</v>
      </c>
      <c r="AP122" s="6">
        <v>40.9164580850674</v>
      </c>
    </row>
    <row r="123" customFormat="1" ht="15" spans="1:42">
      <c r="A123" s="6">
        <v>3</v>
      </c>
      <c r="B123" s="6" t="s">
        <v>161</v>
      </c>
      <c r="C123" s="6">
        <v>139.5</v>
      </c>
      <c r="D123" s="6">
        <v>145</v>
      </c>
      <c r="E123" s="6">
        <v>27</v>
      </c>
      <c r="F123" s="6">
        <v>0.447833065810594</v>
      </c>
      <c r="G123" s="6">
        <v>0.465489566613162</v>
      </c>
      <c r="H123" s="6">
        <v>0.086677367576244</v>
      </c>
      <c r="I123" s="6">
        <v>5.37037037037037</v>
      </c>
      <c r="J123" s="6">
        <v>5.16666666666667</v>
      </c>
      <c r="K123" s="6">
        <v>1.03942652329749</v>
      </c>
      <c r="L123" s="6">
        <v>117.209570143966</v>
      </c>
      <c r="M123" s="6">
        <v>14.4106442141449</v>
      </c>
      <c r="N123" s="6">
        <v>-0.0193321616871705</v>
      </c>
      <c r="O123" s="6">
        <v>0.270536692223439</v>
      </c>
      <c r="P123" s="6">
        <v>0.906779661016949</v>
      </c>
      <c r="Q123" s="6">
        <v>0.0193321616871705</v>
      </c>
      <c r="R123" s="6">
        <v>0.686046511627907</v>
      </c>
      <c r="S123" s="6">
        <v>0.675675675675676</v>
      </c>
      <c r="T123" s="6">
        <v>311.5</v>
      </c>
      <c r="U123" s="6">
        <v>0.739967897271268</v>
      </c>
      <c r="V123" s="6">
        <v>0.0176565008025682</v>
      </c>
      <c r="W123" s="6">
        <v>-1.56002887002998</v>
      </c>
      <c r="X123" s="6">
        <v>-1.56681981581211</v>
      </c>
      <c r="Y123" s="6">
        <v>0.186206896551724</v>
      </c>
      <c r="Z123" s="6">
        <v>103.833333333333</v>
      </c>
      <c r="AA123" s="6">
        <v>129.9035</v>
      </c>
      <c r="AB123" s="6">
        <v>1.78398058252427</v>
      </c>
      <c r="AC123" s="6">
        <v>0.806451612903226</v>
      </c>
      <c r="AD123" s="6">
        <v>-0.550847457627119</v>
      </c>
      <c r="AE123" s="6">
        <v>0.000236418057320923</v>
      </c>
      <c r="AF123" s="6">
        <v>112.5</v>
      </c>
      <c r="AG123" s="6">
        <v>166.5</v>
      </c>
      <c r="AH123" s="6">
        <v>284.5</v>
      </c>
      <c r="AI123" s="6">
        <v>-5.5</v>
      </c>
      <c r="AJ123" s="6">
        <v>118</v>
      </c>
      <c r="AK123" s="6">
        <v>172</v>
      </c>
      <c r="AL123" s="6">
        <v>77.511</v>
      </c>
      <c r="AM123" s="6">
        <v>0.904</v>
      </c>
      <c r="AN123" s="6">
        <v>18.62</v>
      </c>
      <c r="AO123" s="6">
        <v>18.642</v>
      </c>
      <c r="AP123" s="6">
        <v>41.9589130033956</v>
      </c>
    </row>
    <row r="124" customFormat="1" ht="15" spans="1:42">
      <c r="A124" s="6">
        <v>3</v>
      </c>
      <c r="B124" s="6" t="s">
        <v>162</v>
      </c>
      <c r="C124" s="6">
        <v>147</v>
      </c>
      <c r="D124" s="6">
        <v>149</v>
      </c>
      <c r="E124" s="6">
        <v>21.5</v>
      </c>
      <c r="F124" s="6">
        <v>0.462992125984252</v>
      </c>
      <c r="G124" s="6">
        <v>0.469291338582677</v>
      </c>
      <c r="H124" s="6">
        <v>0.0677165354330709</v>
      </c>
      <c r="I124" s="6">
        <v>6.93023255813953</v>
      </c>
      <c r="J124" s="6">
        <v>6.83720930232558</v>
      </c>
      <c r="K124" s="6">
        <v>1.01360544217687</v>
      </c>
      <c r="L124" s="6">
        <v>121.480108111026</v>
      </c>
      <c r="M124" s="6">
        <v>14.5487685618635</v>
      </c>
      <c r="N124" s="6">
        <v>-0.00675675675675676</v>
      </c>
      <c r="O124" s="6">
        <v>0.277599142550911</v>
      </c>
      <c r="P124" s="6">
        <v>0.968627450980392</v>
      </c>
      <c r="Q124" s="6">
        <v>0.00675675675675676</v>
      </c>
      <c r="R124" s="6">
        <v>0.747800586510264</v>
      </c>
      <c r="S124" s="6">
        <v>0.744807121661721</v>
      </c>
      <c r="T124" s="6">
        <v>317.5</v>
      </c>
      <c r="U124" s="6">
        <v>0.796850393700787</v>
      </c>
      <c r="V124" s="6">
        <v>0.0062992125984252</v>
      </c>
      <c r="W124" s="6">
        <v>-1.54302569020148</v>
      </c>
      <c r="X124" s="6">
        <v>-1.56570667529108</v>
      </c>
      <c r="Y124" s="6">
        <v>0.144295302013423</v>
      </c>
      <c r="Z124" s="6">
        <v>105.833333333333</v>
      </c>
      <c r="AA124" s="6">
        <v>133.867</v>
      </c>
      <c r="AB124" s="6">
        <v>1.43214936247723</v>
      </c>
      <c r="AC124" s="6">
        <v>0.853741496598639</v>
      </c>
      <c r="AD124" s="6">
        <v>-0.368627450980392</v>
      </c>
      <c r="AE124" s="6">
        <v>0.000303834722797075</v>
      </c>
      <c r="AF124" s="6">
        <v>125.5</v>
      </c>
      <c r="AG124" s="6">
        <v>168.5</v>
      </c>
      <c r="AH124" s="6">
        <v>296</v>
      </c>
      <c r="AI124" s="6">
        <v>-2</v>
      </c>
      <c r="AJ124" s="6">
        <v>127.5</v>
      </c>
      <c r="AK124" s="6">
        <v>170.5</v>
      </c>
      <c r="AL124" s="6">
        <v>76.513</v>
      </c>
      <c r="AM124" s="6">
        <v>1.902</v>
      </c>
      <c r="AN124" s="6">
        <v>21.122</v>
      </c>
      <c r="AO124" s="6">
        <v>21.21</v>
      </c>
      <c r="AP124" s="6">
        <v>42.218256258899</v>
      </c>
    </row>
    <row r="125" customFormat="1" ht="15" spans="1:42">
      <c r="A125" s="6">
        <v>3</v>
      </c>
      <c r="B125" s="6" t="s">
        <v>163</v>
      </c>
      <c r="C125" s="6">
        <v>138.5</v>
      </c>
      <c r="D125" s="6">
        <v>143.5</v>
      </c>
      <c r="E125" s="6">
        <v>22</v>
      </c>
      <c r="F125" s="6">
        <v>0.455592105263158</v>
      </c>
      <c r="G125" s="6">
        <v>0.472039473684211</v>
      </c>
      <c r="H125" s="6">
        <v>0.0723684210526316</v>
      </c>
      <c r="I125" s="6">
        <v>6.52272727272727</v>
      </c>
      <c r="J125" s="6">
        <v>6.29545454545455</v>
      </c>
      <c r="K125" s="6">
        <v>1.03610108303249</v>
      </c>
      <c r="L125" s="6">
        <v>115.842565579324</v>
      </c>
      <c r="M125" s="6">
        <v>14.2361043360417</v>
      </c>
      <c r="N125" s="6">
        <v>-0.0177304964539007</v>
      </c>
      <c r="O125" s="6">
        <v>0.28268156424581</v>
      </c>
      <c r="P125" s="6">
        <v>0.917695473251029</v>
      </c>
      <c r="Q125" s="6">
        <v>0.0177304964539007</v>
      </c>
      <c r="R125" s="6">
        <v>0.734138972809668</v>
      </c>
      <c r="S125" s="6">
        <v>0.725856697819315</v>
      </c>
      <c r="T125" s="6">
        <v>304</v>
      </c>
      <c r="U125" s="6">
        <v>0.782894736842105</v>
      </c>
      <c r="V125" s="6">
        <v>0.0164473684210526</v>
      </c>
      <c r="W125" s="6">
        <v>-1.55906609561379</v>
      </c>
      <c r="X125" s="6">
        <v>-1.56614767867742</v>
      </c>
      <c r="Y125" s="6">
        <v>0.153310104529617</v>
      </c>
      <c r="Z125" s="6">
        <v>101.333333333333</v>
      </c>
      <c r="AA125" s="6">
        <v>128.154</v>
      </c>
      <c r="AB125" s="6">
        <v>1.73076923076923</v>
      </c>
      <c r="AC125" s="6">
        <v>0.84115523465704</v>
      </c>
      <c r="AD125" s="6">
        <v>-0.444444444444444</v>
      </c>
      <c r="AE125" s="6">
        <v>0.000295067354394967</v>
      </c>
      <c r="AF125" s="6">
        <v>116.5</v>
      </c>
      <c r="AG125" s="6">
        <v>160.5</v>
      </c>
      <c r="AH125" s="6">
        <v>282</v>
      </c>
      <c r="AI125" s="6">
        <v>-5</v>
      </c>
      <c r="AJ125" s="6">
        <v>121.5</v>
      </c>
      <c r="AK125" s="6">
        <v>165.5</v>
      </c>
      <c r="AL125" s="6">
        <v>76.391</v>
      </c>
      <c r="AM125" s="6">
        <v>1.536</v>
      </c>
      <c r="AN125" s="6">
        <v>20.59</v>
      </c>
      <c r="AO125" s="6">
        <v>20.648</v>
      </c>
      <c r="AP125" s="6">
        <v>41.5070501836109</v>
      </c>
    </row>
    <row r="126" customFormat="1" ht="15" spans="1:42">
      <c r="A126" s="6">
        <v>3</v>
      </c>
      <c r="B126" s="6" t="s">
        <v>164</v>
      </c>
      <c r="C126" s="6">
        <v>128.5</v>
      </c>
      <c r="D126" s="6">
        <v>135.5</v>
      </c>
      <c r="E126" s="6">
        <v>22</v>
      </c>
      <c r="F126" s="6">
        <v>0.449300699300699</v>
      </c>
      <c r="G126" s="6">
        <v>0.473776223776224</v>
      </c>
      <c r="H126" s="6">
        <v>0.0769230769230769</v>
      </c>
      <c r="I126" s="6">
        <v>6.15909090909091</v>
      </c>
      <c r="J126" s="6">
        <v>5.84090909090909</v>
      </c>
      <c r="K126" s="6">
        <v>1.05447470817121</v>
      </c>
      <c r="L126" s="6">
        <v>108.561042736333</v>
      </c>
      <c r="M126" s="6">
        <v>13.8082101181387</v>
      </c>
      <c r="N126" s="6">
        <v>-0.0265151515151515</v>
      </c>
      <c r="O126" s="6">
        <v>0.2858837485172</v>
      </c>
      <c r="P126" s="6">
        <v>0.876651982378855</v>
      </c>
      <c r="Q126" s="6">
        <v>0.0265151515151515</v>
      </c>
      <c r="R126" s="6">
        <v>0.720634920634921</v>
      </c>
      <c r="S126" s="6">
        <v>0.707641196013289</v>
      </c>
      <c r="T126" s="6">
        <v>286</v>
      </c>
      <c r="U126" s="6">
        <v>0.769230769230769</v>
      </c>
      <c r="V126" s="6">
        <v>0.0244755244755245</v>
      </c>
      <c r="W126" s="6">
        <v>-1.5617942086993</v>
      </c>
      <c r="X126" s="6">
        <v>-1.56616321396416</v>
      </c>
      <c r="Y126" s="6">
        <v>0.162361623616236</v>
      </c>
      <c r="Z126" s="6">
        <v>95.3333333333333</v>
      </c>
      <c r="AA126" s="6">
        <v>120.468</v>
      </c>
      <c r="AB126" s="6">
        <v>1.97314049586777</v>
      </c>
      <c r="AC126" s="6">
        <v>0.828793774319066</v>
      </c>
      <c r="AD126" s="6">
        <v>-0.511013215859031</v>
      </c>
      <c r="AE126" s="6">
        <v>0.000301693316258162</v>
      </c>
      <c r="AF126" s="6">
        <v>106.5</v>
      </c>
      <c r="AG126" s="6">
        <v>150.5</v>
      </c>
      <c r="AH126" s="6">
        <v>264</v>
      </c>
      <c r="AI126" s="6">
        <v>-7</v>
      </c>
      <c r="AJ126" s="6">
        <v>113.5</v>
      </c>
      <c r="AK126" s="6">
        <v>157.5</v>
      </c>
      <c r="AL126" s="6">
        <v>76.912</v>
      </c>
      <c r="AM126" s="6">
        <v>0.923</v>
      </c>
      <c r="AN126" s="6">
        <v>19.916</v>
      </c>
      <c r="AO126" s="6">
        <v>19.938</v>
      </c>
      <c r="AP126" s="6">
        <v>40.8529572070111</v>
      </c>
    </row>
    <row r="127" customFormat="1" ht="15" spans="1:42">
      <c r="A127" s="6">
        <v>3</v>
      </c>
      <c r="B127" s="6" t="s">
        <v>165</v>
      </c>
      <c r="C127" s="6">
        <v>139</v>
      </c>
      <c r="D127" s="6">
        <v>144</v>
      </c>
      <c r="E127" s="6">
        <v>23</v>
      </c>
      <c r="F127" s="6">
        <v>0.454248366013072</v>
      </c>
      <c r="G127" s="6">
        <v>0.470588235294118</v>
      </c>
      <c r="H127" s="6">
        <v>0.0751633986928105</v>
      </c>
      <c r="I127" s="6">
        <v>6.26086956521739</v>
      </c>
      <c r="J127" s="6">
        <v>6.04347826086957</v>
      </c>
      <c r="K127" s="6">
        <v>1.03597122302158</v>
      </c>
      <c r="L127" s="6">
        <v>116.312796659124</v>
      </c>
      <c r="M127" s="6">
        <v>14.2828568570857</v>
      </c>
      <c r="N127" s="6">
        <v>-0.0176678445229682</v>
      </c>
      <c r="O127" s="6">
        <v>0.28</v>
      </c>
      <c r="P127" s="6">
        <v>0.917355371900826</v>
      </c>
      <c r="Q127" s="6">
        <v>0.0176678445229682</v>
      </c>
      <c r="R127" s="6">
        <v>0.724550898203593</v>
      </c>
      <c r="S127" s="6">
        <v>0.716049382716049</v>
      </c>
      <c r="T127" s="6">
        <v>306</v>
      </c>
      <c r="U127" s="6">
        <v>0.774509803921569</v>
      </c>
      <c r="V127" s="6">
        <v>0.0163398692810458</v>
      </c>
      <c r="W127" s="6">
        <v>-1.55906609561379</v>
      </c>
      <c r="X127" s="6">
        <v>-1.5662951765559</v>
      </c>
      <c r="Y127" s="6">
        <v>0.159722222222222</v>
      </c>
      <c r="Z127" s="6">
        <v>102</v>
      </c>
      <c r="AA127" s="6">
        <v>128.711</v>
      </c>
      <c r="AB127" s="6">
        <v>1.73076923076923</v>
      </c>
      <c r="AC127" s="6">
        <v>0.834532374100719</v>
      </c>
      <c r="AD127" s="6">
        <v>-0.462809917355372</v>
      </c>
      <c r="AE127" s="6">
        <v>0.000281328861193117</v>
      </c>
      <c r="AF127" s="6">
        <v>116</v>
      </c>
      <c r="AG127" s="6">
        <v>162</v>
      </c>
      <c r="AH127" s="6">
        <v>283</v>
      </c>
      <c r="AI127" s="6">
        <v>-5</v>
      </c>
      <c r="AJ127" s="6">
        <v>121</v>
      </c>
      <c r="AK127" s="6">
        <v>167</v>
      </c>
      <c r="AL127" s="6">
        <v>76.625</v>
      </c>
      <c r="AM127" s="6">
        <v>1.158</v>
      </c>
      <c r="AN127" s="6">
        <v>19.451</v>
      </c>
      <c r="AO127" s="6">
        <v>19.488</v>
      </c>
      <c r="AP127" s="6">
        <v>40.2454120200908</v>
      </c>
    </row>
    <row r="128" customFormat="1" ht="15" spans="1:42">
      <c r="A128" s="6">
        <v>3</v>
      </c>
      <c r="B128" s="6" t="s">
        <v>166</v>
      </c>
      <c r="C128" s="6">
        <v>141</v>
      </c>
      <c r="D128" s="6">
        <v>145.5</v>
      </c>
      <c r="E128" s="6">
        <v>22</v>
      </c>
      <c r="F128" s="6">
        <v>0.457050243111831</v>
      </c>
      <c r="G128" s="6">
        <v>0.471636952998379</v>
      </c>
      <c r="H128" s="6">
        <v>0.0713128038897893</v>
      </c>
      <c r="I128" s="6">
        <v>6.61363636363636</v>
      </c>
      <c r="J128" s="6">
        <v>6.40909090909091</v>
      </c>
      <c r="K128" s="6">
        <v>1.03191489361702</v>
      </c>
      <c r="L128" s="6">
        <v>117.665132190183</v>
      </c>
      <c r="M128" s="6">
        <v>14.3410831761993</v>
      </c>
      <c r="N128" s="6">
        <v>-0.0157068062827225</v>
      </c>
      <c r="O128" s="6">
        <v>0.281938325991189</v>
      </c>
      <c r="P128" s="6">
        <v>0.927125506072874</v>
      </c>
      <c r="Q128" s="6">
        <v>0.0157068062827225</v>
      </c>
      <c r="R128" s="6">
        <v>0.737313432835821</v>
      </c>
      <c r="S128" s="6">
        <v>0.730061349693252</v>
      </c>
      <c r="T128" s="6">
        <v>308.5</v>
      </c>
      <c r="U128" s="6">
        <v>0.786061588330632</v>
      </c>
      <c r="V128" s="6">
        <v>0.0145867098865478</v>
      </c>
      <c r="W128" s="6">
        <v>-1.55798459345321</v>
      </c>
      <c r="X128" s="6">
        <v>-1.56613667065602</v>
      </c>
      <c r="Y128" s="6">
        <v>0.151202749140893</v>
      </c>
      <c r="Z128" s="6">
        <v>102.833333333333</v>
      </c>
      <c r="AA128" s="6">
        <v>130.0755</v>
      </c>
      <c r="AB128" s="6">
        <v>1.67533081285444</v>
      </c>
      <c r="AC128" s="6">
        <v>0.843971631205674</v>
      </c>
      <c r="AD128" s="6">
        <v>-0.42914979757085</v>
      </c>
      <c r="AE128" s="6">
        <v>0.000293377338606024</v>
      </c>
      <c r="AF128" s="6">
        <v>119</v>
      </c>
      <c r="AG128" s="6">
        <v>163</v>
      </c>
      <c r="AH128" s="6">
        <v>286.5</v>
      </c>
      <c r="AI128" s="6">
        <v>-4.5</v>
      </c>
      <c r="AJ128" s="6">
        <v>123.5</v>
      </c>
      <c r="AK128" s="6">
        <v>167.5</v>
      </c>
      <c r="AL128" s="6">
        <v>78.801</v>
      </c>
      <c r="AM128" s="6">
        <v>0.803</v>
      </c>
      <c r="AN128" s="6">
        <v>19.48</v>
      </c>
      <c r="AO128" s="6">
        <v>19.499</v>
      </c>
      <c r="AP128" s="6">
        <v>41.3045208522971</v>
      </c>
    </row>
    <row r="129" customFormat="1" ht="15" spans="1:42">
      <c r="A129" s="6">
        <v>3</v>
      </c>
      <c r="B129" s="6" t="s">
        <v>167</v>
      </c>
      <c r="C129" s="6">
        <v>131</v>
      </c>
      <c r="D129" s="6">
        <v>135.5</v>
      </c>
      <c r="E129" s="6">
        <v>20</v>
      </c>
      <c r="F129" s="6">
        <v>0.457242582897033</v>
      </c>
      <c r="G129" s="6">
        <v>0.472949389179756</v>
      </c>
      <c r="H129" s="6">
        <v>0.0698080279232112</v>
      </c>
      <c r="I129" s="6">
        <v>6.775</v>
      </c>
      <c r="J129" s="6">
        <v>6.55</v>
      </c>
      <c r="K129" s="6">
        <v>1.03435114503817</v>
      </c>
      <c r="L129" s="6">
        <v>109.424631596364</v>
      </c>
      <c r="M129" s="6">
        <v>13.8202749610853</v>
      </c>
      <c r="N129" s="6">
        <v>-0.0168855534709193</v>
      </c>
      <c r="O129" s="6">
        <v>0.28436018957346</v>
      </c>
      <c r="P129" s="6">
        <v>0.922077922077922</v>
      </c>
      <c r="Q129" s="6">
        <v>0.0168855534709193</v>
      </c>
      <c r="R129" s="6">
        <v>0.742765273311897</v>
      </c>
      <c r="S129" s="6">
        <v>0.735099337748344</v>
      </c>
      <c r="T129" s="6">
        <v>286.5</v>
      </c>
      <c r="U129" s="6">
        <v>0.790575916230366</v>
      </c>
      <c r="V129" s="6">
        <v>0.0157068062827225</v>
      </c>
      <c r="W129" s="6">
        <v>-1.55704916491354</v>
      </c>
      <c r="X129" s="6">
        <v>-1.5654072103123</v>
      </c>
      <c r="Y129" s="6">
        <v>0.14760147601476</v>
      </c>
      <c r="Z129" s="6">
        <v>95.5</v>
      </c>
      <c r="AA129" s="6">
        <v>120.9875</v>
      </c>
      <c r="AB129" s="6">
        <v>1.70638945233266</v>
      </c>
      <c r="AC129" s="6">
        <v>0.847328244274809</v>
      </c>
      <c r="AD129" s="6">
        <v>-0.424242424242424</v>
      </c>
      <c r="AE129" s="6">
        <v>0.00034490120367224</v>
      </c>
      <c r="AF129" s="6">
        <v>111</v>
      </c>
      <c r="AG129" s="6">
        <v>151</v>
      </c>
      <c r="AH129" s="6">
        <v>266.5</v>
      </c>
      <c r="AI129" s="6">
        <v>-4.5</v>
      </c>
      <c r="AJ129" s="6">
        <v>115.5</v>
      </c>
      <c r="AK129" s="6">
        <v>155.5</v>
      </c>
      <c r="AL129" s="6">
        <v>77.104</v>
      </c>
      <c r="AM129" s="6">
        <v>1.169</v>
      </c>
      <c r="AN129" s="6">
        <v>19.712</v>
      </c>
      <c r="AO129" s="6">
        <v>19.748</v>
      </c>
      <c r="AP129" s="6">
        <v>40.0001870229925</v>
      </c>
    </row>
    <row r="130" customFormat="1" ht="15" spans="1:42">
      <c r="A130" s="6">
        <v>3</v>
      </c>
      <c r="B130" s="6" t="s">
        <v>168</v>
      </c>
      <c r="C130" s="6">
        <v>129.5</v>
      </c>
      <c r="D130" s="6">
        <v>138</v>
      </c>
      <c r="E130" s="6">
        <v>23</v>
      </c>
      <c r="F130" s="6">
        <v>0.44578313253012</v>
      </c>
      <c r="G130" s="6">
        <v>0.475043029259897</v>
      </c>
      <c r="H130" s="6">
        <v>0.0791738382099828</v>
      </c>
      <c r="I130" s="6">
        <v>6</v>
      </c>
      <c r="J130" s="6">
        <v>5.6304347826087</v>
      </c>
      <c r="K130" s="6">
        <v>1.06563706563707</v>
      </c>
      <c r="L130" s="6">
        <v>110.065510795465</v>
      </c>
      <c r="M130" s="6">
        <v>13.9164171634321</v>
      </c>
      <c r="N130" s="6">
        <v>-0.0317757009345794</v>
      </c>
      <c r="O130" s="6">
        <v>0.288214702450408</v>
      </c>
      <c r="P130" s="6">
        <v>0.852173913043478</v>
      </c>
      <c r="Q130" s="6">
        <v>0.0317757009345794</v>
      </c>
      <c r="R130" s="6">
        <v>0.714285714285714</v>
      </c>
      <c r="S130" s="6">
        <v>0.698360655737705</v>
      </c>
      <c r="T130" s="6">
        <v>290.5</v>
      </c>
      <c r="U130" s="6">
        <v>0.762478485370052</v>
      </c>
      <c r="V130" s="6">
        <v>0.0292598967297762</v>
      </c>
      <c r="W130" s="6">
        <v>-1.56345855400646</v>
      </c>
      <c r="X130" s="6">
        <v>-1.56658655180193</v>
      </c>
      <c r="Y130" s="6">
        <v>0.166666666666667</v>
      </c>
      <c r="Z130" s="6">
        <v>96.8333333333333</v>
      </c>
      <c r="AA130" s="6">
        <v>122.3485</v>
      </c>
      <c r="AB130" s="6">
        <v>2.11912065439673</v>
      </c>
      <c r="AC130" s="6">
        <v>0.822393822393822</v>
      </c>
      <c r="AD130" s="6">
        <v>-0.547826086956522</v>
      </c>
      <c r="AE130" s="6">
        <v>0.00027744342786188</v>
      </c>
      <c r="AF130" s="6">
        <v>106.5</v>
      </c>
      <c r="AG130" s="6">
        <v>152.5</v>
      </c>
      <c r="AH130" s="6">
        <v>267.5</v>
      </c>
      <c r="AI130" s="6">
        <v>-8.5</v>
      </c>
      <c r="AJ130" s="6">
        <v>115</v>
      </c>
      <c r="AK130" s="6">
        <v>161</v>
      </c>
      <c r="AL130" s="6">
        <v>77.57</v>
      </c>
      <c r="AM130" s="6">
        <v>1.023</v>
      </c>
      <c r="AN130" s="6">
        <v>20.298</v>
      </c>
      <c r="AO130" s="6">
        <v>20.325</v>
      </c>
      <c r="AP130" s="6">
        <v>42.7783319330895</v>
      </c>
    </row>
    <row r="131" customFormat="1" ht="15" spans="1:42">
      <c r="A131" s="6">
        <v>3</v>
      </c>
      <c r="B131" s="6" t="s">
        <v>169</v>
      </c>
      <c r="C131" s="6">
        <v>136</v>
      </c>
      <c r="D131" s="6">
        <v>144</v>
      </c>
      <c r="E131" s="6">
        <v>26</v>
      </c>
      <c r="F131" s="6">
        <v>0.444444444444444</v>
      </c>
      <c r="G131" s="6">
        <v>0.470588235294118</v>
      </c>
      <c r="H131" s="6">
        <v>0.0849673202614379</v>
      </c>
      <c r="I131" s="6">
        <v>5.53846153846154</v>
      </c>
      <c r="J131" s="6">
        <v>5.23076923076923</v>
      </c>
      <c r="K131" s="6">
        <v>1.05882352941176</v>
      </c>
      <c r="L131" s="6">
        <v>115.337186833504</v>
      </c>
      <c r="M131" s="6">
        <v>14.2828568570857</v>
      </c>
      <c r="N131" s="6">
        <v>-0.0285714285714286</v>
      </c>
      <c r="O131" s="6">
        <v>0.28</v>
      </c>
      <c r="P131" s="6">
        <v>0.864406779661017</v>
      </c>
      <c r="Q131" s="6">
        <v>0.0285714285714286</v>
      </c>
      <c r="R131" s="6">
        <v>0.694117647058824</v>
      </c>
      <c r="S131" s="6">
        <v>0.679012345679012</v>
      </c>
      <c r="T131" s="6">
        <v>306</v>
      </c>
      <c r="U131" s="6">
        <v>0.745098039215686</v>
      </c>
      <c r="V131" s="6">
        <v>0.0261437908496732</v>
      </c>
      <c r="W131" s="6">
        <v>-1.5632915464323</v>
      </c>
      <c r="X131" s="6">
        <v>-1.56699524839138</v>
      </c>
      <c r="Y131" s="6">
        <v>0.180555555555556</v>
      </c>
      <c r="Z131" s="6">
        <v>102</v>
      </c>
      <c r="AA131" s="6">
        <v>128.156</v>
      </c>
      <c r="AB131" s="6">
        <v>2.03740157480315</v>
      </c>
      <c r="AC131" s="6">
        <v>0.808823529411765</v>
      </c>
      <c r="AD131" s="6">
        <v>-0.576271186440678</v>
      </c>
      <c r="AE131" s="6">
        <v>0.000238241268333861</v>
      </c>
      <c r="AF131" s="6">
        <v>110</v>
      </c>
      <c r="AG131" s="6">
        <v>162</v>
      </c>
      <c r="AH131" s="6">
        <v>280</v>
      </c>
      <c r="AI131" s="6">
        <v>-8</v>
      </c>
      <c r="AJ131" s="6">
        <v>118</v>
      </c>
      <c r="AK131" s="6">
        <v>170</v>
      </c>
      <c r="AL131" s="6">
        <v>81.406</v>
      </c>
      <c r="AM131" s="6">
        <v>0.365</v>
      </c>
      <c r="AN131" s="6">
        <v>20.459</v>
      </c>
      <c r="AO131" s="6">
        <v>20.465</v>
      </c>
      <c r="AP131" s="6">
        <v>42.7783319330895</v>
      </c>
    </row>
    <row r="132" customFormat="1" ht="15" spans="1:42">
      <c r="A132" s="6">
        <v>3</v>
      </c>
      <c r="B132" s="6" t="s">
        <v>170</v>
      </c>
      <c r="C132" s="6">
        <v>135</v>
      </c>
      <c r="D132" s="6">
        <v>142.5</v>
      </c>
      <c r="E132" s="6">
        <v>24</v>
      </c>
      <c r="F132" s="6">
        <v>0.447761194029851</v>
      </c>
      <c r="G132" s="6">
        <v>0.472636815920398</v>
      </c>
      <c r="H132" s="6">
        <v>0.0796019900497512</v>
      </c>
      <c r="I132" s="6">
        <v>5.9375</v>
      </c>
      <c r="J132" s="6">
        <v>5.625</v>
      </c>
      <c r="K132" s="6">
        <v>1.05555555555556</v>
      </c>
      <c r="L132" s="6">
        <v>114.174208996603</v>
      </c>
      <c r="M132" s="6">
        <v>14.1774468787578</v>
      </c>
      <c r="N132" s="6">
        <v>-0.027027027027027</v>
      </c>
      <c r="O132" s="6">
        <v>0.283783783783784</v>
      </c>
      <c r="P132" s="6">
        <v>0.873417721518987</v>
      </c>
      <c r="Q132" s="6">
        <v>0.027027027027027</v>
      </c>
      <c r="R132" s="6">
        <v>0.711711711711712</v>
      </c>
      <c r="S132" s="6">
        <v>0.69811320754717</v>
      </c>
      <c r="T132" s="6">
        <v>301.5</v>
      </c>
      <c r="U132" s="6">
        <v>0.761194029850746</v>
      </c>
      <c r="V132" s="6">
        <v>0.0248756218905473</v>
      </c>
      <c r="W132" s="6">
        <v>-1.56277546001468</v>
      </c>
      <c r="X132" s="6">
        <v>-1.56671088974312</v>
      </c>
      <c r="Y132" s="6">
        <v>0.168421052631579</v>
      </c>
      <c r="Z132" s="6">
        <v>100.5</v>
      </c>
      <c r="AA132" s="6">
        <v>126.7485</v>
      </c>
      <c r="AB132" s="6">
        <v>1.9896449704142</v>
      </c>
      <c r="AC132" s="6">
        <v>0.822222222222222</v>
      </c>
      <c r="AD132" s="6">
        <v>-0.531645569620253</v>
      </c>
      <c r="AE132" s="6">
        <v>0.000262428925499344</v>
      </c>
      <c r="AF132" s="6">
        <v>111</v>
      </c>
      <c r="AG132" s="6">
        <v>159</v>
      </c>
      <c r="AH132" s="6">
        <v>277.5</v>
      </c>
      <c r="AI132" s="6">
        <v>-7.5</v>
      </c>
      <c r="AJ132" s="6">
        <v>118.5</v>
      </c>
      <c r="AK132" s="6">
        <v>166.5</v>
      </c>
      <c r="AL132" s="6">
        <v>80.006</v>
      </c>
      <c r="AM132" s="6">
        <v>0.427</v>
      </c>
      <c r="AN132" s="6">
        <v>19.954</v>
      </c>
      <c r="AO132" s="6">
        <v>19.96</v>
      </c>
      <c r="AP132" s="6">
        <v>41.7476948168225</v>
      </c>
    </row>
    <row r="133" customFormat="1" ht="15" spans="1:42">
      <c r="A133" s="6">
        <v>3</v>
      </c>
      <c r="B133" s="6" t="s">
        <v>171</v>
      </c>
      <c r="C133" s="6">
        <v>145.5</v>
      </c>
      <c r="D133" s="6">
        <v>148</v>
      </c>
      <c r="E133" s="6">
        <v>18.5</v>
      </c>
      <c r="F133" s="6">
        <v>0.466346153846154</v>
      </c>
      <c r="G133" s="6">
        <v>0.474358974358974</v>
      </c>
      <c r="H133" s="6">
        <v>0.0592948717948718</v>
      </c>
      <c r="I133" s="6">
        <v>8</v>
      </c>
      <c r="J133" s="6">
        <v>7.86486486486486</v>
      </c>
      <c r="K133" s="6">
        <v>1.01718213058419</v>
      </c>
      <c r="L133" s="6">
        <v>120.300318647403</v>
      </c>
      <c r="M133" s="6">
        <v>14.422205101856</v>
      </c>
      <c r="N133" s="6">
        <v>-0.00851788756388416</v>
      </c>
      <c r="O133" s="6">
        <v>0.28695652173913</v>
      </c>
      <c r="P133" s="6">
        <v>0.961389961389961</v>
      </c>
      <c r="Q133" s="6">
        <v>0.00851788756388416</v>
      </c>
      <c r="R133" s="6">
        <v>0.777777777777778</v>
      </c>
      <c r="S133" s="6">
        <v>0.774390243902439</v>
      </c>
      <c r="T133" s="6">
        <v>312</v>
      </c>
      <c r="U133" s="6">
        <v>0.822115384615385</v>
      </c>
      <c r="V133" s="6">
        <v>0.00801282051282051</v>
      </c>
      <c r="W133" s="6">
        <v>-1.54861814560204</v>
      </c>
      <c r="X133" s="6">
        <v>-1.56518873710785</v>
      </c>
      <c r="Y133" s="6">
        <v>0.125</v>
      </c>
      <c r="Z133" s="6">
        <v>104</v>
      </c>
      <c r="AA133" s="6">
        <v>132.4895</v>
      </c>
      <c r="AB133" s="6">
        <v>1.47727272727273</v>
      </c>
      <c r="AC133" s="6">
        <v>0.872852233676976</v>
      </c>
      <c r="AD133" s="6">
        <v>-0.324324324324324</v>
      </c>
      <c r="AE133" s="6">
        <v>0.000352995453699015</v>
      </c>
      <c r="AF133" s="6">
        <v>127</v>
      </c>
      <c r="AG133" s="6">
        <v>164</v>
      </c>
      <c r="AH133" s="6">
        <v>293.5</v>
      </c>
      <c r="AI133" s="6">
        <v>-2.5</v>
      </c>
      <c r="AJ133" s="6">
        <v>129.5</v>
      </c>
      <c r="AK133" s="6">
        <v>166.5</v>
      </c>
      <c r="AL133" s="6">
        <v>76.064</v>
      </c>
      <c r="AM133" s="6">
        <v>1.437</v>
      </c>
      <c r="AN133" s="6">
        <v>19.723</v>
      </c>
      <c r="AO133" s="6">
        <v>19.779</v>
      </c>
      <c r="AP133" s="6">
        <v>42.8594392987429</v>
      </c>
    </row>
    <row r="134" customFormat="1" ht="15" spans="1:42">
      <c r="A134" s="6">
        <v>3</v>
      </c>
      <c r="B134" s="6" t="s">
        <v>172</v>
      </c>
      <c r="C134" s="6">
        <v>137.5</v>
      </c>
      <c r="D134" s="6">
        <v>145</v>
      </c>
      <c r="E134" s="6">
        <v>22.5</v>
      </c>
      <c r="F134" s="6">
        <v>0.450819672131148</v>
      </c>
      <c r="G134" s="6">
        <v>0.475409836065574</v>
      </c>
      <c r="H134" s="6">
        <v>0.0737704918032787</v>
      </c>
      <c r="I134" s="6">
        <v>6.44444444444444</v>
      </c>
      <c r="J134" s="6">
        <v>6.11111111111111</v>
      </c>
      <c r="K134" s="6">
        <v>1.05454545454545</v>
      </c>
      <c r="L134" s="6">
        <v>116.099813379121</v>
      </c>
      <c r="M134" s="6">
        <v>14.2594997574716</v>
      </c>
      <c r="N134" s="6">
        <v>-0.0265486725663717</v>
      </c>
      <c r="O134" s="6">
        <v>0.288888888888889</v>
      </c>
      <c r="P134" s="6">
        <v>0.877551020408163</v>
      </c>
      <c r="Q134" s="6">
        <v>0.0265486725663717</v>
      </c>
      <c r="R134" s="6">
        <v>0.73134328358209</v>
      </c>
      <c r="S134" s="6">
        <v>0.71875</v>
      </c>
      <c r="T134" s="6">
        <v>305</v>
      </c>
      <c r="U134" s="6">
        <v>0.778688524590164</v>
      </c>
      <c r="V134" s="6">
        <v>0.0245901639344262</v>
      </c>
      <c r="W134" s="6">
        <v>-1.56297597340382</v>
      </c>
      <c r="X134" s="6">
        <v>-1.56664669074931</v>
      </c>
      <c r="Y134" s="6">
        <v>0.155172413793103</v>
      </c>
      <c r="Z134" s="6">
        <v>101.666666666667</v>
      </c>
      <c r="AA134" s="6">
        <v>128.7925</v>
      </c>
      <c r="AB134" s="6">
        <v>1.97115384615385</v>
      </c>
      <c r="AC134" s="6">
        <v>0.836363636363636</v>
      </c>
      <c r="AD134" s="6">
        <v>-0.489795918367347</v>
      </c>
      <c r="AE134" s="6">
        <v>0.000275625167994679</v>
      </c>
      <c r="AF134" s="6">
        <v>115</v>
      </c>
      <c r="AG134" s="6">
        <v>160</v>
      </c>
      <c r="AH134" s="6">
        <v>282.5</v>
      </c>
      <c r="AI134" s="6">
        <v>-7.5</v>
      </c>
      <c r="AJ134" s="6">
        <v>122.5</v>
      </c>
      <c r="AK134" s="6">
        <v>167.5</v>
      </c>
      <c r="AL134" s="6">
        <v>79.907</v>
      </c>
      <c r="AM134" s="6">
        <v>0.301</v>
      </c>
      <c r="AN134" s="6">
        <v>19.577</v>
      </c>
      <c r="AO134" s="6">
        <v>19.58</v>
      </c>
      <c r="AP134" s="6">
        <v>44.1806349943499</v>
      </c>
    </row>
    <row r="135" customFormat="1" ht="15" spans="1:42">
      <c r="A135" s="6">
        <v>3</v>
      </c>
      <c r="B135" s="6" t="s">
        <v>173</v>
      </c>
      <c r="C135" s="6">
        <v>141</v>
      </c>
      <c r="D135" s="6">
        <v>146.5</v>
      </c>
      <c r="E135" s="6">
        <v>23</v>
      </c>
      <c r="F135" s="6">
        <v>0.454106280193237</v>
      </c>
      <c r="G135" s="6">
        <v>0.471819645732689</v>
      </c>
      <c r="H135" s="6">
        <v>0.0740740740740741</v>
      </c>
      <c r="I135" s="6">
        <v>6.3695652173913</v>
      </c>
      <c r="J135" s="6">
        <v>6.1304347826087</v>
      </c>
      <c r="K135" s="6">
        <v>1.03900709219858</v>
      </c>
      <c r="L135" s="6">
        <v>118.141511191734</v>
      </c>
      <c r="M135" s="6">
        <v>14.3874945699382</v>
      </c>
      <c r="N135" s="6">
        <v>-0.0191304347826087</v>
      </c>
      <c r="O135" s="6">
        <v>0.282275711159737</v>
      </c>
      <c r="P135" s="6">
        <v>0.910931174089069</v>
      </c>
      <c r="Q135" s="6">
        <v>0.0191304347826087</v>
      </c>
      <c r="R135" s="6">
        <v>0.728613569321534</v>
      </c>
      <c r="S135" s="6">
        <v>0.719512195121951</v>
      </c>
      <c r="T135" s="6">
        <v>310.5</v>
      </c>
      <c r="U135" s="6">
        <v>0.777777777777778</v>
      </c>
      <c r="V135" s="6">
        <v>0.0177133655394525</v>
      </c>
      <c r="W135" s="6">
        <v>-1.5603138099204</v>
      </c>
      <c r="X135" s="6">
        <v>-1.56646365982266</v>
      </c>
      <c r="Y135" s="6">
        <v>0.156996587030717</v>
      </c>
      <c r="Z135" s="6">
        <v>103.5</v>
      </c>
      <c r="AA135" s="6">
        <v>130.7765</v>
      </c>
      <c r="AB135" s="6">
        <v>1.76984877126654</v>
      </c>
      <c r="AC135" s="6">
        <v>0.836879432624113</v>
      </c>
      <c r="AD135" s="6">
        <v>-0.461538461538462</v>
      </c>
      <c r="AE135" s="6">
        <v>0.000274914416752241</v>
      </c>
      <c r="AF135" s="6">
        <v>118</v>
      </c>
      <c r="AG135" s="6">
        <v>164</v>
      </c>
      <c r="AH135" s="6">
        <v>287.5</v>
      </c>
      <c r="AI135" s="6">
        <v>-5.5</v>
      </c>
      <c r="AJ135" s="6">
        <v>123.5</v>
      </c>
      <c r="AK135" s="6">
        <v>169.5</v>
      </c>
      <c r="AL135" s="6">
        <v>81.45</v>
      </c>
      <c r="AM135" s="6">
        <v>0.206</v>
      </c>
      <c r="AN135" s="6">
        <v>20.238</v>
      </c>
      <c r="AO135" s="6">
        <v>20.239</v>
      </c>
      <c r="AP135" s="6">
        <v>40.4701848080376</v>
      </c>
    </row>
    <row r="136" customFormat="1" ht="15" spans="1:42">
      <c r="A136" s="6">
        <v>3</v>
      </c>
      <c r="B136" s="6" t="s">
        <v>174</v>
      </c>
      <c r="C136" s="6">
        <v>141.5</v>
      </c>
      <c r="D136" s="6">
        <v>145</v>
      </c>
      <c r="E136" s="6">
        <v>20</v>
      </c>
      <c r="F136" s="6">
        <v>0.461663947797716</v>
      </c>
      <c r="G136" s="6">
        <v>0.473083197389886</v>
      </c>
      <c r="H136" s="6">
        <v>0.065252854812398</v>
      </c>
      <c r="I136" s="6">
        <v>7.25</v>
      </c>
      <c r="J136" s="6">
        <v>7.075</v>
      </c>
      <c r="K136" s="6">
        <v>1.02473498233216</v>
      </c>
      <c r="L136" s="6">
        <v>117.540418580163</v>
      </c>
      <c r="M136" s="6">
        <v>14.2945210949277</v>
      </c>
      <c r="N136" s="6">
        <v>-0.012216404886562</v>
      </c>
      <c r="O136" s="6">
        <v>0.284606866002215</v>
      </c>
      <c r="P136" s="6">
        <v>0.944</v>
      </c>
      <c r="Q136" s="6">
        <v>0.012216404886562</v>
      </c>
      <c r="R136" s="6">
        <v>0.757575757575758</v>
      </c>
      <c r="S136" s="6">
        <v>0.752321981424149</v>
      </c>
      <c r="T136" s="6">
        <v>306.5</v>
      </c>
      <c r="U136" s="6">
        <v>0.804241435562806</v>
      </c>
      <c r="V136" s="6">
        <v>0.0114192495921697</v>
      </c>
      <c r="W136" s="6">
        <v>-1.55444827918199</v>
      </c>
      <c r="X136" s="6">
        <v>-1.56560488407202</v>
      </c>
      <c r="Y136" s="6">
        <v>0.137931034482759</v>
      </c>
      <c r="Z136" s="6">
        <v>102.166666666667</v>
      </c>
      <c r="AA136" s="6">
        <v>129.7035</v>
      </c>
      <c r="AB136" s="6">
        <v>1.57833020637899</v>
      </c>
      <c r="AC136" s="6">
        <v>0.858657243816254</v>
      </c>
      <c r="AD136" s="6">
        <v>-0.376</v>
      </c>
      <c r="AE136" s="6">
        <v>0.000328381647464021</v>
      </c>
      <c r="AF136" s="6">
        <v>121.5</v>
      </c>
      <c r="AG136" s="6">
        <v>161.5</v>
      </c>
      <c r="AH136" s="6">
        <v>286.5</v>
      </c>
      <c r="AI136" s="6">
        <v>-3.5</v>
      </c>
      <c r="AJ136" s="6">
        <v>125</v>
      </c>
      <c r="AK136" s="6">
        <v>165</v>
      </c>
      <c r="AL136" s="6">
        <v>77.14</v>
      </c>
      <c r="AM136" s="6">
        <v>1.242</v>
      </c>
      <c r="AN136" s="6">
        <v>19.981</v>
      </c>
      <c r="AO136" s="6">
        <v>20.021</v>
      </c>
      <c r="AP136" s="6">
        <v>41.40252743841</v>
      </c>
    </row>
    <row r="137" customFormat="1" ht="15" spans="1:42">
      <c r="A137" s="6">
        <v>3</v>
      </c>
      <c r="B137" s="6" t="s">
        <v>175</v>
      </c>
      <c r="C137" s="6">
        <v>138.5</v>
      </c>
      <c r="D137" s="6">
        <v>143.5</v>
      </c>
      <c r="E137" s="6">
        <v>20</v>
      </c>
      <c r="F137" s="6">
        <v>0.458609271523179</v>
      </c>
      <c r="G137" s="6">
        <v>0.475165562913907</v>
      </c>
      <c r="H137" s="6">
        <v>0.0662251655629139</v>
      </c>
      <c r="I137" s="6">
        <v>7.175</v>
      </c>
      <c r="J137" s="6">
        <v>6.925</v>
      </c>
      <c r="K137" s="6">
        <v>1.03610108303249</v>
      </c>
      <c r="L137" s="6">
        <v>115.72164879572</v>
      </c>
      <c r="M137" s="6">
        <v>14.1891977691952</v>
      </c>
      <c r="N137" s="6">
        <v>-0.0177304964539007</v>
      </c>
      <c r="O137" s="6">
        <v>0.288439955106622</v>
      </c>
      <c r="P137" s="6">
        <v>0.919028340080972</v>
      </c>
      <c r="Q137" s="6">
        <v>0.0177304964539007</v>
      </c>
      <c r="R137" s="6">
        <v>0.755351681957186</v>
      </c>
      <c r="S137" s="6">
        <v>0.747634069400631</v>
      </c>
      <c r="T137" s="6">
        <v>302</v>
      </c>
      <c r="U137" s="6">
        <v>0.801324503311258</v>
      </c>
      <c r="V137" s="6">
        <v>0.0165562913907285</v>
      </c>
      <c r="W137" s="6">
        <v>-1.55915563124325</v>
      </c>
      <c r="X137" s="6">
        <v>-1.56585709570606</v>
      </c>
      <c r="Y137" s="6">
        <v>0.139372822299652</v>
      </c>
      <c r="Z137" s="6">
        <v>100.666666666667</v>
      </c>
      <c r="AA137" s="6">
        <v>127.926</v>
      </c>
      <c r="AB137" s="6">
        <v>1.72709923664122</v>
      </c>
      <c r="AC137" s="6">
        <v>0.855595667870036</v>
      </c>
      <c r="AD137" s="6">
        <v>-0.404858299595142</v>
      </c>
      <c r="AE137" s="6">
        <v>0.000324574089834463</v>
      </c>
      <c r="AF137" s="6">
        <v>118.5</v>
      </c>
      <c r="AG137" s="6">
        <v>158.5</v>
      </c>
      <c r="AH137" s="6">
        <v>282</v>
      </c>
      <c r="AI137" s="6">
        <v>-5</v>
      </c>
      <c r="AJ137" s="6">
        <v>123.5</v>
      </c>
      <c r="AK137" s="6">
        <v>163.5</v>
      </c>
      <c r="AL137" s="6">
        <v>77.008</v>
      </c>
      <c r="AM137" s="6">
        <v>1.313</v>
      </c>
      <c r="AN137" s="6">
        <v>20.936</v>
      </c>
      <c r="AO137" s="6">
        <v>20.978</v>
      </c>
      <c r="AP137" s="6">
        <v>41.4273788954559</v>
      </c>
    </row>
    <row r="138" customFormat="1" ht="15" spans="1:42">
      <c r="A138" s="6">
        <v>3</v>
      </c>
      <c r="B138" s="6" t="s">
        <v>176</v>
      </c>
      <c r="C138" s="6">
        <v>128.5</v>
      </c>
      <c r="D138" s="6">
        <v>139</v>
      </c>
      <c r="E138" s="6">
        <v>25</v>
      </c>
      <c r="F138" s="6">
        <v>0.439316239316239</v>
      </c>
      <c r="G138" s="6">
        <v>0.475213675213675</v>
      </c>
      <c r="H138" s="6">
        <v>0.0854700854700855</v>
      </c>
      <c r="I138" s="6">
        <v>5.56</v>
      </c>
      <c r="J138" s="6">
        <v>5.14</v>
      </c>
      <c r="K138" s="6">
        <v>1.08171206225681</v>
      </c>
      <c r="L138" s="6">
        <v>110.239511972795</v>
      </c>
      <c r="M138" s="6">
        <v>13.9642400437689</v>
      </c>
      <c r="N138" s="6">
        <v>-0.0392523364485981</v>
      </c>
      <c r="O138" s="6">
        <v>0.288528389339513</v>
      </c>
      <c r="P138" s="6">
        <v>0.815789473684211</v>
      </c>
      <c r="Q138" s="6">
        <v>0.0392523364485981</v>
      </c>
      <c r="R138" s="6">
        <v>0.695121951219512</v>
      </c>
      <c r="S138" s="6">
        <v>0.674267100977199</v>
      </c>
      <c r="T138" s="6">
        <v>292.5</v>
      </c>
      <c r="U138" s="6">
        <v>0.743589743589744</v>
      </c>
      <c r="V138" s="6">
        <v>0.0358974358974359</v>
      </c>
      <c r="W138" s="6">
        <v>-1.56480719860161</v>
      </c>
      <c r="X138" s="6">
        <v>-1.56702812125504</v>
      </c>
      <c r="Y138" s="6">
        <v>0.179856115107914</v>
      </c>
      <c r="Z138" s="6">
        <v>97.5</v>
      </c>
      <c r="AA138" s="6">
        <v>122.8645</v>
      </c>
      <c r="AB138" s="6">
        <v>2.33247422680412</v>
      </c>
      <c r="AC138" s="6">
        <v>0.805447470817121</v>
      </c>
      <c r="AD138" s="6">
        <v>-0.62280701754386</v>
      </c>
      <c r="AE138" s="6">
        <v>0.000245935853149684</v>
      </c>
      <c r="AF138" s="6">
        <v>103.5</v>
      </c>
      <c r="AG138" s="6">
        <v>153.5</v>
      </c>
      <c r="AH138" s="6">
        <v>267.5</v>
      </c>
      <c r="AI138" s="6">
        <v>-10.5</v>
      </c>
      <c r="AJ138" s="6">
        <v>114</v>
      </c>
      <c r="AK138" s="6">
        <v>164</v>
      </c>
      <c r="AL138" s="6">
        <v>78.437</v>
      </c>
      <c r="AM138" s="6">
        <v>0.404</v>
      </c>
      <c r="AN138" s="6">
        <v>18.773</v>
      </c>
      <c r="AO138" s="6">
        <v>18.78</v>
      </c>
      <c r="AP138" s="6">
        <v>41.7565144634164</v>
      </c>
    </row>
    <row r="139" customFormat="1" ht="15" spans="1:42">
      <c r="A139" s="6">
        <v>3</v>
      </c>
      <c r="B139" s="6" t="s">
        <v>177</v>
      </c>
      <c r="C139" s="6">
        <v>126</v>
      </c>
      <c r="D139" s="6">
        <v>135</v>
      </c>
      <c r="E139" s="6">
        <v>24</v>
      </c>
      <c r="F139" s="6">
        <v>0.442105263157895</v>
      </c>
      <c r="G139" s="6">
        <v>0.473684210526316</v>
      </c>
      <c r="H139" s="6">
        <v>0.0842105263157895</v>
      </c>
      <c r="I139" s="6">
        <v>5.625</v>
      </c>
      <c r="J139" s="6">
        <v>5.25</v>
      </c>
      <c r="K139" s="6">
        <v>1.07142857142857</v>
      </c>
      <c r="L139" s="6">
        <v>107.512789936826</v>
      </c>
      <c r="M139" s="6">
        <v>13.7840487520902</v>
      </c>
      <c r="N139" s="6">
        <v>-0.0344827586206897</v>
      </c>
      <c r="O139" s="6">
        <v>0.285714285714286</v>
      </c>
      <c r="P139" s="6">
        <v>0.837837837837838</v>
      </c>
      <c r="Q139" s="6">
        <v>0.0344827586206897</v>
      </c>
      <c r="R139" s="6">
        <v>0.69811320754717</v>
      </c>
      <c r="S139" s="6">
        <v>0.68</v>
      </c>
      <c r="T139" s="6">
        <v>285</v>
      </c>
      <c r="U139" s="6">
        <v>0.747368421052632</v>
      </c>
      <c r="V139" s="6">
        <v>0.0315789473684211</v>
      </c>
      <c r="W139" s="6">
        <v>-1.56364689399244</v>
      </c>
      <c r="X139" s="6">
        <v>-1.56663309668485</v>
      </c>
      <c r="Y139" s="6">
        <v>0.177777777777778</v>
      </c>
      <c r="Z139" s="6">
        <v>95</v>
      </c>
      <c r="AA139" s="6">
        <v>119.655</v>
      </c>
      <c r="AB139" s="6">
        <v>2.19936708860759</v>
      </c>
      <c r="AC139" s="6">
        <v>0.80952380952381</v>
      </c>
      <c r="AD139" s="6">
        <v>-0.594594594594595</v>
      </c>
      <c r="AE139" s="6">
        <v>0.000268861454046639</v>
      </c>
      <c r="AF139" s="6">
        <v>102</v>
      </c>
      <c r="AG139" s="6">
        <v>150</v>
      </c>
      <c r="AH139" s="6">
        <v>261</v>
      </c>
      <c r="AI139" s="6">
        <v>-9</v>
      </c>
      <c r="AJ139" s="6">
        <v>111</v>
      </c>
      <c r="AK139" s="6">
        <v>159</v>
      </c>
      <c r="AL139" s="6">
        <v>75.549</v>
      </c>
      <c r="AM139" s="6">
        <v>0.819</v>
      </c>
      <c r="AN139" s="6">
        <v>20.346</v>
      </c>
      <c r="AO139" s="6">
        <v>20.363</v>
      </c>
      <c r="AP139" s="6">
        <v>43.9624255618919</v>
      </c>
    </row>
    <row r="140" customFormat="1" ht="15" spans="1:42">
      <c r="A140" s="6">
        <v>3</v>
      </c>
      <c r="B140" s="6" t="s">
        <v>178</v>
      </c>
      <c r="C140" s="6">
        <v>133.5</v>
      </c>
      <c r="D140" s="6">
        <v>142.5</v>
      </c>
      <c r="E140" s="6">
        <v>21.5</v>
      </c>
      <c r="F140" s="6">
        <v>0.448739495798319</v>
      </c>
      <c r="G140" s="6">
        <v>0.478991596638655</v>
      </c>
      <c r="H140" s="6">
        <v>0.0722689075630252</v>
      </c>
      <c r="I140" s="6">
        <v>6.62790697674419</v>
      </c>
      <c r="J140" s="6">
        <v>6.2093023255814</v>
      </c>
      <c r="K140" s="6">
        <v>1.06741573033708</v>
      </c>
      <c r="L140" s="6">
        <v>113.417738177647</v>
      </c>
      <c r="M140" s="6">
        <v>14.0830867828517</v>
      </c>
      <c r="N140" s="6">
        <v>-0.0326086956521739</v>
      </c>
      <c r="O140" s="6">
        <v>0.295454545454545</v>
      </c>
      <c r="P140" s="6">
        <v>0.851239669421488</v>
      </c>
      <c r="Q140" s="6">
        <v>0.0326086956521739</v>
      </c>
      <c r="R140" s="6">
        <v>0.73780487804878</v>
      </c>
      <c r="S140" s="6">
        <v>0.72258064516129</v>
      </c>
      <c r="T140" s="6">
        <v>297.5</v>
      </c>
      <c r="U140" s="6">
        <v>0.783193277310924</v>
      </c>
      <c r="V140" s="6">
        <v>0.0302521008403361</v>
      </c>
      <c r="W140" s="6">
        <v>-1.56413849022144</v>
      </c>
      <c r="X140" s="6">
        <v>-1.56666411890944</v>
      </c>
      <c r="Y140" s="6">
        <v>0.150877192982456</v>
      </c>
      <c r="Z140" s="6">
        <v>99.1666666666667</v>
      </c>
      <c r="AA140" s="6">
        <v>126.015</v>
      </c>
      <c r="AB140" s="6">
        <v>2.13408644400786</v>
      </c>
      <c r="AC140" s="6">
        <v>0.838951310861423</v>
      </c>
      <c r="AD140" s="6">
        <v>-0.504132231404959</v>
      </c>
      <c r="AE140" s="6">
        <v>0.000286470217933547</v>
      </c>
      <c r="AF140" s="6">
        <v>112</v>
      </c>
      <c r="AG140" s="6">
        <v>155</v>
      </c>
      <c r="AH140" s="6">
        <v>276</v>
      </c>
      <c r="AI140" s="6">
        <v>-9</v>
      </c>
      <c r="AJ140" s="6">
        <v>121</v>
      </c>
      <c r="AK140" s="6">
        <v>164</v>
      </c>
      <c r="AL140" s="6">
        <v>74.8</v>
      </c>
      <c r="AM140" s="6">
        <v>1.528</v>
      </c>
      <c r="AN140" s="6">
        <v>21.113</v>
      </c>
      <c r="AO140" s="6">
        <v>21.17</v>
      </c>
      <c r="AP140" s="6">
        <v>42.7783319330895</v>
      </c>
    </row>
    <row r="141" customFormat="1" ht="15" spans="1:42">
      <c r="A141" s="6">
        <v>3</v>
      </c>
      <c r="B141" s="6" t="s">
        <v>179</v>
      </c>
      <c r="C141" s="6">
        <v>135.5</v>
      </c>
      <c r="D141" s="6">
        <v>143</v>
      </c>
      <c r="E141" s="6">
        <v>23.5</v>
      </c>
      <c r="F141" s="6">
        <v>0.448675496688742</v>
      </c>
      <c r="G141" s="6">
        <v>0.473509933774834</v>
      </c>
      <c r="H141" s="6">
        <v>0.0778145695364238</v>
      </c>
      <c r="I141" s="6">
        <v>6.08510638297872</v>
      </c>
      <c r="J141" s="6">
        <v>5.76595744680851</v>
      </c>
      <c r="K141" s="6">
        <v>1.05535055350553</v>
      </c>
      <c r="L141" s="6">
        <v>114.544751080091</v>
      </c>
      <c r="M141" s="6">
        <v>14.1891977691952</v>
      </c>
      <c r="N141" s="6">
        <v>-0.0269299820466786</v>
      </c>
      <c r="O141" s="6">
        <v>0.285393258426966</v>
      </c>
      <c r="P141" s="6">
        <v>0.874476987447699</v>
      </c>
      <c r="Q141" s="6">
        <v>0.0269299820466786</v>
      </c>
      <c r="R141" s="6">
        <v>0.717717717717718</v>
      </c>
      <c r="S141" s="6">
        <v>0.70440251572327</v>
      </c>
      <c r="T141" s="6">
        <v>302</v>
      </c>
      <c r="U141" s="6">
        <v>0.766556291390728</v>
      </c>
      <c r="V141" s="6">
        <v>0.0248344370860927</v>
      </c>
      <c r="W141" s="6">
        <v>-1.56282263957823</v>
      </c>
      <c r="X141" s="6">
        <v>-1.56667973512097</v>
      </c>
      <c r="Y141" s="6">
        <v>0.164335664335664</v>
      </c>
      <c r="Z141" s="6">
        <v>100.666666666667</v>
      </c>
      <c r="AA141" s="6">
        <v>127.1345</v>
      </c>
      <c r="AB141" s="6">
        <v>1.98529411764706</v>
      </c>
      <c r="AC141" s="6">
        <v>0.826568265682657</v>
      </c>
      <c r="AD141" s="6">
        <v>-0.518828451882845</v>
      </c>
      <c r="AE141" s="6">
        <v>0.000267179181926093</v>
      </c>
      <c r="AF141" s="6">
        <v>112</v>
      </c>
      <c r="AG141" s="6">
        <v>159</v>
      </c>
      <c r="AH141" s="6">
        <v>278.5</v>
      </c>
      <c r="AI141" s="6">
        <v>-7.5</v>
      </c>
      <c r="AJ141" s="6">
        <v>119.5</v>
      </c>
      <c r="AK141" s="6">
        <v>166.5</v>
      </c>
      <c r="AL141" s="6">
        <v>79.628</v>
      </c>
      <c r="AM141" s="6">
        <v>0.785</v>
      </c>
      <c r="AN141" s="6">
        <v>20.846</v>
      </c>
      <c r="AO141" s="6">
        <v>20.861</v>
      </c>
      <c r="AP141" s="6">
        <v>42.7783319330895</v>
      </c>
    </row>
    <row r="142" customFormat="1" ht="15" spans="1:42">
      <c r="A142" s="6">
        <v>3</v>
      </c>
      <c r="B142" s="6" t="s">
        <v>180</v>
      </c>
      <c r="C142" s="6">
        <v>132.5</v>
      </c>
      <c r="D142" s="6">
        <v>139</v>
      </c>
      <c r="E142" s="6">
        <v>23</v>
      </c>
      <c r="F142" s="6">
        <v>0.449915110356537</v>
      </c>
      <c r="G142" s="6">
        <v>0.471986417657046</v>
      </c>
      <c r="H142" s="6">
        <v>0.0780984719864177</v>
      </c>
      <c r="I142" s="6">
        <v>6.04347826086957</v>
      </c>
      <c r="J142" s="6">
        <v>5.76086956521739</v>
      </c>
      <c r="K142" s="6">
        <v>1.04905660377358</v>
      </c>
      <c r="L142" s="6">
        <v>111.663557170636</v>
      </c>
      <c r="M142" s="6">
        <v>14.0118997046558</v>
      </c>
      <c r="N142" s="6">
        <v>-0.0239410681399632</v>
      </c>
      <c r="O142" s="6">
        <v>0.282583621683968</v>
      </c>
      <c r="P142" s="6">
        <v>0.887931034482759</v>
      </c>
      <c r="Q142" s="6">
        <v>0.0239410681399632</v>
      </c>
      <c r="R142" s="6">
        <v>0.716049382716049</v>
      </c>
      <c r="S142" s="6">
        <v>0.704180064308682</v>
      </c>
      <c r="T142" s="6">
        <v>294.5</v>
      </c>
      <c r="U142" s="6">
        <v>0.765704584040747</v>
      </c>
      <c r="V142" s="6">
        <v>0.0220713073005093</v>
      </c>
      <c r="W142" s="6">
        <v>-1.56135534434086</v>
      </c>
      <c r="X142" s="6">
        <v>-1.56633989808476</v>
      </c>
      <c r="Y142" s="6">
        <v>0.165467625899281</v>
      </c>
      <c r="Z142" s="6">
        <v>98.1666666666667</v>
      </c>
      <c r="AA142" s="6">
        <v>123.8325</v>
      </c>
      <c r="AB142" s="6">
        <v>1.90392354124748</v>
      </c>
      <c r="AC142" s="6">
        <v>0.826415094339623</v>
      </c>
      <c r="AD142" s="6">
        <v>-0.508620689655172</v>
      </c>
      <c r="AE142" s="6">
        <v>0.000284223196734646</v>
      </c>
      <c r="AF142" s="6">
        <v>109.5</v>
      </c>
      <c r="AG142" s="6">
        <v>155.5</v>
      </c>
      <c r="AH142" s="6">
        <v>271.5</v>
      </c>
      <c r="AI142" s="6">
        <v>-6.5</v>
      </c>
      <c r="AJ142" s="6">
        <v>116</v>
      </c>
      <c r="AK142" s="6">
        <v>162</v>
      </c>
      <c r="AL142" s="6">
        <v>78.425</v>
      </c>
      <c r="AM142" s="6">
        <v>1.076</v>
      </c>
      <c r="AN142" s="6">
        <v>21.108</v>
      </c>
      <c r="AO142" s="6">
        <v>21.137</v>
      </c>
      <c r="AP142" s="6">
        <v>42.9675706661967</v>
      </c>
    </row>
    <row r="143" customFormat="1" ht="15" spans="1:42">
      <c r="A143" s="6">
        <v>3</v>
      </c>
      <c r="B143" s="6" t="s">
        <v>181</v>
      </c>
      <c r="C143" s="6">
        <v>131.5</v>
      </c>
      <c r="D143" s="6">
        <v>139.5</v>
      </c>
      <c r="E143" s="6">
        <v>20.5</v>
      </c>
      <c r="F143" s="6">
        <v>0.451114922813036</v>
      </c>
      <c r="G143" s="6">
        <v>0.478559176672384</v>
      </c>
      <c r="H143" s="6">
        <v>0.0703259005145798</v>
      </c>
      <c r="I143" s="6">
        <v>6.80487804878049</v>
      </c>
      <c r="J143" s="6">
        <v>6.41463414634146</v>
      </c>
      <c r="K143" s="6">
        <v>1.06083650190114</v>
      </c>
      <c r="L143" s="6">
        <v>111.3144944141</v>
      </c>
      <c r="M143" s="6">
        <v>13.9403491108843</v>
      </c>
      <c r="N143" s="6">
        <v>-0.029520295202952</v>
      </c>
      <c r="O143" s="6">
        <v>0.294663573085847</v>
      </c>
      <c r="P143" s="6">
        <v>0.865546218487395</v>
      </c>
      <c r="Q143" s="6">
        <v>0.029520295202952</v>
      </c>
      <c r="R143" s="6">
        <v>0.74375</v>
      </c>
      <c r="S143" s="6">
        <v>0.730263157894737</v>
      </c>
      <c r="T143" s="6">
        <v>291.5</v>
      </c>
      <c r="U143" s="6">
        <v>0.789022298456261</v>
      </c>
      <c r="V143" s="6">
        <v>0.0274442538593482</v>
      </c>
      <c r="W143" s="6">
        <v>-1.56318669324165</v>
      </c>
      <c r="X143" s="6">
        <v>-1.56629982164314</v>
      </c>
      <c r="Y143" s="6">
        <v>0.146953405017921</v>
      </c>
      <c r="Z143" s="6">
        <v>97.1666666666667</v>
      </c>
      <c r="AA143" s="6">
        <v>123.542</v>
      </c>
      <c r="AB143" s="6">
        <v>2.04840319361277</v>
      </c>
      <c r="AC143" s="6">
        <v>0.844106463878327</v>
      </c>
      <c r="AD143" s="6">
        <v>-0.478991596638655</v>
      </c>
      <c r="AE143" s="6">
        <v>0.000310724159378062</v>
      </c>
      <c r="AF143" s="6">
        <v>111</v>
      </c>
      <c r="AG143" s="6">
        <v>152</v>
      </c>
      <c r="AH143" s="6">
        <v>271</v>
      </c>
      <c r="AI143" s="6">
        <v>-8</v>
      </c>
      <c r="AJ143" s="6">
        <v>119</v>
      </c>
      <c r="AK143" s="6">
        <v>160</v>
      </c>
      <c r="AL143" s="6">
        <v>80.194</v>
      </c>
      <c r="AM143" s="6">
        <v>0.481</v>
      </c>
      <c r="AN143" s="6">
        <v>19.547</v>
      </c>
      <c r="AO143" s="6">
        <v>19.554</v>
      </c>
      <c r="AP143" s="6">
        <v>42.5468808991704</v>
      </c>
    </row>
    <row r="144" customFormat="1" ht="15" spans="1:42">
      <c r="A144" s="6">
        <v>3</v>
      </c>
      <c r="B144" s="6" t="s">
        <v>182</v>
      </c>
      <c r="C144" s="6">
        <v>132</v>
      </c>
      <c r="D144" s="6">
        <v>136.5</v>
      </c>
      <c r="E144" s="6">
        <v>20.5</v>
      </c>
      <c r="F144" s="6">
        <v>0.456747404844291</v>
      </c>
      <c r="G144" s="6">
        <v>0.472318339100346</v>
      </c>
      <c r="H144" s="6">
        <v>0.0709342560553633</v>
      </c>
      <c r="I144" s="6">
        <v>6.65853658536585</v>
      </c>
      <c r="J144" s="6">
        <v>6.4390243902439</v>
      </c>
      <c r="K144" s="6">
        <v>1.03409090909091</v>
      </c>
      <c r="L144" s="6">
        <v>110.267099958842</v>
      </c>
      <c r="M144" s="6">
        <v>13.8804418757713</v>
      </c>
      <c r="N144" s="6">
        <v>-0.0167597765363128</v>
      </c>
      <c r="O144" s="6">
        <v>0.283196239717979</v>
      </c>
      <c r="P144" s="6">
        <v>0.922413793103448</v>
      </c>
      <c r="Q144" s="6">
        <v>0.0167597765363128</v>
      </c>
      <c r="R144" s="6">
        <v>0.738853503184713</v>
      </c>
      <c r="S144" s="6">
        <v>0.731147540983607</v>
      </c>
      <c r="T144" s="6">
        <v>289</v>
      </c>
      <c r="U144" s="6">
        <v>0.78719723183391</v>
      </c>
      <c r="V144" s="6">
        <v>0.0155709342560554</v>
      </c>
      <c r="W144" s="6">
        <v>-1.55713230268951</v>
      </c>
      <c r="X144" s="6">
        <v>-1.56553775457681</v>
      </c>
      <c r="Y144" s="6">
        <v>0.15018315018315</v>
      </c>
      <c r="Z144" s="6">
        <v>96.3333333333333</v>
      </c>
      <c r="AA144" s="6">
        <v>121.9305</v>
      </c>
      <c r="AB144" s="6">
        <v>1.70362903225806</v>
      </c>
      <c r="AC144" s="6">
        <v>0.84469696969697</v>
      </c>
      <c r="AD144" s="6">
        <v>-0.431034482758621</v>
      </c>
      <c r="AE144" s="6">
        <v>0.000334191998330594</v>
      </c>
      <c r="AF144" s="6">
        <v>111.5</v>
      </c>
      <c r="AG144" s="6">
        <v>152.5</v>
      </c>
      <c r="AH144" s="6">
        <v>268.5</v>
      </c>
      <c r="AI144" s="6">
        <v>-4.5</v>
      </c>
      <c r="AJ144" s="6">
        <v>116</v>
      </c>
      <c r="AK144" s="6">
        <v>157</v>
      </c>
      <c r="AL144" s="6">
        <v>75.001</v>
      </c>
      <c r="AM144" s="6">
        <v>1.603</v>
      </c>
      <c r="AN144" s="6">
        <v>20.352</v>
      </c>
      <c r="AO144" s="6">
        <v>20.415</v>
      </c>
      <c r="AP144" s="6">
        <v>42.7783319330895</v>
      </c>
    </row>
    <row r="145" customFormat="1" ht="15" spans="1:42">
      <c r="A145" s="6">
        <v>3</v>
      </c>
      <c r="B145" s="6" t="s">
        <v>183</v>
      </c>
      <c r="C145" s="6">
        <v>135.5</v>
      </c>
      <c r="D145" s="6">
        <v>143</v>
      </c>
      <c r="E145" s="6">
        <v>22</v>
      </c>
      <c r="F145" s="6">
        <v>0.450915141430948</v>
      </c>
      <c r="G145" s="6">
        <v>0.475873544093178</v>
      </c>
      <c r="H145" s="6">
        <v>0.0732113144758735</v>
      </c>
      <c r="I145" s="6">
        <v>6.5</v>
      </c>
      <c r="J145" s="6">
        <v>6.15909090909091</v>
      </c>
      <c r="K145" s="6">
        <v>1.05535055350553</v>
      </c>
      <c r="L145" s="6">
        <v>114.445401829868</v>
      </c>
      <c r="M145" s="6">
        <v>14.1539158303748</v>
      </c>
      <c r="N145" s="6">
        <v>-0.0269299820466786</v>
      </c>
      <c r="O145" s="6">
        <v>0.289740698985344</v>
      </c>
      <c r="P145" s="6">
        <v>0.87603305785124</v>
      </c>
      <c r="Q145" s="6">
        <v>0.0269299820466786</v>
      </c>
      <c r="R145" s="6">
        <v>0.733333333333333</v>
      </c>
      <c r="S145" s="6">
        <v>0.720634920634921</v>
      </c>
      <c r="T145" s="6">
        <v>300.5</v>
      </c>
      <c r="U145" s="6">
        <v>0.780366056572379</v>
      </c>
      <c r="V145" s="6">
        <v>0.0249584026622296</v>
      </c>
      <c r="W145" s="6">
        <v>-1.56286926736889</v>
      </c>
      <c r="X145" s="6">
        <v>-1.56652404574239</v>
      </c>
      <c r="Y145" s="6">
        <v>0.153846153846154</v>
      </c>
      <c r="Z145" s="6">
        <v>100.166666666667</v>
      </c>
      <c r="AA145" s="6">
        <v>126.9635</v>
      </c>
      <c r="AB145" s="6">
        <v>1.98099415204678</v>
      </c>
      <c r="AC145" s="6">
        <v>0.837638376383764</v>
      </c>
      <c r="AD145" s="6">
        <v>-0.487603305785124</v>
      </c>
      <c r="AE145" s="6">
        <v>0.000285395944330144</v>
      </c>
      <c r="AF145" s="6">
        <v>113.5</v>
      </c>
      <c r="AG145" s="6">
        <v>157.5</v>
      </c>
      <c r="AH145" s="6">
        <v>278.5</v>
      </c>
      <c r="AI145" s="6">
        <v>-7.5</v>
      </c>
      <c r="AJ145" s="6">
        <v>121</v>
      </c>
      <c r="AK145" s="6">
        <v>165</v>
      </c>
      <c r="AL145" s="6">
        <v>79.855</v>
      </c>
      <c r="AM145" s="6">
        <v>0.473</v>
      </c>
      <c r="AN145" s="6">
        <v>19.613</v>
      </c>
      <c r="AO145" s="6">
        <v>19.619</v>
      </c>
      <c r="AP145" s="6">
        <v>42.7783319330895</v>
      </c>
    </row>
    <row r="146" customFormat="1" ht="15" spans="1:42">
      <c r="A146" s="6">
        <v>3</v>
      </c>
      <c r="B146" s="6" t="s">
        <v>184</v>
      </c>
      <c r="C146" s="6">
        <v>140.5</v>
      </c>
      <c r="D146" s="6">
        <v>144.5</v>
      </c>
      <c r="E146" s="6">
        <v>21</v>
      </c>
      <c r="F146" s="6">
        <v>0.459150326797386</v>
      </c>
      <c r="G146" s="6">
        <v>0.472222222222222</v>
      </c>
      <c r="H146" s="6">
        <v>0.0686274509803922</v>
      </c>
      <c r="I146" s="6">
        <v>6.88095238095238</v>
      </c>
      <c r="J146" s="6">
        <v>6.69047619047619</v>
      </c>
      <c r="K146" s="6">
        <v>1.02846975088968</v>
      </c>
      <c r="L146" s="6">
        <v>116.992164979825</v>
      </c>
      <c r="M146" s="6">
        <v>14.2828568570857</v>
      </c>
      <c r="N146" s="6">
        <v>-0.0140350877192982</v>
      </c>
      <c r="O146" s="6">
        <v>0.283018867924528</v>
      </c>
      <c r="P146" s="6">
        <v>0.935222672064777</v>
      </c>
      <c r="Q146" s="6">
        <v>0.0140350877192982</v>
      </c>
      <c r="R146" s="6">
        <v>0.746223564954683</v>
      </c>
      <c r="S146" s="6">
        <v>0.739938080495356</v>
      </c>
      <c r="T146" s="6">
        <v>306</v>
      </c>
      <c r="U146" s="6">
        <v>0.794117647058823</v>
      </c>
      <c r="V146" s="6">
        <v>0.0130718954248366</v>
      </c>
      <c r="W146" s="6">
        <v>-1.55635604270453</v>
      </c>
      <c r="X146" s="6">
        <v>-1.56585709570606</v>
      </c>
      <c r="Y146" s="6">
        <v>0.145328719723183</v>
      </c>
      <c r="Z146" s="6">
        <v>102</v>
      </c>
      <c r="AA146" s="6">
        <v>129.225</v>
      </c>
      <c r="AB146" s="6">
        <v>1.62878787878788</v>
      </c>
      <c r="AC146" s="6">
        <v>0.850533807829182</v>
      </c>
      <c r="AD146" s="6">
        <v>-0.404858299595142</v>
      </c>
      <c r="AE146" s="6">
        <v>0.000311551475548148</v>
      </c>
      <c r="AF146" s="6">
        <v>119.5</v>
      </c>
      <c r="AG146" s="6">
        <v>161.5</v>
      </c>
      <c r="AH146" s="6">
        <v>285</v>
      </c>
      <c r="AI146" s="6">
        <v>-4</v>
      </c>
      <c r="AJ146" s="6">
        <v>123.5</v>
      </c>
      <c r="AK146" s="6">
        <v>165.5</v>
      </c>
      <c r="AL146" s="6">
        <v>74.472</v>
      </c>
      <c r="AM146" s="6">
        <v>1.666</v>
      </c>
      <c r="AN146" s="6">
        <v>20.175</v>
      </c>
      <c r="AO146" s="6">
        <v>20.245</v>
      </c>
      <c r="AP146" s="6">
        <v>41.8992875825924</v>
      </c>
    </row>
    <row r="147" customFormat="1" ht="15" spans="1:42">
      <c r="A147" s="6">
        <v>3</v>
      </c>
      <c r="B147" s="6" t="s">
        <v>185</v>
      </c>
      <c r="C147" s="6">
        <v>131.5</v>
      </c>
      <c r="D147" s="6">
        <v>139</v>
      </c>
      <c r="E147" s="6">
        <v>22</v>
      </c>
      <c r="F147" s="6">
        <v>0.44957264957265</v>
      </c>
      <c r="G147" s="6">
        <v>0.475213675213675</v>
      </c>
      <c r="H147" s="6">
        <v>0.0752136752136752</v>
      </c>
      <c r="I147" s="6">
        <v>6.31818181818182</v>
      </c>
      <c r="J147" s="6">
        <v>5.97727272727273</v>
      </c>
      <c r="K147" s="6">
        <v>1.05703422053232</v>
      </c>
      <c r="L147" s="6">
        <v>111.201393876156</v>
      </c>
      <c r="M147" s="6">
        <v>13.9642400437689</v>
      </c>
      <c r="N147" s="6">
        <v>-0.0277264325323475</v>
      </c>
      <c r="O147" s="6">
        <v>0.288528389339513</v>
      </c>
      <c r="P147" s="6">
        <v>0.871794871794872</v>
      </c>
      <c r="Q147" s="6">
        <v>0.0277264325323475</v>
      </c>
      <c r="R147" s="6">
        <v>0.726708074534162</v>
      </c>
      <c r="S147" s="6">
        <v>0.713355048859935</v>
      </c>
      <c r="T147" s="6">
        <v>292.5</v>
      </c>
      <c r="U147" s="6">
        <v>0.774358974358974</v>
      </c>
      <c r="V147" s="6">
        <v>0.0256410256410256</v>
      </c>
      <c r="W147" s="6">
        <v>-1.56261408149714</v>
      </c>
      <c r="X147" s="6">
        <v>-1.56637798672119</v>
      </c>
      <c r="Y147" s="6">
        <v>0.158273381294964</v>
      </c>
      <c r="Z147" s="6">
        <v>97.5</v>
      </c>
      <c r="AA147" s="6">
        <v>123.4195</v>
      </c>
      <c r="AB147" s="6">
        <v>2.00452716297787</v>
      </c>
      <c r="AC147" s="6">
        <v>0.832699619771863</v>
      </c>
      <c r="AD147" s="6">
        <v>-0.504273504273504</v>
      </c>
      <c r="AE147" s="6">
        <v>0.000292674189315895</v>
      </c>
      <c r="AF147" s="6">
        <v>109.5</v>
      </c>
      <c r="AG147" s="6">
        <v>153.5</v>
      </c>
      <c r="AH147" s="6">
        <v>270.5</v>
      </c>
      <c r="AI147" s="6">
        <v>-7.5</v>
      </c>
      <c r="AJ147" s="6">
        <v>117</v>
      </c>
      <c r="AK147" s="6">
        <v>161</v>
      </c>
      <c r="AL147" s="6">
        <v>77.421</v>
      </c>
      <c r="AM147" s="6">
        <v>0.766</v>
      </c>
      <c r="AN147" s="6">
        <v>19.811</v>
      </c>
      <c r="AO147" s="6">
        <v>19.828</v>
      </c>
      <c r="AP147" s="6">
        <v>42.7783319330895</v>
      </c>
    </row>
    <row r="148" customFormat="1" ht="15" spans="1:42">
      <c r="A148" s="6">
        <v>3</v>
      </c>
      <c r="B148" s="6" t="s">
        <v>186</v>
      </c>
      <c r="C148" s="6">
        <v>132.5</v>
      </c>
      <c r="D148" s="6">
        <v>142</v>
      </c>
      <c r="E148" s="6">
        <v>23</v>
      </c>
      <c r="F148" s="6">
        <v>0.445378151260504</v>
      </c>
      <c r="G148" s="6">
        <v>0.477310924369748</v>
      </c>
      <c r="H148" s="6">
        <v>0.0773109243697479</v>
      </c>
      <c r="I148" s="6">
        <v>6.17391304347826</v>
      </c>
      <c r="J148" s="6">
        <v>5.76086956521739</v>
      </c>
      <c r="K148" s="6">
        <v>1.07169811320755</v>
      </c>
      <c r="L148" s="6">
        <v>112.914790882329</v>
      </c>
      <c r="M148" s="6">
        <v>14.0830867828517</v>
      </c>
      <c r="N148" s="6">
        <v>-0.034608378870674</v>
      </c>
      <c r="O148" s="6">
        <v>0.292377701934016</v>
      </c>
      <c r="P148" s="6">
        <v>0.840336134453782</v>
      </c>
      <c r="Q148" s="6">
        <v>0.034608378870674</v>
      </c>
      <c r="R148" s="6">
        <v>0.721212121212121</v>
      </c>
      <c r="S148" s="6">
        <v>0.704180064308682</v>
      </c>
      <c r="T148" s="6">
        <v>297.5</v>
      </c>
      <c r="U148" s="6">
        <v>0.768067226890756</v>
      </c>
      <c r="V148" s="6">
        <v>0.0319327731092437</v>
      </c>
      <c r="W148" s="6">
        <v>-1.56441365737469</v>
      </c>
      <c r="X148" s="6">
        <v>-1.56685323152295</v>
      </c>
      <c r="Y148" s="6">
        <v>0.161971830985915</v>
      </c>
      <c r="Z148" s="6">
        <v>99.1666666666667</v>
      </c>
      <c r="AA148" s="6">
        <v>125.5935</v>
      </c>
      <c r="AB148" s="6">
        <v>2.19433399602386</v>
      </c>
      <c r="AC148" s="6">
        <v>0.826415094339623</v>
      </c>
      <c r="AD148" s="6">
        <v>-0.546218487394958</v>
      </c>
      <c r="AE148" s="6">
        <v>0.000266586950873019</v>
      </c>
      <c r="AF148" s="6">
        <v>109.5</v>
      </c>
      <c r="AG148" s="6">
        <v>155.5</v>
      </c>
      <c r="AH148" s="6">
        <v>274.5</v>
      </c>
      <c r="AI148" s="6">
        <v>-9.5</v>
      </c>
      <c r="AJ148" s="6">
        <v>119</v>
      </c>
      <c r="AK148" s="6">
        <v>165</v>
      </c>
      <c r="AL148" s="6">
        <v>80.07</v>
      </c>
      <c r="AM148" s="6">
        <v>0.45</v>
      </c>
      <c r="AN148" s="6">
        <v>19.973</v>
      </c>
      <c r="AO148" s="6">
        <v>19.979</v>
      </c>
      <c r="AP148" s="6">
        <v>44.0923797993029</v>
      </c>
    </row>
    <row r="149" customFormat="1" ht="15" spans="1:42">
      <c r="A149" s="6">
        <v>3</v>
      </c>
      <c r="B149" s="6" t="s">
        <v>187</v>
      </c>
      <c r="C149" s="6">
        <v>136</v>
      </c>
      <c r="D149" s="6">
        <v>144</v>
      </c>
      <c r="E149" s="6">
        <v>25</v>
      </c>
      <c r="F149" s="6">
        <v>0.445901639344262</v>
      </c>
      <c r="G149" s="6">
        <v>0.472131147540984</v>
      </c>
      <c r="H149" s="6">
        <v>0.0819672131147541</v>
      </c>
      <c r="I149" s="6">
        <v>5.76</v>
      </c>
      <c r="J149" s="6">
        <v>5.44</v>
      </c>
      <c r="K149" s="6">
        <v>1.05882352941176</v>
      </c>
      <c r="L149" s="6">
        <v>115.263466313775</v>
      </c>
      <c r="M149" s="6">
        <v>14.2594997574716</v>
      </c>
      <c r="N149" s="6">
        <v>-0.0285714285714286</v>
      </c>
      <c r="O149" s="6">
        <v>0.282850779510022</v>
      </c>
      <c r="P149" s="6">
        <v>0.865546218487395</v>
      </c>
      <c r="Q149" s="6">
        <v>0.0285714285714286</v>
      </c>
      <c r="R149" s="6">
        <v>0.70414201183432</v>
      </c>
      <c r="S149" s="6">
        <v>0.68944099378882</v>
      </c>
      <c r="T149" s="6">
        <v>305</v>
      </c>
      <c r="U149" s="6">
        <v>0.754098360655738</v>
      </c>
      <c r="V149" s="6">
        <v>0.0262295081967213</v>
      </c>
      <c r="W149" s="6">
        <v>-1.56332097584497</v>
      </c>
      <c r="X149" s="6">
        <v>-1.56691297478545</v>
      </c>
      <c r="Y149" s="6">
        <v>0.173611111111111</v>
      </c>
      <c r="Z149" s="6">
        <v>101.666666666667</v>
      </c>
      <c r="AA149" s="6">
        <v>128.042</v>
      </c>
      <c r="AB149" s="6">
        <v>2.0343137254902</v>
      </c>
      <c r="AC149" s="6">
        <v>0.816176470588235</v>
      </c>
      <c r="AD149" s="6">
        <v>-0.554621848739496</v>
      </c>
      <c r="AE149" s="6">
        <v>0.000247770919067215</v>
      </c>
      <c r="AF149" s="6">
        <v>111</v>
      </c>
      <c r="AG149" s="6">
        <v>161</v>
      </c>
      <c r="AH149" s="6">
        <v>280</v>
      </c>
      <c r="AI149" s="6">
        <v>-8</v>
      </c>
      <c r="AJ149" s="6">
        <v>119</v>
      </c>
      <c r="AK149" s="6">
        <v>169</v>
      </c>
      <c r="AL149" s="6">
        <v>75.831</v>
      </c>
      <c r="AM149" s="6">
        <v>1.203</v>
      </c>
      <c r="AN149" s="6">
        <v>19.998</v>
      </c>
      <c r="AO149" s="6">
        <v>20.034</v>
      </c>
      <c r="AP149" s="6">
        <v>42.7783319330895</v>
      </c>
    </row>
    <row r="150" customFormat="1" ht="15" spans="1:42">
      <c r="A150" s="6">
        <v>3</v>
      </c>
      <c r="B150" s="6" t="s">
        <v>188</v>
      </c>
      <c r="C150" s="6">
        <v>129</v>
      </c>
      <c r="D150" s="6">
        <v>138.5</v>
      </c>
      <c r="E150" s="6">
        <v>21</v>
      </c>
      <c r="F150" s="6">
        <v>0.447140381282496</v>
      </c>
      <c r="G150" s="6">
        <v>0.480069324090121</v>
      </c>
      <c r="H150" s="6">
        <v>0.072790294627383</v>
      </c>
      <c r="I150" s="6">
        <v>6.59523809523809</v>
      </c>
      <c r="J150" s="6">
        <v>6.14285714285714</v>
      </c>
      <c r="K150" s="6">
        <v>1.07364341085271</v>
      </c>
      <c r="L150" s="6">
        <v>109.945819990272</v>
      </c>
      <c r="M150" s="6">
        <v>13.8684293751431</v>
      </c>
      <c r="N150" s="6">
        <v>-0.0355140186915888</v>
      </c>
      <c r="O150" s="6">
        <v>0.297423887587822</v>
      </c>
      <c r="P150" s="6">
        <v>0.838297872340426</v>
      </c>
      <c r="Q150" s="6">
        <v>0.0355140186915888</v>
      </c>
      <c r="R150" s="6">
        <v>0.736677115987461</v>
      </c>
      <c r="S150" s="6">
        <v>0.72</v>
      </c>
      <c r="T150" s="6">
        <v>288.5</v>
      </c>
      <c r="U150" s="6">
        <v>0.781629116117851</v>
      </c>
      <c r="V150" s="6">
        <v>0.0329289428076256</v>
      </c>
      <c r="W150" s="6">
        <v>-1.56428419508737</v>
      </c>
      <c r="X150" s="6">
        <v>-1.56654103333042</v>
      </c>
      <c r="Y150" s="6">
        <v>0.151624548736462</v>
      </c>
      <c r="Z150" s="6">
        <v>96.1666666666667</v>
      </c>
      <c r="AA150" s="6">
        <v>122.2645</v>
      </c>
      <c r="AB150" s="6">
        <v>2.21348884381339</v>
      </c>
      <c r="AC150" s="6">
        <v>0.837209302325581</v>
      </c>
      <c r="AD150" s="6">
        <v>-0.519148936170213</v>
      </c>
      <c r="AE150" s="6">
        <v>0.000298270845750223</v>
      </c>
      <c r="AF150" s="6">
        <v>108</v>
      </c>
      <c r="AG150" s="6">
        <v>150</v>
      </c>
      <c r="AH150" s="6">
        <v>267.5</v>
      </c>
      <c r="AI150" s="6">
        <v>-9.5</v>
      </c>
      <c r="AJ150" s="6">
        <v>117.5</v>
      </c>
      <c r="AK150" s="6">
        <v>159.5</v>
      </c>
      <c r="AL150" s="6">
        <v>75.888</v>
      </c>
      <c r="AM150" s="6">
        <v>1.144</v>
      </c>
      <c r="AN150" s="6">
        <v>20.227</v>
      </c>
      <c r="AO150" s="6">
        <v>20.26</v>
      </c>
      <c r="AP150" s="6">
        <v>44.7036352899841</v>
      </c>
    </row>
    <row r="151" customFormat="1" ht="15" spans="1:42">
      <c r="A151" s="6">
        <v>3</v>
      </c>
      <c r="B151" s="6" t="s">
        <v>189</v>
      </c>
      <c r="C151" s="6">
        <v>125.5</v>
      </c>
      <c r="D151" s="6">
        <v>135</v>
      </c>
      <c r="E151" s="6">
        <v>23.5</v>
      </c>
      <c r="F151" s="6">
        <v>0.441901408450704</v>
      </c>
      <c r="G151" s="6">
        <v>0.475352112676056</v>
      </c>
      <c r="H151" s="6">
        <v>0.0827464788732394</v>
      </c>
      <c r="I151" s="6">
        <v>5.74468085106383</v>
      </c>
      <c r="J151" s="6">
        <v>5.34042553191489</v>
      </c>
      <c r="K151" s="6">
        <v>1.07569721115538</v>
      </c>
      <c r="L151" s="6">
        <v>107.28078423775</v>
      </c>
      <c r="M151" s="6">
        <v>13.7598449603669</v>
      </c>
      <c r="N151" s="6">
        <v>-0.036468330134357</v>
      </c>
      <c r="O151" s="6">
        <v>0.288782816229117</v>
      </c>
      <c r="P151" s="6">
        <v>0.829596412556054</v>
      </c>
      <c r="Q151" s="6">
        <v>0.036468330134357</v>
      </c>
      <c r="R151" s="6">
        <v>0.703470031545741</v>
      </c>
      <c r="S151" s="6">
        <v>0.684563758389262</v>
      </c>
      <c r="T151" s="6">
        <v>284</v>
      </c>
      <c r="U151" s="6">
        <v>0.751760563380282</v>
      </c>
      <c r="V151" s="6">
        <v>0.0334507042253521</v>
      </c>
      <c r="W151" s="6">
        <v>-1.56402316810162</v>
      </c>
      <c r="X151" s="6">
        <v>-1.5666517656639</v>
      </c>
      <c r="Y151" s="6">
        <v>0.174074074074074</v>
      </c>
      <c r="Z151" s="6">
        <v>94.6666666666667</v>
      </c>
      <c r="AA151" s="6">
        <v>119.4485</v>
      </c>
      <c r="AB151" s="6">
        <v>2.25210970464135</v>
      </c>
      <c r="AC151" s="6">
        <v>0.812749003984064</v>
      </c>
      <c r="AD151" s="6">
        <v>-0.591928251121076</v>
      </c>
      <c r="AE151" s="6">
        <v>0.000272407012855894</v>
      </c>
      <c r="AF151" s="6">
        <v>102</v>
      </c>
      <c r="AG151" s="6">
        <v>149</v>
      </c>
      <c r="AH151" s="6">
        <v>260.5</v>
      </c>
      <c r="AI151" s="6">
        <v>-9.5</v>
      </c>
      <c r="AJ151" s="6">
        <v>111.5</v>
      </c>
      <c r="AK151" s="6">
        <v>158.5</v>
      </c>
      <c r="AL151" s="6">
        <v>76.019</v>
      </c>
      <c r="AM151" s="6">
        <v>1.31</v>
      </c>
      <c r="AN151" s="6">
        <v>20.504</v>
      </c>
      <c r="AO151" s="6">
        <v>20.547</v>
      </c>
      <c r="AP151" s="6">
        <v>42.0169246318364</v>
      </c>
    </row>
    <row r="152" customFormat="1" ht="15" spans="1:42">
      <c r="A152" s="6">
        <v>3</v>
      </c>
      <c r="B152" s="6" t="s">
        <v>190</v>
      </c>
      <c r="C152" s="6">
        <v>137.5</v>
      </c>
      <c r="D152" s="6">
        <v>141.5</v>
      </c>
      <c r="E152" s="6">
        <v>20</v>
      </c>
      <c r="F152" s="6">
        <v>0.459866220735786</v>
      </c>
      <c r="G152" s="6">
        <v>0.473244147157191</v>
      </c>
      <c r="H152" s="6">
        <v>0.0668896321070234</v>
      </c>
      <c r="I152" s="6">
        <v>7.075</v>
      </c>
      <c r="J152" s="6">
        <v>6.875</v>
      </c>
      <c r="K152" s="6">
        <v>1.02909090909091</v>
      </c>
      <c r="L152" s="6">
        <v>114.496724843988</v>
      </c>
      <c r="M152" s="6">
        <v>14.1185457230316</v>
      </c>
      <c r="N152" s="6">
        <v>-0.014336917562724</v>
      </c>
      <c r="O152" s="6">
        <v>0.284903518728717</v>
      </c>
      <c r="P152" s="6">
        <v>0.934156378600823</v>
      </c>
      <c r="Q152" s="6">
        <v>0.014336917562724</v>
      </c>
      <c r="R152" s="6">
        <v>0.752321981424149</v>
      </c>
      <c r="S152" s="6">
        <v>0.746031746031746</v>
      </c>
      <c r="T152" s="6">
        <v>299</v>
      </c>
      <c r="U152" s="6">
        <v>0.79933110367893</v>
      </c>
      <c r="V152" s="6">
        <v>0.0133779264214047</v>
      </c>
      <c r="W152" s="6">
        <v>-1.55607731262203</v>
      </c>
      <c r="X152" s="6">
        <v>-1.56556660766912</v>
      </c>
      <c r="Y152" s="6">
        <v>0.141342756183746</v>
      </c>
      <c r="Z152" s="6">
        <v>99.6666666666667</v>
      </c>
      <c r="AA152" s="6">
        <v>126.453</v>
      </c>
      <c r="AB152" s="6">
        <v>1.63610038610039</v>
      </c>
      <c r="AC152" s="6">
        <v>0.854545454545454</v>
      </c>
      <c r="AD152" s="6">
        <v>-0.395061728395062</v>
      </c>
      <c r="AE152" s="6">
        <v>0.00033366148710796</v>
      </c>
      <c r="AF152" s="6">
        <v>117.5</v>
      </c>
      <c r="AG152" s="6">
        <v>157.5</v>
      </c>
      <c r="AH152" s="6">
        <v>279</v>
      </c>
      <c r="AI152" s="6">
        <v>-4</v>
      </c>
      <c r="AJ152" s="6">
        <v>121.5</v>
      </c>
      <c r="AK152" s="6">
        <v>161.5</v>
      </c>
      <c r="AL152" s="6">
        <v>78.691</v>
      </c>
      <c r="AM152" s="6">
        <v>0.706</v>
      </c>
      <c r="AN152" s="6">
        <v>19.082</v>
      </c>
      <c r="AO152" s="6">
        <v>19.104</v>
      </c>
      <c r="AP152" s="6">
        <v>43.6741772826067</v>
      </c>
    </row>
    <row r="153" customFormat="1" ht="15" spans="1:42">
      <c r="A153" s="6">
        <v>3</v>
      </c>
      <c r="B153" s="6" t="s">
        <v>191</v>
      </c>
      <c r="C153" s="6">
        <v>129.5</v>
      </c>
      <c r="D153" s="6">
        <v>137.5</v>
      </c>
      <c r="E153" s="6">
        <v>23</v>
      </c>
      <c r="F153" s="6">
        <v>0.446551724137931</v>
      </c>
      <c r="G153" s="6">
        <v>0.474137931034483</v>
      </c>
      <c r="H153" s="6">
        <v>0.0793103448275862</v>
      </c>
      <c r="I153" s="6">
        <v>5.97826086956522</v>
      </c>
      <c r="J153" s="6">
        <v>5.6304347826087</v>
      </c>
      <c r="K153" s="6">
        <v>1.06177606177606</v>
      </c>
      <c r="L153" s="6">
        <v>109.85672487381</v>
      </c>
      <c r="M153" s="6">
        <v>13.9044357430761</v>
      </c>
      <c r="N153" s="6">
        <v>-0.0299625468164794</v>
      </c>
      <c r="O153" s="6">
        <v>0.286549707602339</v>
      </c>
      <c r="P153" s="6">
        <v>0.860262008733624</v>
      </c>
      <c r="Q153" s="6">
        <v>0.0299625468164794</v>
      </c>
      <c r="R153" s="6">
        <v>0.713395638629283</v>
      </c>
      <c r="S153" s="6">
        <v>0.698360655737705</v>
      </c>
      <c r="T153" s="6">
        <v>290</v>
      </c>
      <c r="U153" s="6">
        <v>0.762068965517241</v>
      </c>
      <c r="V153" s="6">
        <v>0.0275862068965517</v>
      </c>
      <c r="W153" s="6">
        <v>-1.5629839857348</v>
      </c>
      <c r="X153" s="6">
        <v>-1.56649997345826</v>
      </c>
      <c r="Y153" s="6">
        <v>0.167272727272727</v>
      </c>
      <c r="Z153" s="6">
        <v>96.6666666666667</v>
      </c>
      <c r="AA153" s="6">
        <v>122.055</v>
      </c>
      <c r="AB153" s="6">
        <v>2.06967213114754</v>
      </c>
      <c r="AC153" s="6">
        <v>0.822393822393822</v>
      </c>
      <c r="AD153" s="6">
        <v>-0.541484716157205</v>
      </c>
      <c r="AE153" s="6">
        <v>0.000280481102799464</v>
      </c>
      <c r="AF153" s="6">
        <v>106.5</v>
      </c>
      <c r="AG153" s="6">
        <v>152.5</v>
      </c>
      <c r="AH153" s="6">
        <v>267</v>
      </c>
      <c r="AI153" s="6">
        <v>-8</v>
      </c>
      <c r="AJ153" s="6">
        <v>114.5</v>
      </c>
      <c r="AK153" s="6">
        <v>160.5</v>
      </c>
      <c r="AL153" s="6">
        <v>78.367</v>
      </c>
      <c r="AM153" s="6">
        <v>0.746</v>
      </c>
      <c r="AN153" s="6">
        <v>19.96</v>
      </c>
      <c r="AO153" s="6">
        <v>19.974</v>
      </c>
      <c r="AP153" s="6">
        <v>41.0586708456708</v>
      </c>
    </row>
    <row r="154" customFormat="1" ht="15" spans="1:42">
      <c r="A154" s="6">
        <v>3</v>
      </c>
      <c r="B154" s="6" t="s">
        <v>192</v>
      </c>
      <c r="C154" s="6">
        <v>127.5</v>
      </c>
      <c r="D154" s="6">
        <v>135</v>
      </c>
      <c r="E154" s="6">
        <v>20</v>
      </c>
      <c r="F154" s="6">
        <v>0.451327433628319</v>
      </c>
      <c r="G154" s="6">
        <v>0.47787610619469</v>
      </c>
      <c r="H154" s="6">
        <v>0.0707964601769911</v>
      </c>
      <c r="I154" s="6">
        <v>6.75</v>
      </c>
      <c r="J154" s="6">
        <v>6.375</v>
      </c>
      <c r="K154" s="6">
        <v>1.05882352941176</v>
      </c>
      <c r="L154" s="6">
        <v>107.828954058422</v>
      </c>
      <c r="M154" s="6">
        <v>13.7234592334926</v>
      </c>
      <c r="N154" s="6">
        <v>-0.0285714285714286</v>
      </c>
      <c r="O154" s="6">
        <v>0.293413173652695</v>
      </c>
      <c r="P154" s="6">
        <v>0.869565217391304</v>
      </c>
      <c r="Q154" s="6">
        <v>0.0285714285714286</v>
      </c>
      <c r="R154" s="6">
        <v>0.741935483870968</v>
      </c>
      <c r="S154" s="6">
        <v>0.728813559322034</v>
      </c>
      <c r="T154" s="6">
        <v>282.5</v>
      </c>
      <c r="U154" s="6">
        <v>0.787610619469027</v>
      </c>
      <c r="V154" s="6">
        <v>0.0265486725663717</v>
      </c>
      <c r="W154" s="6">
        <v>-1.56241164356455</v>
      </c>
      <c r="X154" s="6">
        <v>-1.56597422978335</v>
      </c>
      <c r="Y154" s="6">
        <v>0.148148148148148</v>
      </c>
      <c r="Z154" s="6">
        <v>94.1666666666667</v>
      </c>
      <c r="AA154" s="6">
        <v>119.6475</v>
      </c>
      <c r="AB154" s="6">
        <v>2.02319587628866</v>
      </c>
      <c r="AC154" s="6">
        <v>0.843137254901961</v>
      </c>
      <c r="AD154" s="6">
        <v>-0.478260869565217</v>
      </c>
      <c r="AE154" s="6">
        <v>0.000330361225422954</v>
      </c>
      <c r="AF154" s="6">
        <v>107.5</v>
      </c>
      <c r="AG154" s="6">
        <v>147.5</v>
      </c>
      <c r="AH154" s="6">
        <v>262.5</v>
      </c>
      <c r="AI154" s="6">
        <v>-7.5</v>
      </c>
      <c r="AJ154" s="6">
        <v>115</v>
      </c>
      <c r="AK154" s="6">
        <v>155</v>
      </c>
      <c r="AL154" s="6">
        <v>78.195</v>
      </c>
      <c r="AM154" s="6">
        <v>0.932</v>
      </c>
      <c r="AN154" s="6">
        <v>20.538</v>
      </c>
      <c r="AO154" s="6">
        <v>20.56</v>
      </c>
      <c r="AP154" s="6">
        <v>40.9768317568813</v>
      </c>
    </row>
    <row r="155" customFormat="1" ht="15" spans="1:42">
      <c r="A155" s="6">
        <v>3</v>
      </c>
      <c r="B155" s="6" t="s">
        <v>193</v>
      </c>
      <c r="C155" s="6">
        <v>134.5</v>
      </c>
      <c r="D155" s="6">
        <v>136.5</v>
      </c>
      <c r="E155" s="6">
        <v>19.5</v>
      </c>
      <c r="F155" s="6">
        <v>0.462994836488812</v>
      </c>
      <c r="G155" s="6">
        <v>0.469879518072289</v>
      </c>
      <c r="H155" s="6">
        <v>0.0671256454388985</v>
      </c>
      <c r="I155" s="6">
        <v>7</v>
      </c>
      <c r="J155" s="6">
        <v>6.8974358974359</v>
      </c>
      <c r="K155" s="6">
        <v>1.01486988847584</v>
      </c>
      <c r="L155" s="6">
        <v>111.20963687259</v>
      </c>
      <c r="M155" s="6">
        <v>13.9164171634321</v>
      </c>
      <c r="N155" s="6">
        <v>-0.00738007380073801</v>
      </c>
      <c r="O155" s="6">
        <v>0.278688524590164</v>
      </c>
      <c r="P155" s="6">
        <v>0.965811965811966</v>
      </c>
      <c r="Q155" s="6">
        <v>0.00738007380073801</v>
      </c>
      <c r="R155" s="6">
        <v>0.75</v>
      </c>
      <c r="S155" s="6">
        <v>0.746753246753247</v>
      </c>
      <c r="T155" s="6">
        <v>290.5</v>
      </c>
      <c r="U155" s="6">
        <v>0.798623063683305</v>
      </c>
      <c r="V155" s="6">
        <v>0.00688468158347676</v>
      </c>
      <c r="W155" s="6">
        <v>-1.54048751955229</v>
      </c>
      <c r="X155" s="6">
        <v>-1.56473398802442</v>
      </c>
      <c r="Y155" s="6">
        <v>0.142857142857143</v>
      </c>
      <c r="Z155" s="6">
        <v>96.8333333333333</v>
      </c>
      <c r="AA155" s="6">
        <v>122.564</v>
      </c>
      <c r="AB155" s="6">
        <v>1.44880715705765</v>
      </c>
      <c r="AC155" s="6">
        <v>0.855018587360595</v>
      </c>
      <c r="AD155" s="6">
        <v>-0.367521367521368</v>
      </c>
      <c r="AE155" s="6">
        <v>0.00036476402826311</v>
      </c>
      <c r="AF155" s="6">
        <v>115</v>
      </c>
      <c r="AG155" s="6">
        <v>154</v>
      </c>
      <c r="AH155" s="6">
        <v>271</v>
      </c>
      <c r="AI155" s="6">
        <v>-2</v>
      </c>
      <c r="AJ155" s="6">
        <v>117</v>
      </c>
      <c r="AK155" s="6">
        <v>156</v>
      </c>
      <c r="AL155" s="6">
        <v>82.202</v>
      </c>
      <c r="AM155" s="6">
        <v>0.113</v>
      </c>
      <c r="AN155" s="6">
        <v>18.978</v>
      </c>
      <c r="AO155" s="6">
        <v>18.98</v>
      </c>
      <c r="AP155" s="6">
        <v>43.8683622549566</v>
      </c>
    </row>
    <row r="156" customFormat="1" ht="15" spans="1:42">
      <c r="A156" s="6">
        <v>3</v>
      </c>
      <c r="B156" s="6" t="s">
        <v>194</v>
      </c>
      <c r="C156" s="6">
        <v>127.5</v>
      </c>
      <c r="D156" s="6">
        <v>135</v>
      </c>
      <c r="E156" s="6">
        <v>22</v>
      </c>
      <c r="F156" s="6">
        <v>0.448154657293497</v>
      </c>
      <c r="G156" s="6">
        <v>0.474516695957821</v>
      </c>
      <c r="H156" s="6">
        <v>0.0773286467486819</v>
      </c>
      <c r="I156" s="6">
        <v>6.13636363636364</v>
      </c>
      <c r="J156" s="6">
        <v>5.79545454545455</v>
      </c>
      <c r="K156" s="6">
        <v>1.05882352941176</v>
      </c>
      <c r="L156" s="6">
        <v>107.958711243388</v>
      </c>
      <c r="M156" s="6">
        <v>13.7719521734091</v>
      </c>
      <c r="N156" s="6">
        <v>-0.0285714285714286</v>
      </c>
      <c r="O156" s="6">
        <v>0.287246722288439</v>
      </c>
      <c r="P156" s="6">
        <v>0.867256637168142</v>
      </c>
      <c r="Q156" s="6">
        <v>0.0285714285714286</v>
      </c>
      <c r="R156" s="6">
        <v>0.719745222929936</v>
      </c>
      <c r="S156" s="6">
        <v>0.705685618729097</v>
      </c>
      <c r="T156" s="6">
        <v>284.5</v>
      </c>
      <c r="U156" s="6">
        <v>0.768014059753954</v>
      </c>
      <c r="V156" s="6">
        <v>0.0263620386643234</v>
      </c>
      <c r="W156" s="6">
        <v>-1.56234191977793</v>
      </c>
      <c r="X156" s="6">
        <v>-1.56622158744747</v>
      </c>
      <c r="Y156" s="6">
        <v>0.162962962962963</v>
      </c>
      <c r="Z156" s="6">
        <v>94.8333333333333</v>
      </c>
      <c r="AA156" s="6">
        <v>119.8755</v>
      </c>
      <c r="AB156" s="6">
        <v>2.02962577962578</v>
      </c>
      <c r="AC156" s="6">
        <v>0.827450980392157</v>
      </c>
      <c r="AD156" s="6">
        <v>-0.52212389380531</v>
      </c>
      <c r="AE156" s="6">
        <v>0.00030032838674814</v>
      </c>
      <c r="AF156" s="6">
        <v>105.5</v>
      </c>
      <c r="AG156" s="6">
        <v>149.5</v>
      </c>
      <c r="AH156" s="6">
        <v>262.5</v>
      </c>
      <c r="AI156" s="6">
        <v>-7.5</v>
      </c>
      <c r="AJ156" s="6">
        <v>113</v>
      </c>
      <c r="AK156" s="6">
        <v>157</v>
      </c>
      <c r="AL156" s="6">
        <v>79.485</v>
      </c>
      <c r="AM156" s="6">
        <v>0.478</v>
      </c>
      <c r="AN156" s="6">
        <v>19.9</v>
      </c>
      <c r="AO156" s="6">
        <v>19.906</v>
      </c>
      <c r="AP156" s="6">
        <v>42.6135399757401</v>
      </c>
    </row>
    <row r="157" customFormat="1" ht="15" spans="1:42">
      <c r="A157" s="6">
        <v>3</v>
      </c>
      <c r="B157" s="6" t="s">
        <v>195</v>
      </c>
      <c r="C157" s="6">
        <v>129</v>
      </c>
      <c r="D157" s="6">
        <v>137.5</v>
      </c>
      <c r="E157" s="6">
        <v>23.5</v>
      </c>
      <c r="F157" s="6">
        <v>0.444827586206897</v>
      </c>
      <c r="G157" s="6">
        <v>0.474137931034483</v>
      </c>
      <c r="H157" s="6">
        <v>0.0810344827586207</v>
      </c>
      <c r="I157" s="6">
        <v>5.85106382978723</v>
      </c>
      <c r="J157" s="6">
        <v>5.48936170212766</v>
      </c>
      <c r="K157" s="6">
        <v>1.06589147286822</v>
      </c>
      <c r="L157" s="6">
        <v>109.695791471992</v>
      </c>
      <c r="M157" s="6">
        <v>13.9044357430761</v>
      </c>
      <c r="N157" s="6">
        <v>-0.0318949343339587</v>
      </c>
      <c r="O157" s="6">
        <v>0.286549707602339</v>
      </c>
      <c r="P157" s="6">
        <v>0.850877192982456</v>
      </c>
      <c r="Q157" s="6">
        <v>0.0318949343339587</v>
      </c>
      <c r="R157" s="6">
        <v>0.708074534161491</v>
      </c>
      <c r="S157" s="6">
        <v>0.691803278688525</v>
      </c>
      <c r="T157" s="6">
        <v>290</v>
      </c>
      <c r="U157" s="6">
        <v>0.756896551724138</v>
      </c>
      <c r="V157" s="6">
        <v>0.0293103448275862</v>
      </c>
      <c r="W157" s="6">
        <v>-1.56341326075365</v>
      </c>
      <c r="X157" s="6">
        <v>-1.56661597833902</v>
      </c>
      <c r="Y157" s="6">
        <v>0.170909090909091</v>
      </c>
      <c r="Z157" s="6">
        <v>96.6666666666667</v>
      </c>
      <c r="AA157" s="6">
        <v>121.9625</v>
      </c>
      <c r="AB157" s="6">
        <v>2.12448559670782</v>
      </c>
      <c r="AC157" s="6">
        <v>0.817829457364341</v>
      </c>
      <c r="AD157" s="6">
        <v>-0.56140350877193</v>
      </c>
      <c r="AE157" s="6">
        <v>0.000272397717281839</v>
      </c>
      <c r="AF157" s="6">
        <v>105.5</v>
      </c>
      <c r="AG157" s="6">
        <v>152.5</v>
      </c>
      <c r="AH157" s="6">
        <v>266.5</v>
      </c>
      <c r="AI157" s="6">
        <v>-8.5</v>
      </c>
      <c r="AJ157" s="6">
        <v>114</v>
      </c>
      <c r="AK157" s="6">
        <v>161</v>
      </c>
      <c r="AL157" s="6">
        <v>77.264</v>
      </c>
      <c r="AM157" s="6">
        <v>1.059</v>
      </c>
      <c r="AN157" s="6">
        <v>20.955</v>
      </c>
      <c r="AO157" s="6">
        <v>20.982</v>
      </c>
      <c r="AP157" s="6">
        <v>43.3537663924404</v>
      </c>
    </row>
    <row r="158" customFormat="1" ht="15" spans="1:42">
      <c r="A158" s="6">
        <v>3</v>
      </c>
      <c r="B158" s="6" t="s">
        <v>196</v>
      </c>
      <c r="C158" s="6">
        <v>122</v>
      </c>
      <c r="D158" s="6">
        <v>135.5</v>
      </c>
      <c r="E158" s="6">
        <v>25.5</v>
      </c>
      <c r="F158" s="6">
        <v>0.431095406360424</v>
      </c>
      <c r="G158" s="6">
        <v>0.478798586572438</v>
      </c>
      <c r="H158" s="6">
        <v>0.0901060070671378</v>
      </c>
      <c r="I158" s="6">
        <v>5.31372549019608</v>
      </c>
      <c r="J158" s="6">
        <v>4.7843137254902</v>
      </c>
      <c r="K158" s="6">
        <v>1.11065573770492</v>
      </c>
      <c r="L158" s="6">
        <v>106.292834502927</v>
      </c>
      <c r="M158" s="6">
        <v>13.735598518691</v>
      </c>
      <c r="N158" s="6">
        <v>-0.0524271844660194</v>
      </c>
      <c r="O158" s="6">
        <v>0.295101553166069</v>
      </c>
      <c r="P158" s="6">
        <v>0.754545454545455</v>
      </c>
      <c r="Q158" s="6">
        <v>0.0524271844660194</v>
      </c>
      <c r="R158" s="6">
        <v>0.683229813664596</v>
      </c>
      <c r="S158" s="6">
        <v>0.654237288135593</v>
      </c>
      <c r="T158" s="6">
        <v>283</v>
      </c>
      <c r="U158" s="6">
        <v>0.729681978798587</v>
      </c>
      <c r="V158" s="6">
        <v>0.0477031802120141</v>
      </c>
      <c r="W158" s="6">
        <v>-1.56592727204212</v>
      </c>
      <c r="X158" s="6">
        <v>-1.56724156321327</v>
      </c>
      <c r="Y158" s="6">
        <v>0.188191881918819</v>
      </c>
      <c r="Z158" s="6">
        <v>94.3333333333333</v>
      </c>
      <c r="AA158" s="6">
        <v>118.9235</v>
      </c>
      <c r="AB158" s="6">
        <v>2.70474137931034</v>
      </c>
      <c r="AC158" s="6">
        <v>0.790983606557377</v>
      </c>
      <c r="AD158" s="6">
        <v>-0.709090909090909</v>
      </c>
      <c r="AE158" s="6">
        <v>0.000234618144217</v>
      </c>
      <c r="AF158" s="6">
        <v>96.5</v>
      </c>
      <c r="AG158" s="6">
        <v>147.5</v>
      </c>
      <c r="AH158" s="6">
        <v>257.5</v>
      </c>
      <c r="AI158" s="6">
        <v>-13.5</v>
      </c>
      <c r="AJ158" s="6">
        <v>110</v>
      </c>
      <c r="AK158" s="6">
        <v>161</v>
      </c>
      <c r="AL158" s="6">
        <v>76.977</v>
      </c>
      <c r="AM158" s="6">
        <v>0.744</v>
      </c>
      <c r="AN158" s="6">
        <v>20.242</v>
      </c>
      <c r="AO158" s="6">
        <v>20.258</v>
      </c>
      <c r="AP158" s="6">
        <v>42.7783319330895</v>
      </c>
    </row>
    <row r="159" customFormat="1" ht="15" spans="1:42">
      <c r="A159" s="6">
        <v>3</v>
      </c>
      <c r="B159" s="6" t="s">
        <v>197</v>
      </c>
      <c r="C159" s="6">
        <v>129</v>
      </c>
      <c r="D159" s="6">
        <v>138.5</v>
      </c>
      <c r="E159" s="6">
        <v>22</v>
      </c>
      <c r="F159" s="6">
        <v>0.44559585492228</v>
      </c>
      <c r="G159" s="6">
        <v>0.478411053540587</v>
      </c>
      <c r="H159" s="6">
        <v>0.075993091537133</v>
      </c>
      <c r="I159" s="6">
        <v>6.29545454545455</v>
      </c>
      <c r="J159" s="6">
        <v>5.86363636363636</v>
      </c>
      <c r="K159" s="6">
        <v>1.07364341085271</v>
      </c>
      <c r="L159" s="6">
        <v>110.010984300054</v>
      </c>
      <c r="M159" s="6">
        <v>13.8924439894498</v>
      </c>
      <c r="N159" s="6">
        <v>-0.0355140186915888</v>
      </c>
      <c r="O159" s="6">
        <v>0.294392523364486</v>
      </c>
      <c r="P159" s="6">
        <v>0.836909871244635</v>
      </c>
      <c r="Q159" s="6">
        <v>0.0355140186915888</v>
      </c>
      <c r="R159" s="6">
        <v>0.725856697819315</v>
      </c>
      <c r="S159" s="6">
        <v>0.708609271523179</v>
      </c>
      <c r="T159" s="6">
        <v>289.5</v>
      </c>
      <c r="U159" s="6">
        <v>0.772020725388601</v>
      </c>
      <c r="V159" s="6">
        <v>0.0328151986183074</v>
      </c>
      <c r="W159" s="6">
        <v>-1.56425766984715</v>
      </c>
      <c r="X159" s="6">
        <v>-1.56664075428535</v>
      </c>
      <c r="Y159" s="6">
        <v>0.15884476534296</v>
      </c>
      <c r="Z159" s="6">
        <v>96.5</v>
      </c>
      <c r="AA159" s="6">
        <v>122.3785</v>
      </c>
      <c r="AB159" s="6">
        <v>2.21741344195519</v>
      </c>
      <c r="AC159" s="6">
        <v>0.829457364341085</v>
      </c>
      <c r="AD159" s="6">
        <v>-0.540772532188841</v>
      </c>
      <c r="AE159" s="6">
        <v>0.000284713080034304</v>
      </c>
      <c r="AF159" s="6">
        <v>107</v>
      </c>
      <c r="AG159" s="6">
        <v>151</v>
      </c>
      <c r="AH159" s="6">
        <v>267.5</v>
      </c>
      <c r="AI159" s="6">
        <v>-9.5</v>
      </c>
      <c r="AJ159" s="6">
        <v>116.5</v>
      </c>
      <c r="AK159" s="6">
        <v>160.5</v>
      </c>
      <c r="AL159" s="6">
        <v>77.791</v>
      </c>
      <c r="AM159" s="6">
        <v>0.95</v>
      </c>
      <c r="AN159" s="6">
        <v>19.853</v>
      </c>
      <c r="AO159" s="6">
        <v>19.876</v>
      </c>
      <c r="AP159" s="6">
        <v>42.7783319330895</v>
      </c>
    </row>
    <row r="160" customFormat="1" ht="15" spans="1:42">
      <c r="A160" s="6">
        <v>3</v>
      </c>
      <c r="B160" s="6" t="s">
        <v>198</v>
      </c>
      <c r="C160" s="6">
        <v>135.5</v>
      </c>
      <c r="D160" s="6">
        <v>141</v>
      </c>
      <c r="E160" s="6">
        <v>23</v>
      </c>
      <c r="F160" s="6">
        <v>0.452420701168614</v>
      </c>
      <c r="G160" s="6">
        <v>0.470784641068447</v>
      </c>
      <c r="H160" s="6">
        <v>0.0767946577629382</v>
      </c>
      <c r="I160" s="6">
        <v>6.1304347826087</v>
      </c>
      <c r="J160" s="6">
        <v>5.89130434782609</v>
      </c>
      <c r="K160" s="6">
        <v>1.04059040590406</v>
      </c>
      <c r="L160" s="6">
        <v>113.68120630371</v>
      </c>
      <c r="M160" s="6">
        <v>14.1303455961511</v>
      </c>
      <c r="N160" s="6">
        <v>-0.0198915009041591</v>
      </c>
      <c r="O160" s="6">
        <v>0.280363223609535</v>
      </c>
      <c r="P160" s="6">
        <v>0.906779661016949</v>
      </c>
      <c r="Q160" s="6">
        <v>0.0198915009041591</v>
      </c>
      <c r="R160" s="6">
        <v>0.719512195121951</v>
      </c>
      <c r="S160" s="6">
        <v>0.709779179810726</v>
      </c>
      <c r="T160" s="6">
        <v>299.5</v>
      </c>
      <c r="U160" s="6">
        <v>0.769616026711185</v>
      </c>
      <c r="V160" s="6">
        <v>0.0183639398998331</v>
      </c>
      <c r="W160" s="6">
        <v>-1.55985898277561</v>
      </c>
      <c r="X160" s="6">
        <v>-1.56626171618745</v>
      </c>
      <c r="Y160" s="6">
        <v>0.163120567375887</v>
      </c>
      <c r="Z160" s="6">
        <v>99.8333333333333</v>
      </c>
      <c r="AA160" s="6">
        <v>125.9035</v>
      </c>
      <c r="AB160" s="6">
        <v>1.79240631163708</v>
      </c>
      <c r="AC160" s="6">
        <v>0.830258302583026</v>
      </c>
      <c r="AD160" s="6">
        <v>-0.483050847457627</v>
      </c>
      <c r="AE160" s="6">
        <v>0.000284769463103492</v>
      </c>
      <c r="AF160" s="6">
        <v>112.5</v>
      </c>
      <c r="AG160" s="6">
        <v>158.5</v>
      </c>
      <c r="AH160" s="6">
        <v>276.5</v>
      </c>
      <c r="AI160" s="6">
        <v>-5.5</v>
      </c>
      <c r="AJ160" s="6">
        <v>118</v>
      </c>
      <c r="AK160" s="6">
        <v>164</v>
      </c>
      <c r="AL160" s="6">
        <v>79.899</v>
      </c>
      <c r="AM160" s="6">
        <v>0.691</v>
      </c>
      <c r="AN160" s="6">
        <v>20.067</v>
      </c>
      <c r="AO160" s="6">
        <v>20.084</v>
      </c>
      <c r="AP160" s="6">
        <v>46.556426801966</v>
      </c>
    </row>
    <row r="161" customFormat="1" ht="15" spans="1:42">
      <c r="A161" s="6">
        <v>3</v>
      </c>
      <c r="B161" s="6" t="s">
        <v>199</v>
      </c>
      <c r="C161" s="6">
        <v>137.5</v>
      </c>
      <c r="D161" s="6">
        <v>140.5</v>
      </c>
      <c r="E161" s="6">
        <v>20.5</v>
      </c>
      <c r="F161" s="6">
        <v>0.460636515912898</v>
      </c>
      <c r="G161" s="6">
        <v>0.470686767169179</v>
      </c>
      <c r="H161" s="6">
        <v>0.0686767169179229</v>
      </c>
      <c r="I161" s="6">
        <v>6.85365853658537</v>
      </c>
      <c r="J161" s="6">
        <v>6.70731707317073</v>
      </c>
      <c r="K161" s="6">
        <v>1.02181818181818</v>
      </c>
      <c r="L161" s="6">
        <v>114.115073500393</v>
      </c>
      <c r="M161" s="6">
        <v>14.1067359796659</v>
      </c>
      <c r="N161" s="6">
        <v>-0.0107913669064748</v>
      </c>
      <c r="O161" s="6">
        <v>0.280182232346241</v>
      </c>
      <c r="P161" s="6">
        <v>0.95</v>
      </c>
      <c r="Q161" s="6">
        <v>0.0107913669064748</v>
      </c>
      <c r="R161" s="6">
        <v>0.745341614906832</v>
      </c>
      <c r="S161" s="6">
        <v>0.740506329113924</v>
      </c>
      <c r="T161" s="6">
        <v>298.5</v>
      </c>
      <c r="U161" s="6">
        <v>0.793969849246231</v>
      </c>
      <c r="V161" s="6">
        <v>0.0100502512562814</v>
      </c>
      <c r="W161" s="6">
        <v>-1.5510577903134</v>
      </c>
      <c r="X161" s="6">
        <v>-1.56538857809135</v>
      </c>
      <c r="Y161" s="6">
        <v>0.145907473309609</v>
      </c>
      <c r="Z161" s="6">
        <v>99.5</v>
      </c>
      <c r="AA161" s="6">
        <v>125.923</v>
      </c>
      <c r="AB161" s="6">
        <v>1.54126213592233</v>
      </c>
      <c r="AC161" s="6">
        <v>0.850909090909091</v>
      </c>
      <c r="AD161" s="6">
        <v>-0.391666666666667</v>
      </c>
      <c r="AE161" s="6">
        <v>0.000332523668064603</v>
      </c>
      <c r="AF161" s="6">
        <v>117</v>
      </c>
      <c r="AG161" s="6">
        <v>158</v>
      </c>
      <c r="AH161" s="6">
        <v>278</v>
      </c>
      <c r="AI161" s="6">
        <v>-3</v>
      </c>
      <c r="AJ161" s="6">
        <v>120</v>
      </c>
      <c r="AK161" s="6">
        <v>161</v>
      </c>
      <c r="AL161" s="6">
        <v>78.875</v>
      </c>
      <c r="AM161" s="6">
        <v>0.901</v>
      </c>
      <c r="AN161" s="6">
        <v>20.085</v>
      </c>
      <c r="AO161" s="6">
        <v>20.106</v>
      </c>
      <c r="AP161" s="6">
        <v>44.6395202527744</v>
      </c>
    </row>
    <row r="162" customFormat="1" ht="15" spans="1:42">
      <c r="A162" s="6">
        <v>3</v>
      </c>
      <c r="B162" s="6" t="s">
        <v>200</v>
      </c>
      <c r="C162" s="6">
        <v>140</v>
      </c>
      <c r="D162" s="6">
        <v>146.5</v>
      </c>
      <c r="E162" s="6">
        <v>24</v>
      </c>
      <c r="F162" s="6">
        <v>0.450885668276973</v>
      </c>
      <c r="G162" s="6">
        <v>0.471819645732689</v>
      </c>
      <c r="H162" s="6">
        <v>0.0772946859903382</v>
      </c>
      <c r="I162" s="6">
        <v>6.10416666666667</v>
      </c>
      <c r="J162" s="6">
        <v>5.83333333333333</v>
      </c>
      <c r="K162" s="6">
        <v>1.04642857142857</v>
      </c>
      <c r="L162" s="6">
        <v>117.810936108099</v>
      </c>
      <c r="M162" s="6">
        <v>14.3874945699382</v>
      </c>
      <c r="N162" s="6">
        <v>-0.0226876090750436</v>
      </c>
      <c r="O162" s="6">
        <v>0.282275711159737</v>
      </c>
      <c r="P162" s="6">
        <v>0.893877551020408</v>
      </c>
      <c r="Q162" s="6">
        <v>0.0226876090750436</v>
      </c>
      <c r="R162" s="6">
        <v>0.718475073313783</v>
      </c>
      <c r="S162" s="6">
        <v>0.707317073170732</v>
      </c>
      <c r="T162" s="6">
        <v>310.5</v>
      </c>
      <c r="U162" s="6">
        <v>0.768115942028985</v>
      </c>
      <c r="V162" s="6">
        <v>0.0209339774557166</v>
      </c>
      <c r="W162" s="6">
        <v>-1.56185883583662</v>
      </c>
      <c r="X162" s="6">
        <v>-1.5667147168079</v>
      </c>
      <c r="Y162" s="6">
        <v>0.16382252559727</v>
      </c>
      <c r="Z162" s="6">
        <v>103.5</v>
      </c>
      <c r="AA162" s="6">
        <v>130.5915</v>
      </c>
      <c r="AB162" s="6">
        <v>1.86904761904762</v>
      </c>
      <c r="AC162" s="6">
        <v>0.828571428571429</v>
      </c>
      <c r="AD162" s="6">
        <v>-0.497959183673469</v>
      </c>
      <c r="AE162" s="6">
        <v>0.000259735884915058</v>
      </c>
      <c r="AF162" s="6">
        <v>116</v>
      </c>
      <c r="AG162" s="6">
        <v>164</v>
      </c>
      <c r="AH162" s="6">
        <v>286.5</v>
      </c>
      <c r="AI162" s="6">
        <v>-6.5</v>
      </c>
      <c r="AJ162" s="6">
        <v>122.5</v>
      </c>
      <c r="AK162" s="6">
        <v>170.5</v>
      </c>
      <c r="AL162" s="6">
        <v>77.71</v>
      </c>
      <c r="AM162" s="6">
        <v>1.199</v>
      </c>
      <c r="AN162" s="6">
        <v>20.584</v>
      </c>
      <c r="AO162" s="6">
        <v>20.62</v>
      </c>
      <c r="AP162" s="6">
        <v>42.7783319330895</v>
      </c>
    </row>
    <row r="163" customFormat="1" ht="15" spans="1:42">
      <c r="A163" s="6">
        <v>3</v>
      </c>
      <c r="B163" s="6" t="s">
        <v>201</v>
      </c>
      <c r="C163" s="6">
        <v>141.5</v>
      </c>
      <c r="D163" s="6">
        <v>142.5</v>
      </c>
      <c r="E163" s="6">
        <v>21.5</v>
      </c>
      <c r="F163" s="6">
        <v>0.463175122749591</v>
      </c>
      <c r="G163" s="6">
        <v>0.466448445171849</v>
      </c>
      <c r="H163" s="6">
        <v>0.0703764320785597</v>
      </c>
      <c r="I163" s="6">
        <v>6.62790697674419</v>
      </c>
      <c r="J163" s="6">
        <v>6.58139534883721</v>
      </c>
      <c r="K163" s="6">
        <v>1.00706713780919</v>
      </c>
      <c r="L163" s="6">
        <v>116.605817464939</v>
      </c>
      <c r="M163" s="6">
        <v>14.2711830857384</v>
      </c>
      <c r="N163" s="6">
        <v>-0.00352112676056338</v>
      </c>
      <c r="O163" s="6">
        <v>0.272321428571429</v>
      </c>
      <c r="P163" s="6">
        <v>0.983471074380165</v>
      </c>
      <c r="Q163" s="6">
        <v>0.00352112676056338</v>
      </c>
      <c r="R163" s="6">
        <v>0.73780487804878</v>
      </c>
      <c r="S163" s="6">
        <v>0.736196319018405</v>
      </c>
      <c r="T163" s="6">
        <v>305.5</v>
      </c>
      <c r="U163" s="6">
        <v>0.788870703764321</v>
      </c>
      <c r="V163" s="6">
        <v>0.00327332242225859</v>
      </c>
      <c r="W163" s="6">
        <v>-1.51276631490588</v>
      </c>
      <c r="X163" s="6">
        <v>-1.56519491614071</v>
      </c>
      <c r="Y163" s="6">
        <v>0.150877192982456</v>
      </c>
      <c r="Z163" s="6">
        <v>101.833333333333</v>
      </c>
      <c r="AA163" s="6">
        <v>128.407</v>
      </c>
      <c r="AB163" s="6">
        <v>1.3452380952381</v>
      </c>
      <c r="AC163" s="6">
        <v>0.848056537102474</v>
      </c>
      <c r="AD163" s="6">
        <v>-0.371900826446281</v>
      </c>
      <c r="AE163" s="6">
        <v>0.000321832446577731</v>
      </c>
      <c r="AF163" s="6">
        <v>120</v>
      </c>
      <c r="AG163" s="6">
        <v>163</v>
      </c>
      <c r="AH163" s="6">
        <v>284</v>
      </c>
      <c r="AI163" s="6">
        <v>-1</v>
      </c>
      <c r="AJ163" s="6">
        <v>121</v>
      </c>
      <c r="AK163" s="6">
        <v>164</v>
      </c>
      <c r="AL163" s="6">
        <v>75.724</v>
      </c>
      <c r="AM163" s="6">
        <v>1.453</v>
      </c>
      <c r="AN163" s="6">
        <v>20.052</v>
      </c>
      <c r="AO163" s="6">
        <v>20.105</v>
      </c>
      <c r="AP163" s="6">
        <v>46.5687939466858</v>
      </c>
    </row>
    <row r="164" customFormat="1" ht="15" spans="1:42">
      <c r="A164" s="6">
        <v>3</v>
      </c>
      <c r="B164" s="6" t="s">
        <v>202</v>
      </c>
      <c r="C164" s="6">
        <v>130.5</v>
      </c>
      <c r="D164" s="6">
        <v>138</v>
      </c>
      <c r="E164" s="6">
        <v>22.5</v>
      </c>
      <c r="F164" s="6">
        <v>0.448453608247423</v>
      </c>
      <c r="G164" s="6">
        <v>0.474226804123711</v>
      </c>
      <c r="H164" s="6">
        <v>0.077319587628866</v>
      </c>
      <c r="I164" s="6">
        <v>6.13333333333333</v>
      </c>
      <c r="J164" s="6">
        <v>5.8</v>
      </c>
      <c r="K164" s="6">
        <v>1.05747126436782</v>
      </c>
      <c r="L164" s="6">
        <v>110.424182134168</v>
      </c>
      <c r="M164" s="6">
        <v>13.9283882771841</v>
      </c>
      <c r="N164" s="6">
        <v>-0.0279329608938547</v>
      </c>
      <c r="O164" s="6">
        <v>0.286713286713287</v>
      </c>
      <c r="P164" s="6">
        <v>0.87012987012987</v>
      </c>
      <c r="Q164" s="6">
        <v>0.0279329608938547</v>
      </c>
      <c r="R164" s="6">
        <v>0.719626168224299</v>
      </c>
      <c r="S164" s="6">
        <v>0.705882352941177</v>
      </c>
      <c r="T164" s="6">
        <v>291</v>
      </c>
      <c r="U164" s="6">
        <v>0.768041237113402</v>
      </c>
      <c r="V164" s="6">
        <v>0.0257731958762887</v>
      </c>
      <c r="W164" s="6">
        <v>-1.56253093236583</v>
      </c>
      <c r="X164" s="6">
        <v>-1.56639520081043</v>
      </c>
      <c r="Y164" s="6">
        <v>0.16304347826087</v>
      </c>
      <c r="Z164" s="6">
        <v>97</v>
      </c>
      <c r="AA164" s="6">
        <v>122.5905</v>
      </c>
      <c r="AB164" s="6">
        <v>2.01219512195122</v>
      </c>
      <c r="AC164" s="6">
        <v>0.827586206896552</v>
      </c>
      <c r="AD164" s="6">
        <v>-0.519480519480519</v>
      </c>
      <c r="AE164" s="6">
        <v>0.000288005808060053</v>
      </c>
      <c r="AF164" s="6">
        <v>108</v>
      </c>
      <c r="AG164" s="6">
        <v>153</v>
      </c>
      <c r="AH164" s="6">
        <v>268.5</v>
      </c>
      <c r="AI164" s="6">
        <v>-7.5</v>
      </c>
      <c r="AJ164" s="6">
        <v>115.5</v>
      </c>
      <c r="AK164" s="6">
        <v>160.5</v>
      </c>
      <c r="AL164" s="6">
        <v>77.719</v>
      </c>
      <c r="AM164" s="6">
        <v>0.893</v>
      </c>
      <c r="AN164" s="6">
        <v>20.95</v>
      </c>
      <c r="AO164" s="6">
        <v>20.971</v>
      </c>
      <c r="AP164" s="6">
        <v>40.695496942806</v>
      </c>
    </row>
    <row r="165" customFormat="1" ht="15" spans="1:42">
      <c r="A165" s="6">
        <v>3</v>
      </c>
      <c r="B165" s="6" t="s">
        <v>203</v>
      </c>
      <c r="C165" s="6">
        <v>139</v>
      </c>
      <c r="D165" s="6">
        <v>143.5</v>
      </c>
      <c r="E165" s="6">
        <v>18.5</v>
      </c>
      <c r="F165" s="6">
        <v>0.461794019933555</v>
      </c>
      <c r="G165" s="6">
        <v>0.476744186046512</v>
      </c>
      <c r="H165" s="6">
        <v>0.0614617940199336</v>
      </c>
      <c r="I165" s="6">
        <v>7.75675675675676</v>
      </c>
      <c r="J165" s="6">
        <v>7.51351351351351</v>
      </c>
      <c r="K165" s="6">
        <v>1.03237410071942</v>
      </c>
      <c r="L165" s="6">
        <v>115.838249296163</v>
      </c>
      <c r="M165" s="6">
        <v>14.1656862405839</v>
      </c>
      <c r="N165" s="6">
        <v>-0.015929203539823</v>
      </c>
      <c r="O165" s="6">
        <v>0.291338582677165</v>
      </c>
      <c r="P165" s="6">
        <v>0.928</v>
      </c>
      <c r="Q165" s="6">
        <v>0.015929203539823</v>
      </c>
      <c r="R165" s="6">
        <v>0.771604938271605</v>
      </c>
      <c r="S165" s="6">
        <v>0.765079365079365</v>
      </c>
      <c r="T165" s="6">
        <v>301</v>
      </c>
      <c r="U165" s="6">
        <v>0.815614617940199</v>
      </c>
      <c r="V165" s="6">
        <v>0.0149501661129568</v>
      </c>
      <c r="W165" s="6">
        <v>-1.5579603314694</v>
      </c>
      <c r="X165" s="6">
        <v>-1.56549202871587</v>
      </c>
      <c r="Y165" s="6">
        <v>0.128919860627178</v>
      </c>
      <c r="Z165" s="6">
        <v>100.333333333333</v>
      </c>
      <c r="AA165" s="6">
        <v>127.9045</v>
      </c>
      <c r="AB165" s="6">
        <v>1.67613636363636</v>
      </c>
      <c r="AC165" s="6">
        <v>0.866906474820144</v>
      </c>
      <c r="AD165" s="6">
        <v>-0.368</v>
      </c>
      <c r="AE165" s="6">
        <v>0.000353428989409433</v>
      </c>
      <c r="AF165" s="6">
        <v>120.5</v>
      </c>
      <c r="AG165" s="6">
        <v>157.5</v>
      </c>
      <c r="AH165" s="6">
        <v>282.5</v>
      </c>
      <c r="AI165" s="6">
        <v>-4.5</v>
      </c>
      <c r="AJ165" s="6">
        <v>125</v>
      </c>
      <c r="AK165" s="6">
        <v>162</v>
      </c>
      <c r="AL165" s="6">
        <v>78.652</v>
      </c>
      <c r="AM165" s="6">
        <v>0.8</v>
      </c>
      <c r="AN165" s="6">
        <v>19.543</v>
      </c>
      <c r="AO165" s="6">
        <v>19.561</v>
      </c>
      <c r="AP165" s="6">
        <v>43.1356020960594</v>
      </c>
    </row>
    <row r="166" customFormat="1" ht="15" spans="1:42">
      <c r="A166" s="6">
        <v>3</v>
      </c>
      <c r="B166" s="6" t="s">
        <v>204</v>
      </c>
      <c r="C166" s="6">
        <v>132</v>
      </c>
      <c r="D166" s="6">
        <v>139.5</v>
      </c>
      <c r="E166" s="6">
        <v>23.5</v>
      </c>
      <c r="F166" s="6">
        <v>0.447457627118644</v>
      </c>
      <c r="G166" s="6">
        <v>0.472881355932203</v>
      </c>
      <c r="H166" s="6">
        <v>0.0796610169491525</v>
      </c>
      <c r="I166" s="6">
        <v>5.93617021276596</v>
      </c>
      <c r="J166" s="6">
        <v>5.61702127659574</v>
      </c>
      <c r="K166" s="6">
        <v>1.05681818181818</v>
      </c>
      <c r="L166" s="6">
        <v>111.708698557155</v>
      </c>
      <c r="M166" s="6">
        <v>14.0237893119751</v>
      </c>
      <c r="N166" s="6">
        <v>-0.0276243093922652</v>
      </c>
      <c r="O166" s="6">
        <v>0.284234752589183</v>
      </c>
      <c r="P166" s="6">
        <v>0.870689655172414</v>
      </c>
      <c r="Q166" s="6">
        <v>0.0276243093922652</v>
      </c>
      <c r="R166" s="6">
        <v>0.711656441717791</v>
      </c>
      <c r="S166" s="6">
        <v>0.697749196141479</v>
      </c>
      <c r="T166" s="6">
        <v>295</v>
      </c>
      <c r="U166" s="6">
        <v>0.761016949152542</v>
      </c>
      <c r="V166" s="6">
        <v>0.0254237288135593</v>
      </c>
      <c r="W166" s="6">
        <v>-1.56259758577335</v>
      </c>
      <c r="X166" s="6">
        <v>-1.56655552908095</v>
      </c>
      <c r="Y166" s="6">
        <v>0.168458781362007</v>
      </c>
      <c r="Z166" s="6">
        <v>98.3333333333333</v>
      </c>
      <c r="AA166" s="6">
        <v>124.0335</v>
      </c>
      <c r="AB166" s="6">
        <v>2.00604838709677</v>
      </c>
      <c r="AC166" s="6">
        <v>0.821969696969697</v>
      </c>
      <c r="AD166" s="6">
        <v>-0.53448275862069</v>
      </c>
      <c r="AE166" s="6">
        <v>0.00027312243601089</v>
      </c>
      <c r="AF166" s="6">
        <v>108.5</v>
      </c>
      <c r="AG166" s="6">
        <v>155.5</v>
      </c>
      <c r="AH166" s="6">
        <v>271.5</v>
      </c>
      <c r="AI166" s="6">
        <v>-7.5</v>
      </c>
      <c r="AJ166" s="6">
        <v>116</v>
      </c>
      <c r="AK166" s="6">
        <v>163</v>
      </c>
      <c r="AL166" s="6">
        <v>77.04</v>
      </c>
      <c r="AM166" s="6">
        <v>0.639</v>
      </c>
      <c r="AN166" s="6">
        <v>18.285</v>
      </c>
      <c r="AO166" s="6">
        <v>18.308</v>
      </c>
      <c r="AP166" s="6">
        <v>44.8888873371452</v>
      </c>
    </row>
    <row r="167" customFormat="1" ht="15" spans="1:42">
      <c r="A167" s="6">
        <v>3</v>
      </c>
      <c r="B167" s="6" t="s">
        <v>205</v>
      </c>
      <c r="C167" s="6">
        <v>140</v>
      </c>
      <c r="D167" s="6">
        <v>146</v>
      </c>
      <c r="E167" s="6">
        <v>26.5</v>
      </c>
      <c r="F167" s="6">
        <v>0.448</v>
      </c>
      <c r="G167" s="6">
        <v>0.4672</v>
      </c>
      <c r="H167" s="6">
        <v>0.0848</v>
      </c>
      <c r="I167" s="6">
        <v>5.50943396226415</v>
      </c>
      <c r="J167" s="6">
        <v>5.28301886792453</v>
      </c>
      <c r="K167" s="6">
        <v>1.04285714285714</v>
      </c>
      <c r="L167" s="6">
        <v>117.782638788575</v>
      </c>
      <c r="M167" s="6">
        <v>14.4337567297406</v>
      </c>
      <c r="N167" s="6">
        <v>-0.020979020979021</v>
      </c>
      <c r="O167" s="6">
        <v>0.273718647764449</v>
      </c>
      <c r="P167" s="6">
        <v>0.899581589958159</v>
      </c>
      <c r="Q167" s="6">
        <v>0.020979020979021</v>
      </c>
      <c r="R167" s="6">
        <v>0.692753623188406</v>
      </c>
      <c r="S167" s="6">
        <v>0.681681681681682</v>
      </c>
      <c r="T167" s="6">
        <v>312.5</v>
      </c>
      <c r="U167" s="6">
        <v>0.7456</v>
      </c>
      <c r="V167" s="6">
        <v>0.0192</v>
      </c>
      <c r="W167" s="6">
        <v>-1.56100216341988</v>
      </c>
      <c r="X167" s="6">
        <v>-1.56686972965959</v>
      </c>
      <c r="Y167" s="6">
        <v>0.181506849315068</v>
      </c>
      <c r="Z167" s="6">
        <v>104.166666666667</v>
      </c>
      <c r="AA167" s="6">
        <v>130.583</v>
      </c>
      <c r="AB167" s="6">
        <v>1.82803468208092</v>
      </c>
      <c r="AC167" s="6">
        <v>0.810714285714286</v>
      </c>
      <c r="AD167" s="6">
        <v>-0.543933054393305</v>
      </c>
      <c r="AE167" s="6">
        <v>0.000237657557866826</v>
      </c>
      <c r="AF167" s="6">
        <v>113.5</v>
      </c>
      <c r="AG167" s="6">
        <v>166.5</v>
      </c>
      <c r="AH167" s="6">
        <v>286</v>
      </c>
      <c r="AI167" s="6">
        <v>-6</v>
      </c>
      <c r="AJ167" s="6">
        <v>119.5</v>
      </c>
      <c r="AK167" s="6">
        <v>172.5</v>
      </c>
      <c r="AL167" s="6">
        <v>75.67</v>
      </c>
      <c r="AM167" s="6">
        <v>1.329</v>
      </c>
      <c r="AN167" s="6">
        <v>19.469</v>
      </c>
      <c r="AO167" s="6">
        <v>19.517</v>
      </c>
      <c r="AP167" s="6">
        <v>42.7783319330895</v>
      </c>
    </row>
    <row r="168" customFormat="1" ht="15" spans="1:42">
      <c r="A168" s="6">
        <v>3</v>
      </c>
      <c r="B168" s="6" t="s">
        <v>206</v>
      </c>
      <c r="C168" s="6">
        <v>128</v>
      </c>
      <c r="D168" s="6">
        <v>138</v>
      </c>
      <c r="E168" s="6">
        <v>21.5</v>
      </c>
      <c r="F168" s="6">
        <v>0.445217391304348</v>
      </c>
      <c r="G168" s="6">
        <v>0.48</v>
      </c>
      <c r="H168" s="6">
        <v>0.0747826086956522</v>
      </c>
      <c r="I168" s="6">
        <v>6.41860465116279</v>
      </c>
      <c r="J168" s="6">
        <v>5.95348837209302</v>
      </c>
      <c r="K168" s="6">
        <v>1.078125</v>
      </c>
      <c r="L168" s="6">
        <v>109.377404735469</v>
      </c>
      <c r="M168" s="6">
        <v>13.8443731048635</v>
      </c>
      <c r="N168" s="6">
        <v>-0.037593984962406</v>
      </c>
      <c r="O168" s="6">
        <v>0.297297297297297</v>
      </c>
      <c r="P168" s="6">
        <v>0.828326180257511</v>
      </c>
      <c r="Q168" s="6">
        <v>0.037593984962406</v>
      </c>
      <c r="R168" s="6">
        <v>0.730407523510972</v>
      </c>
      <c r="S168" s="6">
        <v>0.712374581939799</v>
      </c>
      <c r="T168" s="6">
        <v>287.5</v>
      </c>
      <c r="U168" s="6">
        <v>0.775652173913044</v>
      </c>
      <c r="V168" s="6">
        <v>0.0347826086956522</v>
      </c>
      <c r="W168" s="6">
        <v>-1.56455918886107</v>
      </c>
      <c r="X168" s="6">
        <v>-1.56664075428535</v>
      </c>
      <c r="Y168" s="6">
        <v>0.155797101449275</v>
      </c>
      <c r="Z168" s="6">
        <v>95.8333333333333</v>
      </c>
      <c r="AA168" s="6">
        <v>121.729</v>
      </c>
      <c r="AB168" s="6">
        <v>2.27249488752556</v>
      </c>
      <c r="AC168" s="6">
        <v>0.83203125</v>
      </c>
      <c r="AD168" s="6">
        <v>-0.540772532188841</v>
      </c>
      <c r="AE168" s="6">
        <v>0.000289964092166389</v>
      </c>
      <c r="AF168" s="6">
        <v>106.5</v>
      </c>
      <c r="AG168" s="6">
        <v>149.5</v>
      </c>
      <c r="AH168" s="6">
        <v>266</v>
      </c>
      <c r="AI168" s="6">
        <v>-10</v>
      </c>
      <c r="AJ168" s="6">
        <v>116.5</v>
      </c>
      <c r="AK168" s="6">
        <v>159.5</v>
      </c>
      <c r="AL168" s="6">
        <v>74.186</v>
      </c>
      <c r="AM168" s="6">
        <v>1.269</v>
      </c>
      <c r="AN168" s="6">
        <v>19.18</v>
      </c>
      <c r="AO168" s="6">
        <v>19.222</v>
      </c>
      <c r="AP168" s="6">
        <v>42.7783319330895</v>
      </c>
    </row>
    <row r="169" customFormat="1" ht="15" spans="1:42">
      <c r="A169" s="6">
        <v>3</v>
      </c>
      <c r="B169" s="6" t="s">
        <v>207</v>
      </c>
      <c r="C169" s="6">
        <v>138</v>
      </c>
      <c r="D169" s="6">
        <v>141.5</v>
      </c>
      <c r="E169" s="6">
        <v>20.5</v>
      </c>
      <c r="F169" s="6">
        <v>0.46</v>
      </c>
      <c r="G169" s="6">
        <v>0.471666666666667</v>
      </c>
      <c r="H169" s="6">
        <v>0.0683333333333333</v>
      </c>
      <c r="I169" s="6">
        <v>6.90243902439024</v>
      </c>
      <c r="J169" s="6">
        <v>6.73170731707317</v>
      </c>
      <c r="K169" s="6">
        <v>1.02536231884058</v>
      </c>
      <c r="L169" s="6">
        <v>114.726486334528</v>
      </c>
      <c r="M169" s="6">
        <v>14.142135623731</v>
      </c>
      <c r="N169" s="6">
        <v>-0.0125223613595707</v>
      </c>
      <c r="O169" s="6">
        <v>0.281993204983012</v>
      </c>
      <c r="P169" s="6">
        <v>0.942148760330578</v>
      </c>
      <c r="Q169" s="6">
        <v>0.0125223613595707</v>
      </c>
      <c r="R169" s="6">
        <v>0.746913580246914</v>
      </c>
      <c r="S169" s="6">
        <v>0.741324921135647</v>
      </c>
      <c r="T169" s="6">
        <v>300</v>
      </c>
      <c r="U169" s="6">
        <v>0.795</v>
      </c>
      <c r="V169" s="6">
        <v>0.0116666666666667</v>
      </c>
      <c r="W169" s="6">
        <v>-1.55397496816005</v>
      </c>
      <c r="X169" s="6">
        <v>-1.56554499765598</v>
      </c>
      <c r="Y169" s="6">
        <v>0.144876325088339</v>
      </c>
      <c r="Z169" s="6">
        <v>100</v>
      </c>
      <c r="AA169" s="6">
        <v>126.6595</v>
      </c>
      <c r="AB169" s="6">
        <v>1.58783783783784</v>
      </c>
      <c r="AC169" s="6">
        <v>0.851449275362319</v>
      </c>
      <c r="AD169" s="6">
        <v>-0.396694214876033</v>
      </c>
      <c r="AE169" s="6">
        <v>0.000327895149422274</v>
      </c>
      <c r="AF169" s="6">
        <v>117.5</v>
      </c>
      <c r="AG169" s="6">
        <v>158.5</v>
      </c>
      <c r="AH169" s="6">
        <v>279.5</v>
      </c>
      <c r="AI169" s="6">
        <v>-3.5</v>
      </c>
      <c r="AJ169" s="6">
        <v>121</v>
      </c>
      <c r="AK169" s="6">
        <v>162</v>
      </c>
      <c r="AL169" s="6">
        <v>78.644</v>
      </c>
      <c r="AM169" s="6">
        <v>0.866</v>
      </c>
      <c r="AN169" s="6">
        <v>19.993</v>
      </c>
      <c r="AO169" s="6">
        <v>20.014</v>
      </c>
      <c r="AP169" s="6">
        <v>44.2129677700481</v>
      </c>
    </row>
    <row r="170" customFormat="1" ht="15" spans="1:42">
      <c r="A170" s="6">
        <v>3</v>
      </c>
      <c r="B170" s="6" t="s">
        <v>208</v>
      </c>
      <c r="C170" s="6">
        <v>133</v>
      </c>
      <c r="D170" s="6">
        <v>140.5</v>
      </c>
      <c r="E170" s="6">
        <v>23.5</v>
      </c>
      <c r="F170" s="6">
        <v>0.447811447811448</v>
      </c>
      <c r="G170" s="6">
        <v>0.473063973063973</v>
      </c>
      <c r="H170" s="6">
        <v>0.0791245791245791</v>
      </c>
      <c r="I170" s="6">
        <v>5.97872340425532</v>
      </c>
      <c r="J170" s="6">
        <v>5.65957446808511</v>
      </c>
      <c r="K170" s="6">
        <v>1.05639097744361</v>
      </c>
      <c r="L170" s="6">
        <v>112.518887303421</v>
      </c>
      <c r="M170" s="6">
        <v>14.0712472794703</v>
      </c>
      <c r="N170" s="6">
        <v>-0.0274223034734918</v>
      </c>
      <c r="O170" s="6">
        <v>0.284571428571429</v>
      </c>
      <c r="P170" s="6">
        <v>0.871794871794872</v>
      </c>
      <c r="Q170" s="6">
        <v>0.0274223034734918</v>
      </c>
      <c r="R170" s="6">
        <v>0.713414634146341</v>
      </c>
      <c r="S170" s="6">
        <v>0.699680511182109</v>
      </c>
      <c r="T170" s="6">
        <v>297</v>
      </c>
      <c r="U170" s="6">
        <v>0.762626262626263</v>
      </c>
      <c r="V170" s="6">
        <v>0.0252525252525253</v>
      </c>
      <c r="W170" s="6">
        <v>-1.56266317279746</v>
      </c>
      <c r="X170" s="6">
        <v>-1.56659177478623</v>
      </c>
      <c r="Y170" s="6">
        <v>0.167259786476868</v>
      </c>
      <c r="Z170" s="6">
        <v>99</v>
      </c>
      <c r="AA170" s="6">
        <v>124.9195</v>
      </c>
      <c r="AB170" s="6">
        <v>2</v>
      </c>
      <c r="AC170" s="6">
        <v>0.823308270676692</v>
      </c>
      <c r="AD170" s="6">
        <v>-0.52991452991453</v>
      </c>
      <c r="AE170" s="6">
        <v>0.000271397877534234</v>
      </c>
      <c r="AF170" s="6">
        <v>109.5</v>
      </c>
      <c r="AG170" s="6">
        <v>156.5</v>
      </c>
      <c r="AH170" s="6">
        <v>273.5</v>
      </c>
      <c r="AI170" s="6">
        <v>-7.5</v>
      </c>
      <c r="AJ170" s="6">
        <v>117</v>
      </c>
      <c r="AK170" s="6">
        <v>164</v>
      </c>
      <c r="AL170" s="6">
        <v>74.992</v>
      </c>
      <c r="AM170" s="6">
        <v>1.356</v>
      </c>
      <c r="AN170" s="6">
        <v>20.212</v>
      </c>
      <c r="AO170" s="6">
        <v>20.257</v>
      </c>
      <c r="AP170" s="6">
        <v>44.1776468451269</v>
      </c>
    </row>
    <row r="171" customFormat="1" ht="15" spans="1:42">
      <c r="A171" s="6">
        <v>3</v>
      </c>
      <c r="B171" s="6" t="s">
        <v>209</v>
      </c>
      <c r="C171" s="6">
        <v>135</v>
      </c>
      <c r="D171" s="6">
        <v>143</v>
      </c>
      <c r="E171" s="6">
        <v>20</v>
      </c>
      <c r="F171" s="6">
        <v>0.453020134228188</v>
      </c>
      <c r="G171" s="6">
        <v>0.479865771812081</v>
      </c>
      <c r="H171" s="6">
        <v>0.0671140939597315</v>
      </c>
      <c r="I171" s="6">
        <v>7.15</v>
      </c>
      <c r="J171" s="6">
        <v>6.75</v>
      </c>
      <c r="K171" s="6">
        <v>1.05925925925926</v>
      </c>
      <c r="L171" s="6">
        <v>114.125661735942</v>
      </c>
      <c r="M171" s="6">
        <v>14.094916341244</v>
      </c>
      <c r="N171" s="6">
        <v>-0.0287769784172662</v>
      </c>
      <c r="O171" s="6">
        <v>0.297052154195011</v>
      </c>
      <c r="P171" s="6">
        <v>0.869918699186992</v>
      </c>
      <c r="Q171" s="6">
        <v>0.0287769784172662</v>
      </c>
      <c r="R171" s="6">
        <v>0.754601226993865</v>
      </c>
      <c r="S171" s="6">
        <v>0.741935483870968</v>
      </c>
      <c r="T171" s="6">
        <v>298</v>
      </c>
      <c r="U171" s="6">
        <v>0.798657718120805</v>
      </c>
      <c r="V171" s="6">
        <v>0.0268456375838926</v>
      </c>
      <c r="W171" s="6">
        <v>-1.56340789534852</v>
      </c>
      <c r="X171" s="6">
        <v>-1.5663683650261</v>
      </c>
      <c r="Y171" s="6">
        <v>0.13986013986014</v>
      </c>
      <c r="Z171" s="6">
        <v>99.3333333333333</v>
      </c>
      <c r="AA171" s="6">
        <v>126.586</v>
      </c>
      <c r="AB171" s="6">
        <v>2.02519379844961</v>
      </c>
      <c r="AC171" s="6">
        <v>0.851851851851852</v>
      </c>
      <c r="AD171" s="6">
        <v>-0.455284552845528</v>
      </c>
      <c r="AE171" s="6">
        <v>0.000311622945981594</v>
      </c>
      <c r="AF171" s="6">
        <v>115</v>
      </c>
      <c r="AG171" s="6">
        <v>155</v>
      </c>
      <c r="AH171" s="6">
        <v>278</v>
      </c>
      <c r="AI171" s="6">
        <v>-8</v>
      </c>
      <c r="AJ171" s="6">
        <v>123</v>
      </c>
      <c r="AK171" s="6">
        <v>163</v>
      </c>
      <c r="AL171" s="6">
        <v>77.645</v>
      </c>
      <c r="AM171" s="6">
        <v>0.981</v>
      </c>
      <c r="AN171" s="6">
        <v>20.913</v>
      </c>
      <c r="AO171" s="6">
        <v>20.936</v>
      </c>
      <c r="AP171" s="6">
        <v>42.7783319330895</v>
      </c>
    </row>
    <row r="172" customFormat="1" ht="15" spans="1:42">
      <c r="A172" s="6">
        <v>3</v>
      </c>
      <c r="B172" s="6" t="s">
        <v>210</v>
      </c>
      <c r="C172" s="6">
        <v>128</v>
      </c>
      <c r="D172" s="6">
        <v>137.5</v>
      </c>
      <c r="E172" s="6">
        <v>23.5</v>
      </c>
      <c r="F172" s="6">
        <v>0.442906574394464</v>
      </c>
      <c r="G172" s="6">
        <v>0.475778546712803</v>
      </c>
      <c r="H172" s="6">
        <v>0.0813148788927336</v>
      </c>
      <c r="I172" s="6">
        <v>5.85106382978723</v>
      </c>
      <c r="J172" s="6">
        <v>5.4468085106383</v>
      </c>
      <c r="K172" s="6">
        <v>1.07421875</v>
      </c>
      <c r="L172" s="6">
        <v>109.30462021342</v>
      </c>
      <c r="M172" s="6">
        <v>13.8804418757713</v>
      </c>
      <c r="N172" s="6">
        <v>-0.0357815442561205</v>
      </c>
      <c r="O172" s="6">
        <v>0.289566236811254</v>
      </c>
      <c r="P172" s="6">
        <v>0.833333333333333</v>
      </c>
      <c r="Q172" s="6">
        <v>0.0357815442561205</v>
      </c>
      <c r="R172" s="6">
        <v>0.708074534161491</v>
      </c>
      <c r="S172" s="6">
        <v>0.68976897689769</v>
      </c>
      <c r="T172" s="6">
        <v>289</v>
      </c>
      <c r="U172" s="6">
        <v>0.756055363321799</v>
      </c>
      <c r="V172" s="6">
        <v>0.0328719723183391</v>
      </c>
      <c r="W172" s="6">
        <v>-1.56416310524876</v>
      </c>
      <c r="X172" s="6">
        <v>-1.56674265415554</v>
      </c>
      <c r="Y172" s="6">
        <v>0.170909090909091</v>
      </c>
      <c r="Z172" s="6">
        <v>96.3333333333333</v>
      </c>
      <c r="AA172" s="6">
        <v>121.6635</v>
      </c>
      <c r="AB172" s="6">
        <v>2.23140495867769</v>
      </c>
      <c r="AC172" s="6">
        <v>0.81640625</v>
      </c>
      <c r="AD172" s="6">
        <v>-0.578947368421053</v>
      </c>
      <c r="AE172" s="6">
        <v>0.000268190865930272</v>
      </c>
      <c r="AF172" s="6">
        <v>104.5</v>
      </c>
      <c r="AG172" s="6">
        <v>151.5</v>
      </c>
      <c r="AH172" s="6">
        <v>265.5</v>
      </c>
      <c r="AI172" s="6">
        <v>-9.5</v>
      </c>
      <c r="AJ172" s="6">
        <v>114</v>
      </c>
      <c r="AK172" s="6">
        <v>161</v>
      </c>
      <c r="AL172" s="6">
        <v>77.82</v>
      </c>
      <c r="AM172" s="6">
        <v>0.642</v>
      </c>
      <c r="AN172" s="6">
        <v>19.627</v>
      </c>
      <c r="AO172" s="6">
        <v>19.638</v>
      </c>
      <c r="AP172" s="6">
        <v>43.7831954126373</v>
      </c>
    </row>
    <row r="173" customFormat="1" ht="15" spans="1:42">
      <c r="A173" s="6">
        <v>3</v>
      </c>
      <c r="B173" s="6" t="s">
        <v>211</v>
      </c>
      <c r="C173" s="6">
        <v>132.5</v>
      </c>
      <c r="D173" s="6">
        <v>140</v>
      </c>
      <c r="E173" s="6">
        <v>19.5</v>
      </c>
      <c r="F173" s="6">
        <v>0.453767123287671</v>
      </c>
      <c r="G173" s="6">
        <v>0.479452054794521</v>
      </c>
      <c r="H173" s="6">
        <v>0.0667808219178082</v>
      </c>
      <c r="I173" s="6">
        <v>7.17948717948718</v>
      </c>
      <c r="J173" s="6">
        <v>6.79487179487179</v>
      </c>
      <c r="K173" s="6">
        <v>1.05660377358491</v>
      </c>
      <c r="L173" s="6">
        <v>111.857796628875</v>
      </c>
      <c r="M173" s="6">
        <v>13.9522996909709</v>
      </c>
      <c r="N173" s="6">
        <v>-0.0275229357798165</v>
      </c>
      <c r="O173" s="6">
        <v>0.296296296296296</v>
      </c>
      <c r="P173" s="6">
        <v>0.87551867219917</v>
      </c>
      <c r="Q173" s="6">
        <v>0.0275229357798165</v>
      </c>
      <c r="R173" s="6">
        <v>0.755485893416928</v>
      </c>
      <c r="S173" s="6">
        <v>0.743421052631579</v>
      </c>
      <c r="T173" s="6">
        <v>292</v>
      </c>
      <c r="U173" s="6">
        <v>0.799657534246575</v>
      </c>
      <c r="V173" s="6">
        <v>0.0256849315068493</v>
      </c>
      <c r="W173" s="6">
        <v>-1.56275960918118</v>
      </c>
      <c r="X173" s="6">
        <v>-1.56610910124746</v>
      </c>
      <c r="Y173" s="6">
        <v>0.139285714285714</v>
      </c>
      <c r="Z173" s="6">
        <v>97.3333333333333</v>
      </c>
      <c r="AA173" s="6">
        <v>124.0205</v>
      </c>
      <c r="AB173" s="6">
        <v>1.99110671936759</v>
      </c>
      <c r="AC173" s="6">
        <v>0.852830188679245</v>
      </c>
      <c r="AD173" s="6">
        <v>-0.448132780082988</v>
      </c>
      <c r="AE173" s="6">
        <v>0.000328105143156164</v>
      </c>
      <c r="AF173" s="6">
        <v>113</v>
      </c>
      <c r="AG173" s="6">
        <v>152</v>
      </c>
      <c r="AH173" s="6">
        <v>272.5</v>
      </c>
      <c r="AI173" s="6">
        <v>-7.5</v>
      </c>
      <c r="AJ173" s="6">
        <v>120.5</v>
      </c>
      <c r="AK173" s="6">
        <v>159.5</v>
      </c>
      <c r="AL173" s="6">
        <v>79.031</v>
      </c>
      <c r="AM173" s="6">
        <v>0.368</v>
      </c>
      <c r="AN173" s="6">
        <v>19.443</v>
      </c>
      <c r="AO173" s="6">
        <v>19.447</v>
      </c>
      <c r="AP173" s="6">
        <v>44.7929710919225</v>
      </c>
    </row>
    <row r="174" customFormat="1" ht="15" spans="1:42">
      <c r="A174" s="6">
        <v>3</v>
      </c>
      <c r="B174" s="6" t="s">
        <v>212</v>
      </c>
      <c r="C174" s="6">
        <v>142</v>
      </c>
      <c r="D174" s="6">
        <v>142</v>
      </c>
      <c r="E174" s="6">
        <v>21.5</v>
      </c>
      <c r="F174" s="6">
        <v>0.46481178396072</v>
      </c>
      <c r="G174" s="6">
        <v>0.46481178396072</v>
      </c>
      <c r="H174" s="6">
        <v>0.0703764320785597</v>
      </c>
      <c r="I174" s="6">
        <v>6.6046511627907</v>
      </c>
      <c r="J174" s="6">
        <v>6.6046511627907</v>
      </c>
      <c r="K174" s="6">
        <v>1</v>
      </c>
      <c r="L174" s="6">
        <v>116.605102804294</v>
      </c>
      <c r="M174" s="6">
        <v>14.2711830857384</v>
      </c>
      <c r="N174" s="6">
        <v>0</v>
      </c>
      <c r="O174" s="6">
        <v>0.26927374301676</v>
      </c>
      <c r="P174" s="6">
        <v>1</v>
      </c>
      <c r="Q174" s="6">
        <v>0</v>
      </c>
      <c r="R174" s="6">
        <v>0.737003058103975</v>
      </c>
      <c r="S174" s="6">
        <v>0.737003058103975</v>
      </c>
      <c r="T174" s="6">
        <v>305.5</v>
      </c>
      <c r="U174" s="6">
        <v>0.788870703764321</v>
      </c>
      <c r="V174" s="6">
        <v>0</v>
      </c>
      <c r="W174" s="6">
        <v>0</v>
      </c>
      <c r="X174" s="6">
        <v>-1.5649100684249</v>
      </c>
      <c r="Y174" s="6">
        <v>0.151408450704225</v>
      </c>
      <c r="Z174" s="6">
        <v>101.833333333333</v>
      </c>
      <c r="AA174" s="6">
        <v>128.263</v>
      </c>
      <c r="AB174" s="6">
        <v>1.25</v>
      </c>
      <c r="AC174" s="6">
        <v>0.848591549295775</v>
      </c>
      <c r="AD174" s="6">
        <v>-0.356846473029046</v>
      </c>
      <c r="AE174" s="6">
        <v>0.000327546675401245</v>
      </c>
      <c r="AF174" s="6">
        <v>120.5</v>
      </c>
      <c r="AG174" s="6">
        <v>163.5</v>
      </c>
      <c r="AH174" s="6">
        <v>284</v>
      </c>
      <c r="AI174" s="6">
        <v>0</v>
      </c>
      <c r="AJ174" s="6">
        <v>120.5</v>
      </c>
      <c r="AK174" s="6">
        <v>163.5</v>
      </c>
      <c r="AL174" s="6">
        <v>81.382</v>
      </c>
      <c r="AM174" s="6">
        <v>0.786</v>
      </c>
      <c r="AN174" s="6">
        <v>19.701</v>
      </c>
      <c r="AO174" s="6">
        <v>19.717</v>
      </c>
      <c r="AP174" s="6">
        <v>42.7783319330895</v>
      </c>
    </row>
    <row r="175" customFormat="1" ht="15" spans="1:42">
      <c r="A175" s="6">
        <v>3</v>
      </c>
      <c r="B175" s="6" t="s">
        <v>213</v>
      </c>
      <c r="C175" s="6">
        <v>138</v>
      </c>
      <c r="D175" s="6">
        <v>145</v>
      </c>
      <c r="E175" s="6">
        <v>23.5</v>
      </c>
      <c r="F175" s="6">
        <v>0.450244698205546</v>
      </c>
      <c r="G175" s="6">
        <v>0.473083197389886</v>
      </c>
      <c r="H175" s="6">
        <v>0.0766721044045677</v>
      </c>
      <c r="I175" s="6">
        <v>6.17021276595745</v>
      </c>
      <c r="J175" s="6">
        <v>5.87234042553191</v>
      </c>
      <c r="K175" s="6">
        <v>1.05072463768116</v>
      </c>
      <c r="L175" s="6">
        <v>116.363296045904</v>
      </c>
      <c r="M175" s="6">
        <v>14.2945210949277</v>
      </c>
      <c r="N175" s="6">
        <v>-0.0247349823321555</v>
      </c>
      <c r="O175" s="6">
        <v>0.284606866002215</v>
      </c>
      <c r="P175" s="6">
        <v>0.88477366255144</v>
      </c>
      <c r="Q175" s="6">
        <v>0.0247349823321555</v>
      </c>
      <c r="R175" s="6">
        <v>0.72106824925816</v>
      </c>
      <c r="S175" s="6">
        <v>0.708978328173375</v>
      </c>
      <c r="T175" s="6">
        <v>306.5</v>
      </c>
      <c r="U175" s="6">
        <v>0.769983686786297</v>
      </c>
      <c r="V175" s="6">
        <v>0.0228384991843393</v>
      </c>
      <c r="W175" s="6">
        <v>-1.56240125839999</v>
      </c>
      <c r="X175" s="6">
        <v>-1.56668112368779</v>
      </c>
      <c r="Y175" s="6">
        <v>0.162068965517241</v>
      </c>
      <c r="Z175" s="6">
        <v>102.166666666667</v>
      </c>
      <c r="AA175" s="6">
        <v>129.056</v>
      </c>
      <c r="AB175" s="6">
        <v>1.92437379576108</v>
      </c>
      <c r="AC175" s="6">
        <v>0.829710144927536</v>
      </c>
      <c r="AD175" s="6">
        <v>-0.502057613168724</v>
      </c>
      <c r="AE175" s="6">
        <v>0.00026581917379914</v>
      </c>
      <c r="AF175" s="6">
        <v>114.5</v>
      </c>
      <c r="AG175" s="6">
        <v>161.5</v>
      </c>
      <c r="AH175" s="6">
        <v>283</v>
      </c>
      <c r="AI175" s="6">
        <v>-7</v>
      </c>
      <c r="AJ175" s="6">
        <v>121.5</v>
      </c>
      <c r="AK175" s="6">
        <v>168.5</v>
      </c>
      <c r="AL175" s="6">
        <v>77</v>
      </c>
      <c r="AM175" s="6">
        <v>1.079</v>
      </c>
      <c r="AN175" s="6">
        <v>19.121</v>
      </c>
      <c r="AO175" s="6">
        <v>19.155</v>
      </c>
      <c r="AP175" s="6">
        <v>47.2072103646566</v>
      </c>
    </row>
    <row r="176" customFormat="1" ht="15" spans="1:42">
      <c r="A176" s="6">
        <v>3</v>
      </c>
      <c r="B176" s="6" t="s">
        <v>214</v>
      </c>
      <c r="C176" s="6">
        <v>132.5</v>
      </c>
      <c r="D176" s="6">
        <v>139</v>
      </c>
      <c r="E176" s="6">
        <v>23</v>
      </c>
      <c r="F176" s="6">
        <v>0.449915110356537</v>
      </c>
      <c r="G176" s="6">
        <v>0.471986417657046</v>
      </c>
      <c r="H176" s="6">
        <v>0.0780984719864177</v>
      </c>
      <c r="I176" s="6">
        <v>6.04347826086957</v>
      </c>
      <c r="J176" s="6">
        <v>5.76086956521739</v>
      </c>
      <c r="K176" s="6">
        <v>1.04905660377358</v>
      </c>
      <c r="L176" s="6">
        <v>111.663557170636</v>
      </c>
      <c r="M176" s="6">
        <v>14.0118997046558</v>
      </c>
      <c r="N176" s="6">
        <v>-0.0239410681399632</v>
      </c>
      <c r="O176" s="6">
        <v>0.282583621683968</v>
      </c>
      <c r="P176" s="6">
        <v>0.887931034482759</v>
      </c>
      <c r="Q176" s="6">
        <v>0.0239410681399632</v>
      </c>
      <c r="R176" s="6">
        <v>0.716049382716049</v>
      </c>
      <c r="S176" s="6">
        <v>0.704180064308682</v>
      </c>
      <c r="T176" s="6">
        <v>294.5</v>
      </c>
      <c r="U176" s="6">
        <v>0.765704584040747</v>
      </c>
      <c r="V176" s="6">
        <v>0.0220713073005093</v>
      </c>
      <c r="W176" s="6">
        <v>-1.56135534434086</v>
      </c>
      <c r="X176" s="6">
        <v>-1.56633989808476</v>
      </c>
      <c r="Y176" s="6">
        <v>0.165467625899281</v>
      </c>
      <c r="Z176" s="6">
        <v>98.1666666666667</v>
      </c>
      <c r="AA176" s="6">
        <v>123.8325</v>
      </c>
      <c r="AB176" s="6">
        <v>1.90392354124748</v>
      </c>
      <c r="AC176" s="6">
        <v>0.826415094339623</v>
      </c>
      <c r="AD176" s="6">
        <v>-0.508620689655172</v>
      </c>
      <c r="AE176" s="6">
        <v>0.000284223196734646</v>
      </c>
      <c r="AF176" s="6">
        <v>109.5</v>
      </c>
      <c r="AG176" s="6">
        <v>155.5</v>
      </c>
      <c r="AH176" s="6">
        <v>271.5</v>
      </c>
      <c r="AI176" s="6">
        <v>-6.5</v>
      </c>
      <c r="AJ176" s="6">
        <v>116</v>
      </c>
      <c r="AK176" s="6">
        <v>162</v>
      </c>
      <c r="AL176" s="6">
        <v>79.449</v>
      </c>
      <c r="AM176" s="6">
        <v>0.933</v>
      </c>
      <c r="AN176" s="6">
        <v>20.355</v>
      </c>
      <c r="AO176" s="6">
        <v>20.378</v>
      </c>
      <c r="AP176" s="6">
        <v>42.7783319330895</v>
      </c>
    </row>
    <row r="177" customFormat="1" ht="15" spans="1:42">
      <c r="A177" s="6">
        <v>3</v>
      </c>
      <c r="B177" s="6" t="s">
        <v>215</v>
      </c>
      <c r="C177" s="6">
        <v>127</v>
      </c>
      <c r="D177" s="6">
        <v>140</v>
      </c>
      <c r="E177" s="6">
        <v>30</v>
      </c>
      <c r="F177" s="6">
        <v>0.427609427609428</v>
      </c>
      <c r="G177" s="6">
        <v>0.471380471380471</v>
      </c>
      <c r="H177" s="6">
        <v>0.101010101010101</v>
      </c>
      <c r="I177" s="6">
        <v>4.66666666666667</v>
      </c>
      <c r="J177" s="6">
        <v>4.23333333333333</v>
      </c>
      <c r="K177" s="6">
        <v>1.10236220472441</v>
      </c>
      <c r="L177" s="6">
        <v>110.497360451129</v>
      </c>
      <c r="M177" s="6">
        <v>14.0712472794703</v>
      </c>
      <c r="N177" s="6">
        <v>-0.048689138576779</v>
      </c>
      <c r="O177" s="6">
        <v>0.281464530892448</v>
      </c>
      <c r="P177" s="6">
        <v>0.763636363636364</v>
      </c>
      <c r="Q177" s="6">
        <v>0.048689138576779</v>
      </c>
      <c r="R177" s="6">
        <v>0.647058823529412</v>
      </c>
      <c r="S177" s="6">
        <v>0.617834394904459</v>
      </c>
      <c r="T177" s="6">
        <v>297</v>
      </c>
      <c r="U177" s="6">
        <v>0.696969696969697</v>
      </c>
      <c r="V177" s="6">
        <v>0.0437710437710438</v>
      </c>
      <c r="W177" s="6">
        <v>-1.56584667555732</v>
      </c>
      <c r="X177" s="6">
        <v>-1.56757223648624</v>
      </c>
      <c r="Y177" s="6">
        <v>0.214285714285714</v>
      </c>
      <c r="Z177" s="6">
        <v>99</v>
      </c>
      <c r="AA177" s="6">
        <v>123.573</v>
      </c>
      <c r="AB177" s="6">
        <v>2.62130801687764</v>
      </c>
      <c r="AC177" s="6">
        <v>0.763779527559055</v>
      </c>
      <c r="AD177" s="6">
        <v>-0.781818181818182</v>
      </c>
      <c r="AE177" s="6">
        <v>0.000195930515063168</v>
      </c>
      <c r="AF177" s="6">
        <v>97</v>
      </c>
      <c r="AG177" s="6">
        <v>157</v>
      </c>
      <c r="AH177" s="6">
        <v>267</v>
      </c>
      <c r="AI177" s="6">
        <v>-13</v>
      </c>
      <c r="AJ177" s="6">
        <v>110</v>
      </c>
      <c r="AK177" s="6">
        <v>170</v>
      </c>
      <c r="AL177" s="6">
        <v>73.857</v>
      </c>
      <c r="AM177" s="6">
        <v>1.216</v>
      </c>
      <c r="AN177" s="6">
        <v>18.837</v>
      </c>
      <c r="AO177" s="6">
        <v>18.876</v>
      </c>
      <c r="AP177" s="6">
        <v>41.807003272476</v>
      </c>
    </row>
    <row r="178" customFormat="1" ht="15" spans="1:42">
      <c r="A178" s="6">
        <v>3</v>
      </c>
      <c r="B178" s="6" t="s">
        <v>216</v>
      </c>
      <c r="C178" s="6">
        <v>137.5</v>
      </c>
      <c r="D178" s="6">
        <v>145.5</v>
      </c>
      <c r="E178" s="6">
        <v>23</v>
      </c>
      <c r="F178" s="6">
        <v>0.449346405228758</v>
      </c>
      <c r="G178" s="6">
        <v>0.475490196078431</v>
      </c>
      <c r="H178" s="6">
        <v>0.0751633986928105</v>
      </c>
      <c r="I178" s="6">
        <v>6.32608695652174</v>
      </c>
      <c r="J178" s="6">
        <v>5.97826086956522</v>
      </c>
      <c r="K178" s="6">
        <v>1.05818181818182</v>
      </c>
      <c r="L178" s="6">
        <v>116.340735199098</v>
      </c>
      <c r="M178" s="6">
        <v>14.2828568570857</v>
      </c>
      <c r="N178" s="6">
        <v>-0.0282685512367491</v>
      </c>
      <c r="O178" s="6">
        <v>0.289036544850498</v>
      </c>
      <c r="P178" s="6">
        <v>0.869387755102041</v>
      </c>
      <c r="Q178" s="6">
        <v>0.0282685512367491</v>
      </c>
      <c r="R178" s="6">
        <v>0.72700296735905</v>
      </c>
      <c r="S178" s="6">
        <v>0.713395638629283</v>
      </c>
      <c r="T178" s="6">
        <v>306</v>
      </c>
      <c r="U178" s="6">
        <v>0.774509803921569</v>
      </c>
      <c r="V178" s="6">
        <v>0.0261437908496732</v>
      </c>
      <c r="W178" s="6">
        <v>-1.56346472739206</v>
      </c>
      <c r="X178" s="6">
        <v>-1.56678054851348</v>
      </c>
      <c r="Y178" s="6">
        <v>0.15807560137457</v>
      </c>
      <c r="Z178" s="6">
        <v>102</v>
      </c>
      <c r="AA178" s="6">
        <v>129.143</v>
      </c>
      <c r="AB178" s="6">
        <v>2.01923076923077</v>
      </c>
      <c r="AC178" s="6">
        <v>0.832727272727273</v>
      </c>
      <c r="AD178" s="6">
        <v>-0.506122448979592</v>
      </c>
      <c r="AE178" s="6">
        <v>0.000266863132981333</v>
      </c>
      <c r="AF178" s="6">
        <v>114.5</v>
      </c>
      <c r="AG178" s="6">
        <v>160.5</v>
      </c>
      <c r="AH178" s="6">
        <v>283</v>
      </c>
      <c r="AI178" s="6">
        <v>-8</v>
      </c>
      <c r="AJ178" s="6">
        <v>122.5</v>
      </c>
      <c r="AK178" s="6">
        <v>168.5</v>
      </c>
      <c r="AL178" s="6">
        <v>77.948</v>
      </c>
      <c r="AM178" s="6">
        <v>0.994</v>
      </c>
      <c r="AN178" s="6">
        <v>20.693</v>
      </c>
      <c r="AO178" s="6">
        <v>20.717</v>
      </c>
      <c r="AP178" s="6">
        <v>42.757669221651</v>
      </c>
    </row>
    <row r="179" customFormat="1" ht="15" spans="1:42">
      <c r="A179" s="6">
        <v>3</v>
      </c>
      <c r="B179" s="6" t="s">
        <v>217</v>
      </c>
      <c r="C179" s="6">
        <v>138.5</v>
      </c>
      <c r="D179" s="6">
        <v>145.5</v>
      </c>
      <c r="E179" s="6">
        <v>26</v>
      </c>
      <c r="F179" s="6">
        <v>0.446774193548387</v>
      </c>
      <c r="G179" s="6">
        <v>0.469354838709677</v>
      </c>
      <c r="H179" s="6">
        <v>0.0838709677419355</v>
      </c>
      <c r="I179" s="6">
        <v>5.59615384615385</v>
      </c>
      <c r="J179" s="6">
        <v>5.32692307692308</v>
      </c>
      <c r="K179" s="6">
        <v>1.05054151624549</v>
      </c>
      <c r="L179" s="6">
        <v>116.945143835333</v>
      </c>
      <c r="M179" s="6">
        <v>14.3759057685652</v>
      </c>
      <c r="N179" s="6">
        <v>-0.0246478873239437</v>
      </c>
      <c r="O179" s="6">
        <v>0.277716794731065</v>
      </c>
      <c r="P179" s="6">
        <v>0.882845188284519</v>
      </c>
      <c r="Q179" s="6">
        <v>0.0246478873239437</v>
      </c>
      <c r="R179" s="6">
        <v>0.696793002915452</v>
      </c>
      <c r="S179" s="6">
        <v>0.683890577507599</v>
      </c>
      <c r="T179" s="6">
        <v>310</v>
      </c>
      <c r="U179" s="6">
        <v>0.748387096774194</v>
      </c>
      <c r="V179" s="6">
        <v>0.0225806451612903</v>
      </c>
      <c r="W179" s="6">
        <v>-1.56235245217607</v>
      </c>
      <c r="X179" s="6">
        <v>-1.56692922295788</v>
      </c>
      <c r="Y179" s="6">
        <v>0.178694158075601</v>
      </c>
      <c r="Z179" s="6">
        <v>103.333333333333</v>
      </c>
      <c r="AA179" s="6">
        <v>129.784</v>
      </c>
      <c r="AB179" s="6">
        <v>1.92829457364341</v>
      </c>
      <c r="AC179" s="6">
        <v>0.812274368231047</v>
      </c>
      <c r="AD179" s="6">
        <v>-0.552301255230126</v>
      </c>
      <c r="AE179" s="6">
        <v>0.000239517482823683</v>
      </c>
      <c r="AF179" s="6">
        <v>112.5</v>
      </c>
      <c r="AG179" s="6">
        <v>164.5</v>
      </c>
      <c r="AH179" s="6">
        <v>284</v>
      </c>
      <c r="AI179" s="6">
        <v>-7</v>
      </c>
      <c r="AJ179" s="6">
        <v>119.5</v>
      </c>
      <c r="AK179" s="6">
        <v>171.5</v>
      </c>
      <c r="AL179" s="6">
        <v>78.883</v>
      </c>
      <c r="AM179" s="6">
        <v>0.997</v>
      </c>
      <c r="AN179" s="6">
        <v>22.063</v>
      </c>
      <c r="AO179" s="6">
        <v>22.086</v>
      </c>
      <c r="AP179" s="6">
        <v>42.7783319330895</v>
      </c>
    </row>
    <row r="180" customFormat="1" ht="15" spans="1:42">
      <c r="A180" s="6">
        <v>3</v>
      </c>
      <c r="B180" s="6" t="s">
        <v>218</v>
      </c>
      <c r="C180" s="6">
        <v>127</v>
      </c>
      <c r="D180" s="6">
        <v>137.5</v>
      </c>
      <c r="E180" s="6">
        <v>26</v>
      </c>
      <c r="F180" s="6">
        <v>0.437177280550775</v>
      </c>
      <c r="G180" s="6">
        <v>0.473321858864028</v>
      </c>
      <c r="H180" s="6">
        <v>0.0895008605851979</v>
      </c>
      <c r="I180" s="6">
        <v>5.28846153846154</v>
      </c>
      <c r="J180" s="6">
        <v>4.88461538461539</v>
      </c>
      <c r="K180" s="6">
        <v>1.08267716535433</v>
      </c>
      <c r="L180" s="6">
        <v>109.104307889285</v>
      </c>
      <c r="M180" s="6">
        <v>13.9164171634321</v>
      </c>
      <c r="N180" s="6">
        <v>-0.0396975425330813</v>
      </c>
      <c r="O180" s="6">
        <v>0.285046728971963</v>
      </c>
      <c r="P180" s="6">
        <v>0.811659192825112</v>
      </c>
      <c r="Q180" s="6">
        <v>0.0396975425330813</v>
      </c>
      <c r="R180" s="6">
        <v>0.681957186544342</v>
      </c>
      <c r="S180" s="6">
        <v>0.660130718954248</v>
      </c>
      <c r="T180" s="6">
        <v>290.5</v>
      </c>
      <c r="U180" s="6">
        <v>0.731497418244406</v>
      </c>
      <c r="V180" s="6">
        <v>0.036144578313253</v>
      </c>
      <c r="W180" s="6">
        <v>-1.56470675446991</v>
      </c>
      <c r="X180" s="6">
        <v>-1.56704918541656</v>
      </c>
      <c r="Y180" s="6">
        <v>0.189090909090909</v>
      </c>
      <c r="Z180" s="6">
        <v>96.8333333333333</v>
      </c>
      <c r="AA180" s="6">
        <v>121.6495</v>
      </c>
      <c r="AB180" s="6">
        <v>2.35062893081761</v>
      </c>
      <c r="AC180" s="6">
        <v>0.795275590551181</v>
      </c>
      <c r="AD180" s="6">
        <v>-0.654708520179372</v>
      </c>
      <c r="AE180" s="6">
        <v>0.000238630526498295</v>
      </c>
      <c r="AF180" s="6">
        <v>101</v>
      </c>
      <c r="AG180" s="6">
        <v>153</v>
      </c>
      <c r="AH180" s="6">
        <v>264.5</v>
      </c>
      <c r="AI180" s="6">
        <v>-10.5</v>
      </c>
      <c r="AJ180" s="6">
        <v>111.5</v>
      </c>
      <c r="AK180" s="6">
        <v>163.5</v>
      </c>
      <c r="AL180" s="6">
        <v>78.271</v>
      </c>
      <c r="AM180" s="6">
        <v>0.901</v>
      </c>
      <c r="AN180" s="6">
        <v>20.548</v>
      </c>
      <c r="AO180" s="6">
        <v>20.568</v>
      </c>
      <c r="AP180" s="6">
        <v>44.5915084432146</v>
      </c>
    </row>
    <row r="181" customFormat="1" ht="15" spans="1:42">
      <c r="A181" s="6">
        <v>3</v>
      </c>
      <c r="B181" s="6" t="s">
        <v>219</v>
      </c>
      <c r="C181" s="6">
        <v>132</v>
      </c>
      <c r="D181" s="6">
        <v>141</v>
      </c>
      <c r="E181" s="6">
        <v>24.5</v>
      </c>
      <c r="F181" s="6">
        <v>0.443697478991597</v>
      </c>
      <c r="G181" s="6">
        <v>0.473949579831933</v>
      </c>
      <c r="H181" s="6">
        <v>0.0823529411764706</v>
      </c>
      <c r="I181" s="6">
        <v>5.75510204081633</v>
      </c>
      <c r="J181" s="6">
        <v>5.38775510204082</v>
      </c>
      <c r="K181" s="6">
        <v>1.06818181818182</v>
      </c>
      <c r="L181" s="6">
        <v>112.405886559972</v>
      </c>
      <c r="M181" s="6">
        <v>14.0830867828517</v>
      </c>
      <c r="N181" s="6">
        <v>-0.032967032967033</v>
      </c>
      <c r="O181" s="6">
        <v>0.286202964652224</v>
      </c>
      <c r="P181" s="6">
        <v>0.84549356223176</v>
      </c>
      <c r="Q181" s="6">
        <v>0.032967032967033</v>
      </c>
      <c r="R181" s="6">
        <v>0.70392749244713</v>
      </c>
      <c r="S181" s="6">
        <v>0.686900958466454</v>
      </c>
      <c r="T181" s="6">
        <v>297.5</v>
      </c>
      <c r="U181" s="6">
        <v>0.752941176470588</v>
      </c>
      <c r="V181" s="6">
        <v>0.0302521008403361</v>
      </c>
      <c r="W181" s="6">
        <v>-1.56397774255193</v>
      </c>
      <c r="X181" s="6">
        <v>-1.56688884556102</v>
      </c>
      <c r="Y181" s="6">
        <v>0.173758865248227</v>
      </c>
      <c r="Z181" s="6">
        <v>99.1666666666667</v>
      </c>
      <c r="AA181" s="6">
        <v>125.028</v>
      </c>
      <c r="AB181" s="6">
        <v>2.15543259557344</v>
      </c>
      <c r="AC181" s="6">
        <v>0.814393939393939</v>
      </c>
      <c r="AD181" s="6">
        <v>-0.575107296137339</v>
      </c>
      <c r="AE181" s="6">
        <v>0.000253702320819296</v>
      </c>
      <c r="AF181" s="6">
        <v>107.5</v>
      </c>
      <c r="AG181" s="6">
        <v>156.5</v>
      </c>
      <c r="AH181" s="6">
        <v>273</v>
      </c>
      <c r="AI181" s="6">
        <v>-9</v>
      </c>
      <c r="AJ181" s="6">
        <v>116.5</v>
      </c>
      <c r="AK181" s="6">
        <v>165.5</v>
      </c>
      <c r="AL181" s="6">
        <v>75.09</v>
      </c>
      <c r="AM181" s="6">
        <v>1.352</v>
      </c>
      <c r="AN181" s="6">
        <v>20.991</v>
      </c>
      <c r="AO181" s="6">
        <v>21.038</v>
      </c>
      <c r="AP181" s="6">
        <v>44.8160308113065</v>
      </c>
    </row>
    <row r="182" customFormat="1" ht="15" spans="1:42">
      <c r="A182" s="6">
        <v>3</v>
      </c>
      <c r="B182" s="6" t="s">
        <v>220</v>
      </c>
      <c r="C182" s="6">
        <v>139</v>
      </c>
      <c r="D182" s="6">
        <v>144.5</v>
      </c>
      <c r="E182" s="6">
        <v>20.5</v>
      </c>
      <c r="F182" s="6">
        <v>0.457236842105263</v>
      </c>
      <c r="G182" s="6">
        <v>0.475328947368421</v>
      </c>
      <c r="H182" s="6">
        <v>0.0674342105263158</v>
      </c>
      <c r="I182" s="6">
        <v>7.04878048780488</v>
      </c>
      <c r="J182" s="6">
        <v>6.78048780487805</v>
      </c>
      <c r="K182" s="6">
        <v>1.03956834532374</v>
      </c>
      <c r="L182" s="6">
        <v>116.363654119317</v>
      </c>
      <c r="M182" s="6">
        <v>14.2361043360417</v>
      </c>
      <c r="N182" s="6">
        <v>-0.0194003527336861</v>
      </c>
      <c r="O182" s="6">
        <v>0.288740245261984</v>
      </c>
      <c r="P182" s="6">
        <v>0.911290322580645</v>
      </c>
      <c r="Q182" s="6">
        <v>0.0194003527336861</v>
      </c>
      <c r="R182" s="6">
        <v>0.751515151515151</v>
      </c>
      <c r="S182" s="6">
        <v>0.74294670846395</v>
      </c>
      <c r="T182" s="6">
        <v>304</v>
      </c>
      <c r="U182" s="6">
        <v>0.797697368421053</v>
      </c>
      <c r="V182" s="6">
        <v>0.0180921052631579</v>
      </c>
      <c r="W182" s="6">
        <v>-1.56025402811959</v>
      </c>
      <c r="X182" s="6">
        <v>-1.56606621318899</v>
      </c>
      <c r="Y182" s="6">
        <v>0.141868512110727</v>
      </c>
      <c r="Z182" s="6">
        <v>101.333333333333</v>
      </c>
      <c r="AA182" s="6">
        <v>128.7195</v>
      </c>
      <c r="AB182" s="6">
        <v>1.77281368821293</v>
      </c>
      <c r="AC182" s="6">
        <v>0.852517985611511</v>
      </c>
      <c r="AD182" s="6">
        <v>-0.419354838709677</v>
      </c>
      <c r="AE182" s="6">
        <v>0.000312372071894414</v>
      </c>
      <c r="AF182" s="6">
        <v>118.5</v>
      </c>
      <c r="AG182" s="6">
        <v>159.5</v>
      </c>
      <c r="AH182" s="6">
        <v>283.5</v>
      </c>
      <c r="AI182" s="6">
        <v>-5.5</v>
      </c>
      <c r="AJ182" s="6">
        <v>124</v>
      </c>
      <c r="AK182" s="6">
        <v>165</v>
      </c>
      <c r="AL182" s="6">
        <v>78.794</v>
      </c>
      <c r="AM182" s="6">
        <v>0.717</v>
      </c>
      <c r="AN182" s="6">
        <v>20.444</v>
      </c>
      <c r="AO182" s="6">
        <v>20.459</v>
      </c>
      <c r="AP182" s="6">
        <v>42.7783319330895</v>
      </c>
    </row>
    <row r="183" customFormat="1" ht="15" spans="1:42">
      <c r="A183" s="6">
        <v>3</v>
      </c>
      <c r="B183" s="6" t="s">
        <v>221</v>
      </c>
      <c r="C183" s="6">
        <v>137</v>
      </c>
      <c r="D183" s="6">
        <v>141</v>
      </c>
      <c r="E183" s="6">
        <v>18</v>
      </c>
      <c r="F183" s="6">
        <v>0.462837837837838</v>
      </c>
      <c r="G183" s="6">
        <v>0.476351351351351</v>
      </c>
      <c r="H183" s="6">
        <v>0.0608108108108108</v>
      </c>
      <c r="I183" s="6">
        <v>7.83333333333333</v>
      </c>
      <c r="J183" s="6">
        <v>7.61111111111111</v>
      </c>
      <c r="K183" s="6">
        <v>1.02919708029197</v>
      </c>
      <c r="L183" s="6">
        <v>113.97953032599</v>
      </c>
      <c r="M183" s="6">
        <v>14.047538337137</v>
      </c>
      <c r="N183" s="6">
        <v>-0.0143884892086331</v>
      </c>
      <c r="O183" s="6">
        <v>0.290617848970252</v>
      </c>
      <c r="P183" s="6">
        <v>0.934959349593496</v>
      </c>
      <c r="Q183" s="6">
        <v>0.0143884892086331</v>
      </c>
      <c r="R183" s="6">
        <v>0.773584905660377</v>
      </c>
      <c r="S183" s="6">
        <v>0.767741935483871</v>
      </c>
      <c r="T183" s="6">
        <v>296</v>
      </c>
      <c r="U183" s="6">
        <v>0.817567567567568</v>
      </c>
      <c r="V183" s="6">
        <v>0.0135135135135135</v>
      </c>
      <c r="W183" s="6">
        <v>-1.55613391608588</v>
      </c>
      <c r="X183" s="6">
        <v>-1.56516076191867</v>
      </c>
      <c r="Y183" s="6">
        <v>0.127659574468085</v>
      </c>
      <c r="Z183" s="6">
        <v>98.6666666666667</v>
      </c>
      <c r="AA183" s="6">
        <v>125.782</v>
      </c>
      <c r="AB183" s="6">
        <v>1.63461538461538</v>
      </c>
      <c r="AC183" s="6">
        <v>0.868613138686131</v>
      </c>
      <c r="AD183" s="6">
        <v>-0.357723577235772</v>
      </c>
      <c r="AE183" s="6">
        <v>0.000371972891977558</v>
      </c>
      <c r="AF183" s="6">
        <v>119</v>
      </c>
      <c r="AG183" s="6">
        <v>155</v>
      </c>
      <c r="AH183" s="6">
        <v>278</v>
      </c>
      <c r="AI183" s="6">
        <v>-4</v>
      </c>
      <c r="AJ183" s="6">
        <v>123</v>
      </c>
      <c r="AK183" s="6">
        <v>159</v>
      </c>
      <c r="AL183" s="6">
        <v>77.503</v>
      </c>
      <c r="AM183" s="6">
        <v>1.197</v>
      </c>
      <c r="AN183" s="6">
        <v>20.419</v>
      </c>
      <c r="AO183" s="6">
        <v>20.456</v>
      </c>
      <c r="AP183" s="6">
        <v>45.4088326391096</v>
      </c>
    </row>
    <row r="184" customFormat="1" ht="15" spans="1:42">
      <c r="A184" s="6">
        <v>3</v>
      </c>
      <c r="B184" s="6" t="s">
        <v>222</v>
      </c>
      <c r="C184" s="6">
        <v>135</v>
      </c>
      <c r="D184" s="6">
        <v>143.5</v>
      </c>
      <c r="E184" s="6">
        <v>23.5</v>
      </c>
      <c r="F184" s="6">
        <v>0.447019867549669</v>
      </c>
      <c r="G184" s="6">
        <v>0.475165562913907</v>
      </c>
      <c r="H184" s="6">
        <v>0.0778145695364238</v>
      </c>
      <c r="I184" s="6">
        <v>6.1063829787234</v>
      </c>
      <c r="J184" s="6">
        <v>5.74468085106383</v>
      </c>
      <c r="K184" s="6">
        <v>1.06296296296296</v>
      </c>
      <c r="L184" s="6">
        <v>114.556390771823</v>
      </c>
      <c r="M184" s="6">
        <v>14.1891977691952</v>
      </c>
      <c r="N184" s="6">
        <v>-0.0305206463195691</v>
      </c>
      <c r="O184" s="6">
        <v>0.288439955106622</v>
      </c>
      <c r="P184" s="6">
        <v>0.858333333333333</v>
      </c>
      <c r="Q184" s="6">
        <v>0.0305206463195691</v>
      </c>
      <c r="R184" s="6">
        <v>0.718562874251497</v>
      </c>
      <c r="S184" s="6">
        <v>0.703470031545741</v>
      </c>
      <c r="T184" s="6">
        <v>302</v>
      </c>
      <c r="U184" s="6">
        <v>0.766556291390728</v>
      </c>
      <c r="V184" s="6">
        <v>0.0281456953642384</v>
      </c>
      <c r="W184" s="6">
        <v>-1.5637606874071</v>
      </c>
      <c r="X184" s="6">
        <v>-1.56682499350631</v>
      </c>
      <c r="Y184" s="6">
        <v>0.163763066202091</v>
      </c>
      <c r="Z184" s="6">
        <v>100.666666666667</v>
      </c>
      <c r="AA184" s="6">
        <v>127.2785</v>
      </c>
      <c r="AB184" s="6">
        <v>2.08333333333333</v>
      </c>
      <c r="AC184" s="6">
        <v>0.825925925925926</v>
      </c>
      <c r="AD184" s="6">
        <v>-0.533333333333333</v>
      </c>
      <c r="AE184" s="6">
        <v>0.000262448425408046</v>
      </c>
      <c r="AF184" s="6">
        <v>111.5</v>
      </c>
      <c r="AG184" s="6">
        <v>158.5</v>
      </c>
      <c r="AH184" s="6">
        <v>278.5</v>
      </c>
      <c r="AI184" s="6">
        <v>-8.5</v>
      </c>
      <c r="AJ184" s="6">
        <v>120</v>
      </c>
      <c r="AK184" s="6">
        <v>167</v>
      </c>
      <c r="AL184" s="6">
        <v>73.095</v>
      </c>
      <c r="AM184" s="6">
        <v>1.631</v>
      </c>
      <c r="AN184" s="6">
        <v>19.77</v>
      </c>
      <c r="AO184" s="6">
        <v>19.839</v>
      </c>
      <c r="AP184" s="6">
        <v>43.5978681907952</v>
      </c>
    </row>
    <row r="185" customFormat="1" ht="15" spans="1:42">
      <c r="A185" s="6">
        <v>3</v>
      </c>
      <c r="B185" s="6" t="s">
        <v>223</v>
      </c>
      <c r="C185" s="6">
        <v>132.5</v>
      </c>
      <c r="D185" s="6">
        <v>138</v>
      </c>
      <c r="E185" s="6">
        <v>22.5</v>
      </c>
      <c r="F185" s="6">
        <v>0.45221843003413</v>
      </c>
      <c r="G185" s="6">
        <v>0.47098976109215</v>
      </c>
      <c r="H185" s="6">
        <v>0.0767918088737201</v>
      </c>
      <c r="I185" s="6">
        <v>6.13333333333333</v>
      </c>
      <c r="J185" s="6">
        <v>5.88888888888889</v>
      </c>
      <c r="K185" s="6">
        <v>1.04150943396226</v>
      </c>
      <c r="L185" s="6">
        <v>111.215256747145</v>
      </c>
      <c r="M185" s="6">
        <v>13.9761701954911</v>
      </c>
      <c r="N185" s="6">
        <v>-0.0203327171903882</v>
      </c>
      <c r="O185" s="6">
        <v>0.280742459396752</v>
      </c>
      <c r="P185" s="6">
        <v>0.904761904761905</v>
      </c>
      <c r="Q185" s="6">
        <v>0.0203327171903882</v>
      </c>
      <c r="R185" s="6">
        <v>0.719626168224299</v>
      </c>
      <c r="S185" s="6">
        <v>0.709677419354839</v>
      </c>
      <c r="T185" s="6">
        <v>293</v>
      </c>
      <c r="U185" s="6">
        <v>0.76962457337884</v>
      </c>
      <c r="V185" s="6">
        <v>0.0187713310580205</v>
      </c>
      <c r="W185" s="6">
        <v>-1.5596164407028</v>
      </c>
      <c r="X185" s="6">
        <v>-1.56608083917346</v>
      </c>
      <c r="Y185" s="6">
        <v>0.16304347826087</v>
      </c>
      <c r="Z185" s="6">
        <v>97.6666666666667</v>
      </c>
      <c r="AA185" s="6">
        <v>123.1885</v>
      </c>
      <c r="AB185" s="6">
        <v>1.80443548387097</v>
      </c>
      <c r="AC185" s="6">
        <v>0.830188679245283</v>
      </c>
      <c r="AD185" s="6">
        <v>-0.484848484848485</v>
      </c>
      <c r="AE185" s="6">
        <v>0.000296901217994704</v>
      </c>
      <c r="AF185" s="6">
        <v>110</v>
      </c>
      <c r="AG185" s="6">
        <v>155</v>
      </c>
      <c r="AH185" s="6">
        <v>270.5</v>
      </c>
      <c r="AI185" s="6">
        <v>-5.5</v>
      </c>
      <c r="AJ185" s="6">
        <v>115.5</v>
      </c>
      <c r="AK185" s="6">
        <v>160.5</v>
      </c>
      <c r="AL185" s="6">
        <v>78.537</v>
      </c>
      <c r="AM185" s="6">
        <v>0.973</v>
      </c>
      <c r="AN185" s="6">
        <v>19.7</v>
      </c>
      <c r="AO185" s="6">
        <v>19.725</v>
      </c>
      <c r="AP185" s="6">
        <v>42.6995982898259</v>
      </c>
    </row>
    <row r="186" customFormat="1" ht="15" spans="1:42">
      <c r="A186" s="6">
        <v>3</v>
      </c>
      <c r="B186" s="6" t="s">
        <v>224</v>
      </c>
      <c r="C186" s="6">
        <v>131</v>
      </c>
      <c r="D186" s="6">
        <v>140.5</v>
      </c>
      <c r="E186" s="6">
        <v>25.5</v>
      </c>
      <c r="F186" s="6">
        <v>0.441077441077441</v>
      </c>
      <c r="G186" s="6">
        <v>0.473063973063973</v>
      </c>
      <c r="H186" s="6">
        <v>0.0858585858585859</v>
      </c>
      <c r="I186" s="6">
        <v>5.50980392156863</v>
      </c>
      <c r="J186" s="6">
        <v>5.13725490196078</v>
      </c>
      <c r="K186" s="6">
        <v>1.07251908396947</v>
      </c>
      <c r="L186" s="6">
        <v>111.880144202028</v>
      </c>
      <c r="M186" s="6">
        <v>14.0712472794703</v>
      </c>
      <c r="N186" s="6">
        <v>-0.0349907918968692</v>
      </c>
      <c r="O186" s="6">
        <v>0.284571428571429</v>
      </c>
      <c r="P186" s="6">
        <v>0.834782608695652</v>
      </c>
      <c r="Q186" s="6">
        <v>0.0349907918968692</v>
      </c>
      <c r="R186" s="6">
        <v>0.692771084337349</v>
      </c>
      <c r="S186" s="6">
        <v>0.674121405750799</v>
      </c>
      <c r="T186" s="6">
        <v>297</v>
      </c>
      <c r="U186" s="6">
        <v>0.742424242424242</v>
      </c>
      <c r="V186" s="6">
        <v>0.031986531986532</v>
      </c>
      <c r="W186" s="6">
        <v>-1.56427095942266</v>
      </c>
      <c r="X186" s="6">
        <v>-1.56700752504866</v>
      </c>
      <c r="Y186" s="6">
        <v>0.181494661921708</v>
      </c>
      <c r="Z186" s="6">
        <v>99</v>
      </c>
      <c r="AA186" s="6">
        <v>124.5495</v>
      </c>
      <c r="AB186" s="6">
        <v>2.21544715447154</v>
      </c>
      <c r="AC186" s="6">
        <v>0.805343511450382</v>
      </c>
      <c r="AD186" s="6">
        <v>-0.608695652173913</v>
      </c>
      <c r="AE186" s="6">
        <v>0.000242646168593924</v>
      </c>
      <c r="AF186" s="6">
        <v>105.5</v>
      </c>
      <c r="AG186" s="6">
        <v>156.5</v>
      </c>
      <c r="AH186" s="6">
        <v>271.5</v>
      </c>
      <c r="AI186" s="6">
        <v>-9.5</v>
      </c>
      <c r="AJ186" s="6">
        <v>115</v>
      </c>
      <c r="AK186" s="6">
        <v>166</v>
      </c>
      <c r="AL186" s="6">
        <v>74.434</v>
      </c>
      <c r="AM186" s="6">
        <v>1.555</v>
      </c>
      <c r="AN186" s="6">
        <v>19.615</v>
      </c>
      <c r="AO186" s="6">
        <v>19.647</v>
      </c>
      <c r="AP186" s="6">
        <v>42.7783319330895</v>
      </c>
    </row>
    <row r="187" customFormat="1" ht="15" spans="1:42">
      <c r="A187" s="6">
        <v>3</v>
      </c>
      <c r="B187" s="6" t="s">
        <v>225</v>
      </c>
      <c r="C187" s="6">
        <v>141</v>
      </c>
      <c r="D187" s="6">
        <v>147.5</v>
      </c>
      <c r="E187" s="6">
        <v>26</v>
      </c>
      <c r="F187" s="6">
        <v>0.448330683624801</v>
      </c>
      <c r="G187" s="6">
        <v>0.468998410174881</v>
      </c>
      <c r="H187" s="6">
        <v>0.082670906200318</v>
      </c>
      <c r="I187" s="6">
        <v>5.67307692307692</v>
      </c>
      <c r="J187" s="6">
        <v>5.42307692307692</v>
      </c>
      <c r="K187" s="6">
        <v>1.04609929078014</v>
      </c>
      <c r="L187" s="6">
        <v>118.762016935831</v>
      </c>
      <c r="M187" s="6">
        <v>14.4798710859823</v>
      </c>
      <c r="N187" s="6">
        <v>-0.0225303292894281</v>
      </c>
      <c r="O187" s="6">
        <v>0.277056277056277</v>
      </c>
      <c r="P187" s="6">
        <v>0.893004115226337</v>
      </c>
      <c r="Q187" s="6">
        <v>0.0225303292894281</v>
      </c>
      <c r="R187" s="6">
        <v>0.70028818443804</v>
      </c>
      <c r="S187" s="6">
        <v>0.688622754491018</v>
      </c>
      <c r="T187" s="6">
        <v>314.5</v>
      </c>
      <c r="U187" s="6">
        <v>0.751987281399046</v>
      </c>
      <c r="V187" s="6">
        <v>0.0206677265500795</v>
      </c>
      <c r="W187" s="6">
        <v>-1.56185883583662</v>
      </c>
      <c r="X187" s="6">
        <v>-1.56693436435532</v>
      </c>
      <c r="Y187" s="6">
        <v>0.176271186440678</v>
      </c>
      <c r="Z187" s="6">
        <v>104.833333333333</v>
      </c>
      <c r="AA187" s="6">
        <v>131.7055</v>
      </c>
      <c r="AB187" s="6">
        <v>1.86904761904762</v>
      </c>
      <c r="AC187" s="6">
        <v>0.815602836879433</v>
      </c>
      <c r="AD187" s="6">
        <v>-0.534979423868313</v>
      </c>
      <c r="AE187" s="6">
        <v>0.000238280672093282</v>
      </c>
      <c r="AF187" s="6">
        <v>115</v>
      </c>
      <c r="AG187" s="6">
        <v>167</v>
      </c>
      <c r="AH187" s="6">
        <v>288.5</v>
      </c>
      <c r="AI187" s="6">
        <v>-6.5</v>
      </c>
      <c r="AJ187" s="6">
        <v>121.5</v>
      </c>
      <c r="AK187" s="6">
        <v>173.5</v>
      </c>
      <c r="AL187" s="6">
        <v>77.735</v>
      </c>
      <c r="AM187" s="6">
        <v>1.352</v>
      </c>
      <c r="AN187" s="6">
        <v>21.152</v>
      </c>
      <c r="AO187" s="6">
        <v>21.196</v>
      </c>
      <c r="AP187" s="6">
        <v>40.0639196452159</v>
      </c>
    </row>
    <row r="188" customFormat="1" ht="15" spans="1:42">
      <c r="A188" s="6">
        <v>3</v>
      </c>
      <c r="B188" s="6" t="s">
        <v>226</v>
      </c>
      <c r="C188" s="6">
        <v>126.5</v>
      </c>
      <c r="D188" s="6">
        <v>139</v>
      </c>
      <c r="E188" s="6">
        <v>23</v>
      </c>
      <c r="F188" s="6">
        <v>0.438474870017331</v>
      </c>
      <c r="G188" s="6">
        <v>0.481802426343154</v>
      </c>
      <c r="H188" s="6">
        <v>0.0797227036395147</v>
      </c>
      <c r="I188" s="6">
        <v>6.04347826086957</v>
      </c>
      <c r="J188" s="6">
        <v>5.5</v>
      </c>
      <c r="K188" s="6">
        <v>1.09881422924901</v>
      </c>
      <c r="L188" s="6">
        <v>109.319485911707</v>
      </c>
      <c r="M188" s="6">
        <v>13.8684293751431</v>
      </c>
      <c r="N188" s="6">
        <v>-0.0470809792843691</v>
      </c>
      <c r="O188" s="6">
        <v>0.300584795321637</v>
      </c>
      <c r="P188" s="6">
        <v>0.78448275862069</v>
      </c>
      <c r="Q188" s="6">
        <v>0.0470809792843691</v>
      </c>
      <c r="R188" s="6">
        <v>0.716049382716049</v>
      </c>
      <c r="S188" s="6">
        <v>0.692307692307692</v>
      </c>
      <c r="T188" s="6">
        <v>288.5</v>
      </c>
      <c r="U188" s="6">
        <v>0.760831889081456</v>
      </c>
      <c r="V188" s="6">
        <v>0.0433275563258232</v>
      </c>
      <c r="W188" s="6">
        <v>-1.56576544140386</v>
      </c>
      <c r="X188" s="6">
        <v>-1.56709308971688</v>
      </c>
      <c r="Y188" s="6">
        <v>0.165467625899281</v>
      </c>
      <c r="Z188" s="6">
        <v>96.1666666666667</v>
      </c>
      <c r="AA188" s="6">
        <v>122.0385</v>
      </c>
      <c r="AB188" s="6">
        <v>2.53865979381443</v>
      </c>
      <c r="AC188" s="6">
        <v>0.818181818181818</v>
      </c>
      <c r="AD188" s="6">
        <v>-0.612068965517241</v>
      </c>
      <c r="AE188" s="6">
        <v>0.000259065042360811</v>
      </c>
      <c r="AF188" s="6">
        <v>103.5</v>
      </c>
      <c r="AG188" s="6">
        <v>149.5</v>
      </c>
      <c r="AH188" s="6">
        <v>265.5</v>
      </c>
      <c r="AI188" s="6">
        <v>-12.5</v>
      </c>
      <c r="AJ188" s="6">
        <v>116</v>
      </c>
      <c r="AK188" s="6">
        <v>162</v>
      </c>
      <c r="AL188" s="6">
        <v>79.123</v>
      </c>
      <c r="AM188" s="6">
        <v>0.762</v>
      </c>
      <c r="AN188" s="6">
        <v>21.308</v>
      </c>
      <c r="AO188" s="6">
        <v>21.325</v>
      </c>
      <c r="AP188" s="6">
        <v>44.8480018483469</v>
      </c>
    </row>
    <row r="189" customFormat="1" ht="15" spans="1:42">
      <c r="A189" s="6">
        <v>3</v>
      </c>
      <c r="B189" s="6" t="s">
        <v>227</v>
      </c>
      <c r="C189" s="6">
        <v>132</v>
      </c>
      <c r="D189" s="6">
        <v>141.5</v>
      </c>
      <c r="E189" s="6">
        <v>23.5</v>
      </c>
      <c r="F189" s="6">
        <v>0.444444444444444</v>
      </c>
      <c r="G189" s="6">
        <v>0.476430976430976</v>
      </c>
      <c r="H189" s="6">
        <v>0.0791245791245791</v>
      </c>
      <c r="I189" s="6">
        <v>6.02127659574468</v>
      </c>
      <c r="J189" s="6">
        <v>5.61702127659574</v>
      </c>
      <c r="K189" s="6">
        <v>1.0719696969697</v>
      </c>
      <c r="L189" s="6">
        <v>112.544065444015</v>
      </c>
      <c r="M189" s="6">
        <v>14.0712472794703</v>
      </c>
      <c r="N189" s="6">
        <v>-0.0347349177330896</v>
      </c>
      <c r="O189" s="6">
        <v>0.290763968072976</v>
      </c>
      <c r="P189" s="6">
        <v>0.838983050847458</v>
      </c>
      <c r="Q189" s="6">
        <v>0.0347349177330896</v>
      </c>
      <c r="R189" s="6">
        <v>0.715151515151515</v>
      </c>
      <c r="S189" s="6">
        <v>0.697749196141479</v>
      </c>
      <c r="T189" s="6">
        <v>297</v>
      </c>
      <c r="U189" s="6">
        <v>0.762626262626263</v>
      </c>
      <c r="V189" s="6">
        <v>0.031986531986532</v>
      </c>
      <c r="W189" s="6">
        <v>-1.56437536240762</v>
      </c>
      <c r="X189" s="6">
        <v>-1.56688006535773</v>
      </c>
      <c r="Y189" s="6">
        <v>0.166077738515901</v>
      </c>
      <c r="Z189" s="6">
        <v>99</v>
      </c>
      <c r="AA189" s="6">
        <v>125.2075</v>
      </c>
      <c r="AB189" s="6">
        <v>2.2</v>
      </c>
      <c r="AC189" s="6">
        <v>0.821969696969697</v>
      </c>
      <c r="AD189" s="6">
        <v>-0.559322033898305</v>
      </c>
      <c r="AE189" s="6">
        <v>0.000261704192781869</v>
      </c>
      <c r="AF189" s="6">
        <v>108.5</v>
      </c>
      <c r="AG189" s="6">
        <v>155.5</v>
      </c>
      <c r="AH189" s="6">
        <v>273.5</v>
      </c>
      <c r="AI189" s="6">
        <v>-9.5</v>
      </c>
      <c r="AJ189" s="6">
        <v>118</v>
      </c>
      <c r="AK189" s="6">
        <v>165</v>
      </c>
      <c r="AL189" s="6">
        <v>76.971</v>
      </c>
      <c r="AM189" s="6">
        <v>1.207</v>
      </c>
      <c r="AN189" s="6">
        <v>21.157</v>
      </c>
      <c r="AO189" s="6">
        <v>21.193</v>
      </c>
      <c r="AP189" s="6">
        <v>42.1179116765237</v>
      </c>
    </row>
    <row r="190" customFormat="1" ht="15" spans="1:42">
      <c r="A190" s="6">
        <v>3</v>
      </c>
      <c r="B190" s="6" t="s">
        <v>228</v>
      </c>
      <c r="C190" s="6">
        <v>145</v>
      </c>
      <c r="D190" s="6">
        <v>151.5</v>
      </c>
      <c r="E190" s="6">
        <v>24</v>
      </c>
      <c r="F190" s="6">
        <v>0.452418096723869</v>
      </c>
      <c r="G190" s="6">
        <v>0.472698907956318</v>
      </c>
      <c r="H190" s="6">
        <v>0.0748829953198128</v>
      </c>
      <c r="I190" s="6">
        <v>6.3125</v>
      </c>
      <c r="J190" s="6">
        <v>6.04166666666667</v>
      </c>
      <c r="K190" s="6">
        <v>1.0448275862069</v>
      </c>
      <c r="L190" s="6">
        <v>121.865020958983</v>
      </c>
      <c r="M190" s="6">
        <v>14.6173412995205</v>
      </c>
      <c r="N190" s="6">
        <v>-0.0219224283305228</v>
      </c>
      <c r="O190" s="6">
        <v>0.283898305084746</v>
      </c>
      <c r="P190" s="6">
        <v>0.898039215686275</v>
      </c>
      <c r="Q190" s="6">
        <v>0.0219224283305228</v>
      </c>
      <c r="R190" s="6">
        <v>0.726495726495726</v>
      </c>
      <c r="S190" s="6">
        <v>0.715976331360947</v>
      </c>
      <c r="T190" s="6">
        <v>320.5</v>
      </c>
      <c r="U190" s="6">
        <v>0.775351014040562</v>
      </c>
      <c r="V190" s="6">
        <v>0.0202808112324493</v>
      </c>
      <c r="W190" s="6">
        <v>-1.56218680064024</v>
      </c>
      <c r="X190" s="6">
        <v>-1.56687477827014</v>
      </c>
      <c r="Y190" s="6">
        <v>0.158415841584158</v>
      </c>
      <c r="Z190" s="6">
        <v>106.833333333333</v>
      </c>
      <c r="AA190" s="6">
        <v>135.0215</v>
      </c>
      <c r="AB190" s="6">
        <v>1.84633027522936</v>
      </c>
      <c r="AC190" s="6">
        <v>0.83448275862069</v>
      </c>
      <c r="AD190" s="6">
        <v>-0.47843137254902</v>
      </c>
      <c r="AE190" s="6">
        <v>0.000251934047656527</v>
      </c>
      <c r="AF190" s="6">
        <v>121</v>
      </c>
      <c r="AG190" s="6">
        <v>169</v>
      </c>
      <c r="AH190" s="6">
        <v>296.5</v>
      </c>
      <c r="AI190" s="6">
        <v>-6.5</v>
      </c>
      <c r="AJ190" s="6">
        <v>127.5</v>
      </c>
      <c r="AK190" s="6">
        <v>175.5</v>
      </c>
      <c r="AL190" s="6">
        <v>79.241</v>
      </c>
      <c r="AM190" s="6">
        <v>1.084</v>
      </c>
      <c r="AN190" s="6">
        <v>21.155</v>
      </c>
      <c r="AO190" s="6">
        <v>21.183</v>
      </c>
      <c r="AP190" s="6">
        <v>41.9670754601089</v>
      </c>
    </row>
    <row r="191" customFormat="1" ht="15" spans="1:42">
      <c r="A191" s="6">
        <v>3</v>
      </c>
      <c r="B191" s="6" t="s">
        <v>229</v>
      </c>
      <c r="C191" s="6">
        <v>140.5</v>
      </c>
      <c r="D191" s="6">
        <v>146</v>
      </c>
      <c r="E191" s="6">
        <v>21</v>
      </c>
      <c r="F191" s="6">
        <v>0.456910569105691</v>
      </c>
      <c r="G191" s="6">
        <v>0.47479674796748</v>
      </c>
      <c r="H191" s="6">
        <v>0.0682926829268293</v>
      </c>
      <c r="I191" s="6">
        <v>6.95238095238095</v>
      </c>
      <c r="J191" s="6">
        <v>6.69047619047619</v>
      </c>
      <c r="K191" s="6">
        <v>1.03914590747331</v>
      </c>
      <c r="L191" s="6">
        <v>117.611294809073</v>
      </c>
      <c r="M191" s="6">
        <v>14.3178210632764</v>
      </c>
      <c r="N191" s="6">
        <v>-0.0191972076788831</v>
      </c>
      <c r="O191" s="6">
        <v>0.287761852260198</v>
      </c>
      <c r="P191" s="6">
        <v>0.912</v>
      </c>
      <c r="Q191" s="6">
        <v>0.0191972076788831</v>
      </c>
      <c r="R191" s="6">
        <v>0.748502994011976</v>
      </c>
      <c r="S191" s="6">
        <v>0.739938080495356</v>
      </c>
      <c r="T191" s="6">
        <v>307.5</v>
      </c>
      <c r="U191" s="6">
        <v>0.795121951219512</v>
      </c>
      <c r="V191" s="6">
        <v>0.0178861788617886</v>
      </c>
      <c r="W191" s="6">
        <v>-1.56035328921728</v>
      </c>
      <c r="X191" s="6">
        <v>-1.56619258573483</v>
      </c>
      <c r="Y191" s="6">
        <v>0.143835616438356</v>
      </c>
      <c r="Z191" s="6">
        <v>102.5</v>
      </c>
      <c r="AA191" s="6">
        <v>130.1055</v>
      </c>
      <c r="AB191" s="6">
        <v>1.76789077212806</v>
      </c>
      <c r="AC191" s="6">
        <v>0.850533807829182</v>
      </c>
      <c r="AD191" s="6">
        <v>-0.424</v>
      </c>
      <c r="AE191" s="6">
        <v>0.000302047180702227</v>
      </c>
      <c r="AF191" s="6">
        <v>119.5</v>
      </c>
      <c r="AG191" s="6">
        <v>161.5</v>
      </c>
      <c r="AH191" s="6">
        <v>286.5</v>
      </c>
      <c r="AI191" s="6">
        <v>-5.5</v>
      </c>
      <c r="AJ191" s="6">
        <v>125</v>
      </c>
      <c r="AK191" s="6">
        <v>167</v>
      </c>
      <c r="AL191" s="6">
        <v>77.45</v>
      </c>
      <c r="AM191" s="6">
        <v>1.229</v>
      </c>
      <c r="AN191" s="6">
        <v>20.905</v>
      </c>
      <c r="AO191" s="6">
        <v>20.942</v>
      </c>
      <c r="AP191" s="6">
        <v>41.7226712235257</v>
      </c>
    </row>
    <row r="192" customFormat="1" ht="15" spans="1:42">
      <c r="A192" s="6">
        <v>3</v>
      </c>
      <c r="B192" s="6" t="s">
        <v>230</v>
      </c>
      <c r="C192" s="6">
        <v>140.5</v>
      </c>
      <c r="D192" s="6">
        <v>146.5</v>
      </c>
      <c r="E192" s="6">
        <v>22.5</v>
      </c>
      <c r="F192" s="6">
        <v>0.453957996768982</v>
      </c>
      <c r="G192" s="6">
        <v>0.473344103392569</v>
      </c>
      <c r="H192" s="6">
        <v>0.0726978998384491</v>
      </c>
      <c r="I192" s="6">
        <v>6.51111111111111</v>
      </c>
      <c r="J192" s="6">
        <v>6.24444444444444</v>
      </c>
      <c r="K192" s="6">
        <v>1.04270462633452</v>
      </c>
      <c r="L192" s="6">
        <v>117.9106299986</v>
      </c>
      <c r="M192" s="6">
        <v>14.3643076176102</v>
      </c>
      <c r="N192" s="6">
        <v>-0.0209059233449477</v>
      </c>
      <c r="O192" s="6">
        <v>0.285087719298246</v>
      </c>
      <c r="P192" s="6">
        <v>0.903225806451613</v>
      </c>
      <c r="Q192" s="6">
        <v>0.0209059233449477</v>
      </c>
      <c r="R192" s="6">
        <v>0.733727810650888</v>
      </c>
      <c r="S192" s="6">
        <v>0.723926380368098</v>
      </c>
      <c r="T192" s="6">
        <v>309.5</v>
      </c>
      <c r="U192" s="6">
        <v>0.781906300484653</v>
      </c>
      <c r="V192" s="6">
        <v>0.0193861066235864</v>
      </c>
      <c r="W192" s="6">
        <v>-1.56118729677891</v>
      </c>
      <c r="X192" s="6">
        <v>-1.56648113003668</v>
      </c>
      <c r="Y192" s="6">
        <v>0.15358361774744</v>
      </c>
      <c r="Z192" s="6">
        <v>103.166666666667</v>
      </c>
      <c r="AA192" s="6">
        <v>130.57</v>
      </c>
      <c r="AB192" s="6">
        <v>1.81710775047259</v>
      </c>
      <c r="AC192" s="6">
        <v>0.839857651245552</v>
      </c>
      <c r="AD192" s="6">
        <v>-0.459677419354839</v>
      </c>
      <c r="AE192" s="6">
        <v>0.000279034084473169</v>
      </c>
      <c r="AF192" s="6">
        <v>118</v>
      </c>
      <c r="AG192" s="6">
        <v>163</v>
      </c>
      <c r="AH192" s="6">
        <v>287</v>
      </c>
      <c r="AI192" s="6">
        <v>-6</v>
      </c>
      <c r="AJ192" s="6">
        <v>124</v>
      </c>
      <c r="AK192" s="6">
        <v>169</v>
      </c>
      <c r="AL192" s="6">
        <v>79.106</v>
      </c>
      <c r="AM192" s="6">
        <v>0.37</v>
      </c>
      <c r="AN192" s="6">
        <v>19.985</v>
      </c>
      <c r="AO192" s="6">
        <v>19.991</v>
      </c>
      <c r="AP192" s="6">
        <v>42.7783319330895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1"/>
  <sheetViews>
    <sheetView topLeftCell="X1" workbookViewId="0">
      <selection activeCell="AP4" sqref="AP4"/>
    </sheetView>
  </sheetViews>
  <sheetFormatPr defaultColWidth="9" defaultRowHeight="13.5"/>
  <cols>
    <col min="2" max="2" width="10.6333333333333" customWidth="1"/>
    <col min="6" max="13" width="12.8166666666667"/>
    <col min="14" max="14" width="14"/>
    <col min="15" max="19" width="12.8166666666667"/>
    <col min="21" max="22" width="12.8166666666667"/>
    <col min="23" max="24" width="14"/>
    <col min="25" max="26" width="12.8166666666667"/>
    <col min="27" max="27" width="9.54166666666667"/>
    <col min="28" max="29" width="12.8166666666667"/>
    <col min="30" max="30" width="14"/>
    <col min="31" max="31" width="12.8166666666667"/>
    <col min="38" max="41" width="12.8166666666667"/>
    <col min="42" max="42" width="18.5416666666667" customWidth="1"/>
    <col min="43" max="43" width="9.5" customWidth="1"/>
  </cols>
  <sheetData>
    <row r="1" customFormat="1" ht="15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231</v>
      </c>
      <c r="AN1" s="1" t="s">
        <v>39</v>
      </c>
      <c r="AO1" s="3" t="s">
        <v>232</v>
      </c>
      <c r="AP1" s="4" t="s">
        <v>233</v>
      </c>
    </row>
    <row r="2" customFormat="1" ht="15" spans="1:42">
      <c r="A2" s="2">
        <v>1</v>
      </c>
      <c r="B2" s="2" t="s">
        <v>42</v>
      </c>
      <c r="C2" s="2">
        <v>115</v>
      </c>
      <c r="D2" s="2">
        <v>128.5</v>
      </c>
      <c r="E2" s="2">
        <v>31.5</v>
      </c>
      <c r="F2" s="2">
        <v>0.418181818181818</v>
      </c>
      <c r="G2" s="2">
        <v>0.467272727272727</v>
      </c>
      <c r="H2" s="2">
        <v>0.114545454545455</v>
      </c>
      <c r="I2" s="2">
        <v>4.07936507936508</v>
      </c>
      <c r="J2" s="2">
        <v>3.65079365079365</v>
      </c>
      <c r="K2" s="2">
        <v>1.11739130434783</v>
      </c>
      <c r="L2" s="2">
        <v>101.20853060225</v>
      </c>
      <c r="M2" s="2">
        <v>13.5400640077266</v>
      </c>
      <c r="N2" s="2">
        <v>-0.0554414784394251</v>
      </c>
      <c r="O2" s="2">
        <v>0.273853779429988</v>
      </c>
      <c r="P2" s="2">
        <v>0.721649484536082</v>
      </c>
      <c r="Q2" s="2">
        <v>0.0554414784394251</v>
      </c>
      <c r="R2" s="2">
        <v>0.60625</v>
      </c>
      <c r="S2" s="2">
        <v>0.569965870307167</v>
      </c>
      <c r="T2" s="2">
        <v>275</v>
      </c>
      <c r="U2" s="2">
        <v>0.656363636363636</v>
      </c>
      <c r="V2" s="2">
        <v>0.0490909090909091</v>
      </c>
      <c r="W2" s="2">
        <v>-1.56546793557373</v>
      </c>
      <c r="X2" s="2">
        <v>-1.56730264112397</v>
      </c>
      <c r="Y2" s="2">
        <v>0.245136186770428</v>
      </c>
      <c r="Z2" s="2">
        <v>91.6666666666667</v>
      </c>
      <c r="AA2" s="2">
        <v>113.4055</v>
      </c>
      <c r="AB2" s="2">
        <v>2.84198113207547</v>
      </c>
      <c r="AC2" s="2">
        <v>0.726086956521739</v>
      </c>
      <c r="AD2" s="2">
        <v>-0.927835051546392</v>
      </c>
      <c r="AE2" s="2">
        <v>0.000197868081946363</v>
      </c>
      <c r="AF2" s="2">
        <v>83.5</v>
      </c>
      <c r="AG2" s="2">
        <v>146.5</v>
      </c>
      <c r="AH2" s="2">
        <v>243.5</v>
      </c>
      <c r="AI2" s="2">
        <v>-13.5</v>
      </c>
      <c r="AJ2" s="2">
        <v>97</v>
      </c>
      <c r="AK2" s="2">
        <v>160</v>
      </c>
      <c r="AL2" s="2">
        <v>78.525</v>
      </c>
      <c r="AM2" s="2">
        <v>0.498</v>
      </c>
      <c r="AN2" s="2">
        <v>19.948</v>
      </c>
      <c r="AO2" s="2">
        <v>19.955</v>
      </c>
      <c r="AP2" s="2">
        <v>6.90212239213163</v>
      </c>
    </row>
    <row r="3" customFormat="1" ht="15" spans="1:42">
      <c r="A3" s="2">
        <v>1</v>
      </c>
      <c r="B3" s="2" t="s">
        <v>43</v>
      </c>
      <c r="C3" s="2">
        <v>114.5</v>
      </c>
      <c r="D3" s="2">
        <v>129.5</v>
      </c>
      <c r="E3" s="2">
        <v>30</v>
      </c>
      <c r="F3" s="2">
        <v>0.417883211678832</v>
      </c>
      <c r="G3" s="2">
        <v>0.472627737226277</v>
      </c>
      <c r="H3" s="2">
        <v>0.109489051094891</v>
      </c>
      <c r="I3" s="2">
        <v>4.31666666666667</v>
      </c>
      <c r="J3" s="2">
        <v>3.81666666666667</v>
      </c>
      <c r="K3" s="2">
        <v>1.13100436681223</v>
      </c>
      <c r="L3" s="2">
        <v>101.292480800238</v>
      </c>
      <c r="M3" s="2">
        <v>13.5154232884755</v>
      </c>
      <c r="N3" s="2">
        <v>-0.0614754098360656</v>
      </c>
      <c r="O3" s="2">
        <v>0.283767038413879</v>
      </c>
      <c r="P3" s="2">
        <v>0.698492462311558</v>
      </c>
      <c r="Q3" s="2">
        <v>0.0614754098360656</v>
      </c>
      <c r="R3" s="2">
        <v>0.623824451410658</v>
      </c>
      <c r="S3" s="2">
        <v>0.58477508650519</v>
      </c>
      <c r="T3" s="2">
        <v>274</v>
      </c>
      <c r="U3" s="2">
        <v>0.671532846715328</v>
      </c>
      <c r="V3" s="2">
        <v>0.0547445255474453</v>
      </c>
      <c r="W3" s="2">
        <v>-1.56604558371975</v>
      </c>
      <c r="X3" s="2">
        <v>-1.56739042148338</v>
      </c>
      <c r="Y3" s="2">
        <v>0.231660231660232</v>
      </c>
      <c r="Z3" s="2">
        <v>91.3333333333333</v>
      </c>
      <c r="AA3" s="2">
        <v>113.672</v>
      </c>
      <c r="AB3" s="2">
        <v>3.00233644859813</v>
      </c>
      <c r="AC3" s="2">
        <v>0.737991266375546</v>
      </c>
      <c r="AD3" s="2">
        <v>-0.904522613065327</v>
      </c>
      <c r="AE3" s="2">
        <v>0.000201224294484681</v>
      </c>
      <c r="AF3" s="2">
        <v>84.5</v>
      </c>
      <c r="AG3" s="2">
        <v>144.5</v>
      </c>
      <c r="AH3" s="2">
        <v>244</v>
      </c>
      <c r="AI3" s="2">
        <v>-15</v>
      </c>
      <c r="AJ3" s="2">
        <v>99.5</v>
      </c>
      <c r="AK3" s="2">
        <v>159.5</v>
      </c>
      <c r="AL3" s="2">
        <v>78.762</v>
      </c>
      <c r="AM3" s="2">
        <v>0.124</v>
      </c>
      <c r="AN3" s="2">
        <v>19.783</v>
      </c>
      <c r="AO3" s="2">
        <v>19.783</v>
      </c>
      <c r="AP3" s="2">
        <v>6.88837314433853</v>
      </c>
    </row>
    <row r="4" customFormat="1" ht="15" spans="1:42">
      <c r="A4" s="2">
        <v>1</v>
      </c>
      <c r="B4" s="2" t="s">
        <v>44</v>
      </c>
      <c r="C4" s="2">
        <v>110.5</v>
      </c>
      <c r="D4" s="2">
        <v>127.5</v>
      </c>
      <c r="E4" s="2">
        <v>30.5</v>
      </c>
      <c r="F4" s="2">
        <v>0.411545623836127</v>
      </c>
      <c r="G4" s="2">
        <v>0.474860335195531</v>
      </c>
      <c r="H4" s="2">
        <v>0.113594040968343</v>
      </c>
      <c r="I4" s="2">
        <v>4.18032786885246</v>
      </c>
      <c r="J4" s="2">
        <v>3.62295081967213</v>
      </c>
      <c r="K4" s="2">
        <v>1.15384615384615</v>
      </c>
      <c r="L4" s="2">
        <v>98.9894775552769</v>
      </c>
      <c r="M4" s="2">
        <v>13.3790881602597</v>
      </c>
      <c r="N4" s="2">
        <v>-0.0714285714285714</v>
      </c>
      <c r="O4" s="2">
        <v>0.287878787878788</v>
      </c>
      <c r="P4" s="2">
        <v>0.649484536082474</v>
      </c>
      <c r="Q4" s="2">
        <v>0.0714285714285714</v>
      </c>
      <c r="R4" s="2">
        <v>0.613924050632911</v>
      </c>
      <c r="S4" s="2">
        <v>0.567375886524823</v>
      </c>
      <c r="T4" s="2">
        <v>268.5</v>
      </c>
      <c r="U4" s="2">
        <v>0.659217877094972</v>
      </c>
      <c r="V4" s="2">
        <v>0.0633147113594041</v>
      </c>
      <c r="W4" s="2">
        <v>-1.56647317867459</v>
      </c>
      <c r="X4" s="2">
        <v>-1.56748651793697</v>
      </c>
      <c r="Y4" s="2">
        <v>0.23921568627451</v>
      </c>
      <c r="Z4" s="2">
        <v>89.5</v>
      </c>
      <c r="AA4" s="2">
        <v>111.359</v>
      </c>
      <c r="AB4" s="2">
        <v>3.29819277108434</v>
      </c>
      <c r="AC4" s="2">
        <v>0.723981900452489</v>
      </c>
      <c r="AD4" s="2">
        <v>-0.979381443298969</v>
      </c>
      <c r="AE4" s="2">
        <v>0.000193149755348405</v>
      </c>
      <c r="AF4" s="2">
        <v>80</v>
      </c>
      <c r="AG4" s="2">
        <v>141</v>
      </c>
      <c r="AH4" s="2">
        <v>238</v>
      </c>
      <c r="AI4" s="2">
        <v>-17</v>
      </c>
      <c r="AJ4" s="2">
        <v>97</v>
      </c>
      <c r="AK4" s="2">
        <v>158</v>
      </c>
      <c r="AL4" s="2">
        <v>78.175</v>
      </c>
      <c r="AM4" s="2">
        <v>0.207</v>
      </c>
      <c r="AN4" s="2">
        <v>19.981</v>
      </c>
      <c r="AO4" s="2">
        <v>19.987</v>
      </c>
      <c r="AP4" s="2">
        <v>6.26640939762272</v>
      </c>
    </row>
    <row r="5" customFormat="1" ht="15" spans="1:42">
      <c r="A5" s="2">
        <v>1</v>
      </c>
      <c r="B5" s="2" t="s">
        <v>45</v>
      </c>
      <c r="C5" s="2">
        <v>114.5</v>
      </c>
      <c r="D5" s="2">
        <v>127.5</v>
      </c>
      <c r="E5" s="2">
        <v>29</v>
      </c>
      <c r="F5" s="2">
        <v>0.422509225092251</v>
      </c>
      <c r="G5" s="2">
        <v>0.470479704797048</v>
      </c>
      <c r="H5" s="2">
        <v>0.107011070110701</v>
      </c>
      <c r="I5" s="2">
        <v>4.39655172413793</v>
      </c>
      <c r="J5" s="2">
        <v>3.94827586206897</v>
      </c>
      <c r="K5" s="2">
        <v>1.11353711790393</v>
      </c>
      <c r="L5" s="2">
        <v>100.345237389059</v>
      </c>
      <c r="M5" s="2">
        <v>13.4412301024373</v>
      </c>
      <c r="N5" s="2">
        <v>-0.0537190082644628</v>
      </c>
      <c r="O5" s="2">
        <v>0.279799247176913</v>
      </c>
      <c r="P5" s="2">
        <v>0.736040609137056</v>
      </c>
      <c r="Q5" s="2">
        <v>0.0537190082644628</v>
      </c>
      <c r="R5" s="2">
        <v>0.629392971246006</v>
      </c>
      <c r="S5" s="2">
        <v>0.59581881533101</v>
      </c>
      <c r="T5" s="2">
        <v>271</v>
      </c>
      <c r="U5" s="2">
        <v>0.678966789667897</v>
      </c>
      <c r="V5" s="2">
        <v>0.0479704797047971</v>
      </c>
      <c r="W5" s="2">
        <v>-1.56528897908174</v>
      </c>
      <c r="X5" s="2">
        <v>-1.56711009741947</v>
      </c>
      <c r="Y5" s="2">
        <v>0.227450980392157</v>
      </c>
      <c r="Z5" s="2">
        <v>90.3333333333333</v>
      </c>
      <c r="AA5" s="2">
        <v>112.384</v>
      </c>
      <c r="AB5" s="2">
        <v>2.77582159624413</v>
      </c>
      <c r="AC5" s="2">
        <v>0.746724890829694</v>
      </c>
      <c r="AD5" s="2">
        <v>-0.852791878172589</v>
      </c>
      <c r="AE5" s="2">
        <v>0.000218113436892608</v>
      </c>
      <c r="AF5" s="2">
        <v>85.5</v>
      </c>
      <c r="AG5" s="2">
        <v>143.5</v>
      </c>
      <c r="AH5" s="2">
        <v>242</v>
      </c>
      <c r="AI5" s="2">
        <v>-13</v>
      </c>
      <c r="AJ5" s="2">
        <v>98.5</v>
      </c>
      <c r="AK5" s="2">
        <v>156.5</v>
      </c>
      <c r="AL5" s="2">
        <v>79.359</v>
      </c>
      <c r="AM5" s="2">
        <v>0.26</v>
      </c>
      <c r="AN5" s="2">
        <v>19.528</v>
      </c>
      <c r="AO5" s="2">
        <v>19.53</v>
      </c>
      <c r="AP5" s="2">
        <v>5.60351306281596</v>
      </c>
    </row>
    <row r="6" customFormat="1" ht="15" spans="1:42">
      <c r="A6" s="2">
        <v>1</v>
      </c>
      <c r="B6" s="2" t="s">
        <v>47</v>
      </c>
      <c r="C6" s="2">
        <v>102</v>
      </c>
      <c r="D6" s="2">
        <v>120</v>
      </c>
      <c r="E6" s="2">
        <v>34</v>
      </c>
      <c r="F6" s="2">
        <v>0.3984375</v>
      </c>
      <c r="G6" s="2">
        <v>0.46875</v>
      </c>
      <c r="H6" s="2">
        <v>0.1328125</v>
      </c>
      <c r="I6" s="2">
        <v>3.52941176470588</v>
      </c>
      <c r="J6" s="2">
        <v>3</v>
      </c>
      <c r="K6" s="2">
        <v>1.17647058823529</v>
      </c>
      <c r="L6" s="2">
        <v>93.0232945736353</v>
      </c>
      <c r="M6" s="2">
        <v>13.0639452948436</v>
      </c>
      <c r="N6" s="2">
        <v>-0.0810810810810811</v>
      </c>
      <c r="O6" s="2">
        <v>0.276595744680851</v>
      </c>
      <c r="P6" s="2">
        <v>0.581395348837209</v>
      </c>
      <c r="Q6" s="2">
        <v>0.0810810810810811</v>
      </c>
      <c r="R6" s="2">
        <v>0.558441558441558</v>
      </c>
      <c r="S6" s="2">
        <v>0.5</v>
      </c>
      <c r="T6" s="2">
        <v>256</v>
      </c>
      <c r="U6" s="2">
        <v>0.6015625</v>
      </c>
      <c r="V6" s="2">
        <v>0.0703125</v>
      </c>
      <c r="W6" s="2">
        <v>-1.56628985611933</v>
      </c>
      <c r="X6" s="2">
        <v>-1.5673862326788</v>
      </c>
      <c r="Y6" s="2">
        <v>0.283333333333333</v>
      </c>
      <c r="Z6" s="2">
        <v>85.3333333333333</v>
      </c>
      <c r="AA6" s="2">
        <v>104.814</v>
      </c>
      <c r="AB6" s="2">
        <v>3.6436170212766</v>
      </c>
      <c r="AC6" s="2">
        <v>0.666666666666667</v>
      </c>
      <c r="AD6" s="2">
        <v>-1.2093023255814</v>
      </c>
      <c r="AE6" s="2">
        <v>0.000177083333333333</v>
      </c>
      <c r="AF6" s="2">
        <v>68</v>
      </c>
      <c r="AG6" s="2">
        <v>136</v>
      </c>
      <c r="AH6" s="2">
        <v>222</v>
      </c>
      <c r="AI6" s="2">
        <v>-18</v>
      </c>
      <c r="AJ6" s="2">
        <v>86</v>
      </c>
      <c r="AK6" s="2">
        <v>154</v>
      </c>
      <c r="AL6" s="2">
        <v>76.83</v>
      </c>
      <c r="AM6" s="2">
        <v>0.422</v>
      </c>
      <c r="AN6" s="2">
        <v>19.973</v>
      </c>
      <c r="AO6" s="2">
        <v>19.979</v>
      </c>
      <c r="AP6" s="2">
        <v>5.61470889311132</v>
      </c>
    </row>
    <row r="7" customFormat="1" ht="15" spans="1:42">
      <c r="A7" s="2">
        <v>1</v>
      </c>
      <c r="B7" s="2" t="s">
        <v>48</v>
      </c>
      <c r="C7" s="2">
        <v>111.5</v>
      </c>
      <c r="D7" s="2">
        <v>129</v>
      </c>
      <c r="E7" s="2">
        <v>34</v>
      </c>
      <c r="F7" s="2">
        <v>0.406193078324226</v>
      </c>
      <c r="G7" s="2">
        <v>0.469945355191257</v>
      </c>
      <c r="H7" s="2">
        <v>0.123861566484517</v>
      </c>
      <c r="I7" s="2">
        <v>3.79411764705882</v>
      </c>
      <c r="J7" s="2">
        <v>3.27941176470588</v>
      </c>
      <c r="K7" s="2">
        <v>1.15695067264574</v>
      </c>
      <c r="L7" s="2">
        <v>100.381356170689</v>
      </c>
      <c r="M7" s="2">
        <v>13.5277492584687</v>
      </c>
      <c r="N7" s="2">
        <v>-0.0727650727650728</v>
      </c>
      <c r="O7" s="2">
        <v>0.278810408921933</v>
      </c>
      <c r="P7" s="2">
        <v>0.631578947368421</v>
      </c>
      <c r="Q7" s="2">
        <v>0.0727650727650728</v>
      </c>
      <c r="R7" s="2">
        <v>0.582822085889571</v>
      </c>
      <c r="S7" s="2">
        <v>0.532646048109966</v>
      </c>
      <c r="T7" s="2">
        <v>274.5</v>
      </c>
      <c r="U7" s="2">
        <v>0.628415300546448</v>
      </c>
      <c r="V7" s="2">
        <v>0.063752276867031</v>
      </c>
      <c r="W7" s="2">
        <v>-1.56657635876301</v>
      </c>
      <c r="X7" s="2">
        <v>-1.56767932104902</v>
      </c>
      <c r="Y7" s="2">
        <v>0.263565891472868</v>
      </c>
      <c r="Z7" s="2">
        <v>91.5</v>
      </c>
      <c r="AA7" s="2">
        <v>112.9375</v>
      </c>
      <c r="AB7" s="2">
        <v>3.36864406779661</v>
      </c>
      <c r="AC7" s="2">
        <v>0.695067264573991</v>
      </c>
      <c r="AD7" s="2">
        <v>-1.08421052631579</v>
      </c>
      <c r="AE7" s="2">
        <v>0.000170334133991792</v>
      </c>
      <c r="AF7" s="2">
        <v>77.5</v>
      </c>
      <c r="AG7" s="2">
        <v>145.5</v>
      </c>
      <c r="AH7" s="2">
        <v>240.5</v>
      </c>
      <c r="AI7" s="2">
        <v>-17.5</v>
      </c>
      <c r="AJ7" s="2">
        <v>95</v>
      </c>
      <c r="AK7" s="2">
        <v>163</v>
      </c>
      <c r="AL7" s="2">
        <v>79.739</v>
      </c>
      <c r="AM7" s="2">
        <v>0.022</v>
      </c>
      <c r="AN7" s="2">
        <v>19.352</v>
      </c>
      <c r="AO7" s="2">
        <v>19.355</v>
      </c>
      <c r="AP7" s="2">
        <v>6.26640939762272</v>
      </c>
    </row>
    <row r="8" customFormat="1" ht="15" spans="1:42">
      <c r="A8" s="2">
        <v>1</v>
      </c>
      <c r="B8" s="2" t="s">
        <v>49</v>
      </c>
      <c r="C8" s="2">
        <v>110</v>
      </c>
      <c r="D8" s="2">
        <v>126</v>
      </c>
      <c r="E8" s="2">
        <v>31</v>
      </c>
      <c r="F8" s="2">
        <v>0.411985018726592</v>
      </c>
      <c r="G8" s="2">
        <v>0.471910112359551</v>
      </c>
      <c r="H8" s="2">
        <v>0.116104868913858</v>
      </c>
      <c r="I8" s="2">
        <v>4.06451612903226</v>
      </c>
      <c r="J8" s="2">
        <v>3.54838709677419</v>
      </c>
      <c r="K8" s="2">
        <v>1.14545454545455</v>
      </c>
      <c r="L8" s="2">
        <v>98.212354959377</v>
      </c>
      <c r="M8" s="2">
        <v>13.3416640641263</v>
      </c>
      <c r="N8" s="2">
        <v>-0.0677966101694915</v>
      </c>
      <c r="O8" s="2">
        <v>0.282442748091603</v>
      </c>
      <c r="P8" s="2">
        <v>0.663157894736842</v>
      </c>
      <c r="Q8" s="2">
        <v>0.0677966101694915</v>
      </c>
      <c r="R8" s="2">
        <v>0.605095541401274</v>
      </c>
      <c r="S8" s="2">
        <v>0.560283687943262</v>
      </c>
      <c r="T8" s="2">
        <v>267</v>
      </c>
      <c r="U8" s="2">
        <v>0.651685393258427</v>
      </c>
      <c r="V8" s="2">
        <v>0.0599250936329588</v>
      </c>
      <c r="W8" s="2">
        <v>-1.56614697005225</v>
      </c>
      <c r="X8" s="2">
        <v>-1.56738088654816</v>
      </c>
      <c r="Y8" s="2">
        <v>0.246031746031746</v>
      </c>
      <c r="Z8" s="2">
        <v>89</v>
      </c>
      <c r="AA8" s="2">
        <v>110.386</v>
      </c>
      <c r="AB8" s="2">
        <v>3.20121951219512</v>
      </c>
      <c r="AC8" s="2">
        <v>0.718181818181818</v>
      </c>
      <c r="AD8" s="2">
        <v>-0.989473684210526</v>
      </c>
      <c r="AE8" s="2">
        <v>0.000195124606896484</v>
      </c>
      <c r="AF8" s="2">
        <v>79</v>
      </c>
      <c r="AG8" s="2">
        <v>141</v>
      </c>
      <c r="AH8" s="2">
        <v>236</v>
      </c>
      <c r="AI8" s="2">
        <v>-16</v>
      </c>
      <c r="AJ8" s="2">
        <v>95</v>
      </c>
      <c r="AK8" s="2">
        <v>157</v>
      </c>
      <c r="AL8" s="2">
        <v>78.47</v>
      </c>
      <c r="AM8" s="2">
        <v>-0.211</v>
      </c>
      <c r="AN8" s="2">
        <v>18.672</v>
      </c>
      <c r="AO8" s="2">
        <v>18.677</v>
      </c>
      <c r="AP8" s="2">
        <v>5.89665833200103</v>
      </c>
    </row>
    <row r="9" customFormat="1" ht="15" spans="1:42">
      <c r="A9" s="2">
        <v>1</v>
      </c>
      <c r="B9" s="2" t="s">
        <v>50</v>
      </c>
      <c r="C9" s="2">
        <v>108</v>
      </c>
      <c r="D9" s="2">
        <v>124</v>
      </c>
      <c r="E9" s="2">
        <v>33.5</v>
      </c>
      <c r="F9" s="2">
        <v>0.406779661016949</v>
      </c>
      <c r="G9" s="2">
        <v>0.467043314500942</v>
      </c>
      <c r="H9" s="2">
        <v>0.126177024482109</v>
      </c>
      <c r="I9" s="2">
        <v>3.70149253731343</v>
      </c>
      <c r="J9" s="2">
        <v>3.22388059701493</v>
      </c>
      <c r="K9" s="2">
        <v>1.14814814814815</v>
      </c>
      <c r="L9" s="2">
        <v>96.8886818295443</v>
      </c>
      <c r="M9" s="2">
        <v>13.3041346956501</v>
      </c>
      <c r="N9" s="2">
        <v>-0.0689655172413793</v>
      </c>
      <c r="O9" s="2">
        <v>0.273427471116816</v>
      </c>
      <c r="P9" s="2">
        <v>0.646408839779006</v>
      </c>
      <c r="Q9" s="2">
        <v>0.0689655172413793</v>
      </c>
      <c r="R9" s="2">
        <v>0.574603174603175</v>
      </c>
      <c r="S9" s="2">
        <v>0.526501766784452</v>
      </c>
      <c r="T9" s="2">
        <v>265.5</v>
      </c>
      <c r="U9" s="2">
        <v>0.621468926553672</v>
      </c>
      <c r="V9" s="2">
        <v>0.0602636534839925</v>
      </c>
      <c r="W9" s="2">
        <v>-1.56599472641653</v>
      </c>
      <c r="X9" s="2">
        <v>-1.56739213212074</v>
      </c>
      <c r="Y9" s="2">
        <v>0.270161290322581</v>
      </c>
      <c r="Z9" s="2">
        <v>88.5</v>
      </c>
      <c r="AA9" s="2">
        <v>108.899</v>
      </c>
      <c r="AB9" s="2">
        <v>3.26511335012594</v>
      </c>
      <c r="AC9" s="2">
        <v>0.689814814814815</v>
      </c>
      <c r="AD9" s="2">
        <v>-1.0939226519337</v>
      </c>
      <c r="AE9" s="2">
        <v>0.000182615504933124</v>
      </c>
      <c r="AF9" s="2">
        <v>74.5</v>
      </c>
      <c r="AG9" s="2">
        <v>141.5</v>
      </c>
      <c r="AH9" s="2">
        <v>232</v>
      </c>
      <c r="AI9" s="2">
        <v>-16</v>
      </c>
      <c r="AJ9" s="2">
        <v>90.5</v>
      </c>
      <c r="AK9" s="2">
        <v>157.5</v>
      </c>
      <c r="AL9" s="2">
        <v>78.572</v>
      </c>
      <c r="AM9" s="2">
        <v>-0.053</v>
      </c>
      <c r="AN9" s="2">
        <v>20.963</v>
      </c>
      <c r="AO9" s="2">
        <v>20.965</v>
      </c>
      <c r="AP9" s="2">
        <v>5.91759717711585</v>
      </c>
    </row>
    <row r="10" customFormat="1" ht="15" spans="1:42">
      <c r="A10" s="2">
        <v>1</v>
      </c>
      <c r="B10" s="2" t="s">
        <v>51</v>
      </c>
      <c r="C10" s="2">
        <v>118.5</v>
      </c>
      <c r="D10" s="2">
        <v>130</v>
      </c>
      <c r="E10" s="2">
        <v>30</v>
      </c>
      <c r="F10" s="2">
        <v>0.425493716337522</v>
      </c>
      <c r="G10" s="2">
        <v>0.466786355475763</v>
      </c>
      <c r="H10" s="2">
        <v>0.107719928186715</v>
      </c>
      <c r="I10" s="2">
        <v>4.33333333333333</v>
      </c>
      <c r="J10" s="2">
        <v>3.95</v>
      </c>
      <c r="K10" s="2">
        <v>1.09704641350211</v>
      </c>
      <c r="L10" s="2">
        <v>103.024673420173</v>
      </c>
      <c r="M10" s="2">
        <v>13.6259556239798</v>
      </c>
      <c r="N10" s="2">
        <v>-0.0462776659959759</v>
      </c>
      <c r="O10" s="2">
        <v>0.272949816401469</v>
      </c>
      <c r="P10" s="2">
        <v>0.77</v>
      </c>
      <c r="Q10" s="2">
        <v>0.0462776659959759</v>
      </c>
      <c r="R10" s="2">
        <v>0.625</v>
      </c>
      <c r="S10" s="2">
        <v>0.595959595959596</v>
      </c>
      <c r="T10" s="2">
        <v>278.5</v>
      </c>
      <c r="U10" s="2">
        <v>0.676840215439856</v>
      </c>
      <c r="V10" s="2">
        <v>0.0412926391382406</v>
      </c>
      <c r="W10" s="2">
        <v>-1.56472735345175</v>
      </c>
      <c r="X10" s="2">
        <v>-1.5671216445399</v>
      </c>
      <c r="Y10" s="2">
        <v>0.230769230769231</v>
      </c>
      <c r="Z10" s="2">
        <v>92.8333333333333</v>
      </c>
      <c r="AA10" s="2">
        <v>115.1615</v>
      </c>
      <c r="AB10" s="2">
        <v>2.56578947368421</v>
      </c>
      <c r="AC10" s="2">
        <v>0.746835443037975</v>
      </c>
      <c r="AD10" s="2">
        <v>-0.83</v>
      </c>
      <c r="AE10" s="2">
        <v>0.000213051888939463</v>
      </c>
      <c r="AF10" s="2">
        <v>88.5</v>
      </c>
      <c r="AG10" s="2">
        <v>148.5</v>
      </c>
      <c r="AH10" s="2">
        <v>248.5</v>
      </c>
      <c r="AI10" s="2">
        <v>-11.5</v>
      </c>
      <c r="AJ10" s="2">
        <v>100</v>
      </c>
      <c r="AK10" s="2">
        <v>160</v>
      </c>
      <c r="AL10" s="2">
        <v>77.41</v>
      </c>
      <c r="AM10" s="2">
        <v>1.197</v>
      </c>
      <c r="AN10" s="2">
        <v>20.874</v>
      </c>
      <c r="AO10" s="2">
        <v>20.909</v>
      </c>
      <c r="AP10" s="2">
        <v>5.92022140225876</v>
      </c>
    </row>
    <row r="11" customFormat="1" ht="15" spans="1:42">
      <c r="A11" s="2">
        <v>1</v>
      </c>
      <c r="B11" s="2" t="s">
        <v>52</v>
      </c>
      <c r="C11" s="2">
        <v>115.5</v>
      </c>
      <c r="D11" s="2">
        <v>127</v>
      </c>
      <c r="E11" s="2">
        <v>31</v>
      </c>
      <c r="F11" s="2">
        <v>0.422303473491773</v>
      </c>
      <c r="G11" s="2">
        <v>0.464351005484461</v>
      </c>
      <c r="H11" s="2">
        <v>0.113345521023766</v>
      </c>
      <c r="I11" s="2">
        <v>4.09677419354839</v>
      </c>
      <c r="J11" s="2">
        <v>3.7258064516129</v>
      </c>
      <c r="K11" s="2">
        <v>1.0995670995671</v>
      </c>
      <c r="L11" s="2">
        <v>100.714530563701</v>
      </c>
      <c r="M11" s="2">
        <v>13.5030860670194</v>
      </c>
      <c r="N11" s="2">
        <v>-0.0474226804123711</v>
      </c>
      <c r="O11" s="2">
        <v>0.268414481897628</v>
      </c>
      <c r="P11" s="2">
        <v>0.760416666666667</v>
      </c>
      <c r="Q11" s="2">
        <v>0.0474226804123711</v>
      </c>
      <c r="R11" s="2">
        <v>0.607594936708861</v>
      </c>
      <c r="S11" s="2">
        <v>0.57679180887372</v>
      </c>
      <c r="T11" s="2">
        <v>273.5</v>
      </c>
      <c r="U11" s="2">
        <v>0.659963436928702</v>
      </c>
      <c r="V11" s="2">
        <v>0.0420475319926874</v>
      </c>
      <c r="W11" s="2">
        <v>-1.56452649426552</v>
      </c>
      <c r="X11" s="2">
        <v>-1.56705859910306</v>
      </c>
      <c r="Y11" s="2">
        <v>0.244094488188976</v>
      </c>
      <c r="Z11" s="2">
        <v>91.1666666666667</v>
      </c>
      <c r="AA11" s="2">
        <v>112.6175</v>
      </c>
      <c r="AB11" s="2">
        <v>2.60933806146572</v>
      </c>
      <c r="AC11" s="2">
        <v>0.731601731601732</v>
      </c>
      <c r="AD11" s="2">
        <v>-0.885416666666667</v>
      </c>
      <c r="AE11" s="2">
        <v>0.000210083097331549</v>
      </c>
      <c r="AF11" s="2">
        <v>84.5</v>
      </c>
      <c r="AG11" s="2">
        <v>146.5</v>
      </c>
      <c r="AH11" s="2">
        <v>242.5</v>
      </c>
      <c r="AI11" s="2">
        <v>-11.5</v>
      </c>
      <c r="AJ11" s="2">
        <v>96</v>
      </c>
      <c r="AK11" s="2">
        <v>158</v>
      </c>
      <c r="AL11" s="2">
        <v>78.079</v>
      </c>
      <c r="AM11" s="2">
        <v>0.43</v>
      </c>
      <c r="AN11" s="2">
        <v>19.978</v>
      </c>
      <c r="AO11" s="2">
        <v>19.991</v>
      </c>
      <c r="AP11" s="2">
        <v>6.06249726204725</v>
      </c>
    </row>
    <row r="12" customFormat="1" ht="15" spans="1:42">
      <c r="A12" s="2">
        <v>1</v>
      </c>
      <c r="B12" s="2" t="s">
        <v>53</v>
      </c>
      <c r="C12" s="2">
        <v>111</v>
      </c>
      <c r="D12" s="2">
        <v>126</v>
      </c>
      <c r="E12" s="2">
        <v>31</v>
      </c>
      <c r="F12" s="2">
        <v>0.414179104477612</v>
      </c>
      <c r="G12" s="2">
        <v>0.470149253731343</v>
      </c>
      <c r="H12" s="2">
        <v>0.115671641791045</v>
      </c>
      <c r="I12" s="2">
        <v>4.06451612903226</v>
      </c>
      <c r="J12" s="2">
        <v>3.58064516129032</v>
      </c>
      <c r="K12" s="2">
        <v>1.13513513513514</v>
      </c>
      <c r="L12" s="2">
        <v>98.5866792895132</v>
      </c>
      <c r="M12" s="2">
        <v>13.3666251038423</v>
      </c>
      <c r="N12" s="2">
        <v>-0.0632911392405063</v>
      </c>
      <c r="O12" s="2">
        <v>0.279187817258883</v>
      </c>
      <c r="P12" s="2">
        <v>0.684210526315789</v>
      </c>
      <c r="Q12" s="2">
        <v>0.0632911392405063</v>
      </c>
      <c r="R12" s="2">
        <v>0.605095541401274</v>
      </c>
      <c r="S12" s="2">
        <v>0.563380281690141</v>
      </c>
      <c r="T12" s="2">
        <v>268</v>
      </c>
      <c r="U12" s="2">
        <v>0.652985074626866</v>
      </c>
      <c r="V12" s="2">
        <v>0.0559701492537313</v>
      </c>
      <c r="W12" s="2">
        <v>-1.5658610917828</v>
      </c>
      <c r="X12" s="2">
        <v>-1.56730663844352</v>
      </c>
      <c r="Y12" s="2">
        <v>0.246031746031746</v>
      </c>
      <c r="Z12" s="2">
        <v>89.3333333333333</v>
      </c>
      <c r="AA12" s="2">
        <v>110.685</v>
      </c>
      <c r="AB12" s="2">
        <v>3.07038834951456</v>
      </c>
      <c r="AC12" s="2">
        <v>0.720720720720721</v>
      </c>
      <c r="AD12" s="2">
        <v>-0.968421052631579</v>
      </c>
      <c r="AE12" s="2">
        <v>0.000198688453022445</v>
      </c>
      <c r="AF12" s="2">
        <v>80</v>
      </c>
      <c r="AG12" s="2">
        <v>142</v>
      </c>
      <c r="AH12" s="2">
        <v>237</v>
      </c>
      <c r="AI12" s="2">
        <v>-15</v>
      </c>
      <c r="AJ12" s="2">
        <v>95</v>
      </c>
      <c r="AK12" s="2">
        <v>157</v>
      </c>
      <c r="AL12" s="2">
        <v>78.011</v>
      </c>
      <c r="AM12" s="2">
        <v>0.332</v>
      </c>
      <c r="AN12" s="2">
        <v>19.952</v>
      </c>
      <c r="AO12" s="2">
        <v>19.959</v>
      </c>
      <c r="AP12" s="2">
        <v>5.62400797157705</v>
      </c>
    </row>
    <row r="13" customFormat="1" ht="15" spans="1:42">
      <c r="A13" s="2">
        <v>1</v>
      </c>
      <c r="B13" s="2" t="s">
        <v>54</v>
      </c>
      <c r="C13" s="2">
        <v>107</v>
      </c>
      <c r="D13" s="2">
        <v>125.5</v>
      </c>
      <c r="E13" s="2">
        <v>37</v>
      </c>
      <c r="F13" s="2">
        <v>0.397031539888683</v>
      </c>
      <c r="G13" s="2">
        <v>0.465677179962894</v>
      </c>
      <c r="H13" s="2">
        <v>0.137291280148423</v>
      </c>
      <c r="I13" s="2">
        <v>3.39189189189189</v>
      </c>
      <c r="J13" s="2">
        <v>2.89189189189189</v>
      </c>
      <c r="K13" s="2">
        <v>1.17289719626168</v>
      </c>
      <c r="L13" s="2">
        <v>97.5845786997105</v>
      </c>
      <c r="M13" s="2">
        <v>13.4039795085887</v>
      </c>
      <c r="N13" s="2">
        <v>-0.0795698924731183</v>
      </c>
      <c r="O13" s="2">
        <v>0.270886075949367</v>
      </c>
      <c r="P13" s="2">
        <v>0.581920903954802</v>
      </c>
      <c r="Q13" s="2">
        <v>0.0795698924731183</v>
      </c>
      <c r="R13" s="2">
        <v>0.544615384615385</v>
      </c>
      <c r="S13" s="2">
        <v>0.486111111111111</v>
      </c>
      <c r="T13" s="2">
        <v>269.5</v>
      </c>
      <c r="U13" s="2">
        <v>0.588126159554731</v>
      </c>
      <c r="V13" s="2">
        <v>0.0686456400742115</v>
      </c>
      <c r="W13" s="2">
        <v>-1.56657985907516</v>
      </c>
      <c r="X13" s="2">
        <v>-1.5676915370564</v>
      </c>
      <c r="Y13" s="2">
        <v>0.294820717131474</v>
      </c>
      <c r="Z13" s="2">
        <v>89.8333333333333</v>
      </c>
      <c r="AA13" s="2">
        <v>109.8795</v>
      </c>
      <c r="AB13" s="2">
        <v>3.61572890025575</v>
      </c>
      <c r="AC13" s="2">
        <v>0.654205607476635</v>
      </c>
      <c r="AD13" s="2">
        <v>-1.25423728813559</v>
      </c>
      <c r="AE13" s="2">
        <v>0.00015654336097362</v>
      </c>
      <c r="AF13" s="2">
        <v>70</v>
      </c>
      <c r="AG13" s="2">
        <v>144</v>
      </c>
      <c r="AH13" s="2">
        <v>232.5</v>
      </c>
      <c r="AI13" s="2">
        <v>-18.5</v>
      </c>
      <c r="AJ13" s="2">
        <v>88.5</v>
      </c>
      <c r="AK13" s="2">
        <v>162.5</v>
      </c>
      <c r="AL13" s="2">
        <v>75.46</v>
      </c>
      <c r="AM13" s="2">
        <v>0.656</v>
      </c>
      <c r="AN13" s="2">
        <v>20.529</v>
      </c>
      <c r="AO13" s="2">
        <v>20.54</v>
      </c>
      <c r="AP13" s="2">
        <v>6.06855370286848</v>
      </c>
    </row>
    <row r="14" customFormat="1" ht="15" spans="1:42">
      <c r="A14" s="2">
        <v>1</v>
      </c>
      <c r="B14" s="2" t="s">
        <v>55</v>
      </c>
      <c r="C14" s="2">
        <v>111.5</v>
      </c>
      <c r="D14" s="2">
        <v>128.5</v>
      </c>
      <c r="E14" s="2">
        <v>36.5</v>
      </c>
      <c r="F14" s="2">
        <v>0.403254972875226</v>
      </c>
      <c r="G14" s="2">
        <v>0.464737793851718</v>
      </c>
      <c r="H14" s="2">
        <v>0.132007233273056</v>
      </c>
      <c r="I14" s="2">
        <v>3.52054794520548</v>
      </c>
      <c r="J14" s="2">
        <v>3.05479452054795</v>
      </c>
      <c r="K14" s="2">
        <v>1.152466367713</v>
      </c>
      <c r="L14" s="2">
        <v>100.460191120662</v>
      </c>
      <c r="M14" s="2">
        <v>13.5769412362775</v>
      </c>
      <c r="N14" s="2">
        <v>-0.0708333333333333</v>
      </c>
      <c r="O14" s="2">
        <v>0.269135802469136</v>
      </c>
      <c r="P14" s="2">
        <v>0.630434782608696</v>
      </c>
      <c r="Q14" s="2">
        <v>0.0708333333333333</v>
      </c>
      <c r="R14" s="2">
        <v>0.557575757575758</v>
      </c>
      <c r="S14" s="2">
        <v>0.506756756756757</v>
      </c>
      <c r="T14" s="2">
        <v>276.5</v>
      </c>
      <c r="U14" s="2">
        <v>0.603978300180832</v>
      </c>
      <c r="V14" s="2">
        <v>0.0614828209764919</v>
      </c>
      <c r="W14" s="2">
        <v>-1.56638820388036</v>
      </c>
      <c r="X14" s="2">
        <v>-1.56769800269861</v>
      </c>
      <c r="Y14" s="2">
        <v>0.284046692607004</v>
      </c>
      <c r="Z14" s="2">
        <v>92.1666666666667</v>
      </c>
      <c r="AA14" s="2">
        <v>112.929</v>
      </c>
      <c r="AB14" s="2">
        <v>3.33845208845209</v>
      </c>
      <c r="AC14" s="2">
        <v>0.672645739910314</v>
      </c>
      <c r="AD14" s="2">
        <v>-1.16304347826087</v>
      </c>
      <c r="AE14" s="2">
        <v>0.000160526777421336</v>
      </c>
      <c r="AF14" s="2">
        <v>75</v>
      </c>
      <c r="AG14" s="2">
        <v>148</v>
      </c>
      <c r="AH14" s="2">
        <v>240</v>
      </c>
      <c r="AI14" s="2">
        <v>-17</v>
      </c>
      <c r="AJ14" s="2">
        <v>92</v>
      </c>
      <c r="AK14" s="2">
        <v>165</v>
      </c>
      <c r="AL14" s="2">
        <v>75.329</v>
      </c>
      <c r="AM14" s="2">
        <v>0.69</v>
      </c>
      <c r="AN14" s="2">
        <v>20.084</v>
      </c>
      <c r="AO14" s="2">
        <v>20.098</v>
      </c>
      <c r="AP14" s="2">
        <v>5.90581500254718</v>
      </c>
    </row>
    <row r="15" customFormat="1" ht="15" spans="1:42">
      <c r="A15" s="2">
        <v>1</v>
      </c>
      <c r="B15" s="2" t="s">
        <v>56</v>
      </c>
      <c r="C15" s="2">
        <v>118.5</v>
      </c>
      <c r="D15" s="2">
        <v>131.5</v>
      </c>
      <c r="E15" s="2">
        <v>31.5</v>
      </c>
      <c r="F15" s="2">
        <v>0.420959147424512</v>
      </c>
      <c r="G15" s="2">
        <v>0.467140319715808</v>
      </c>
      <c r="H15" s="2">
        <v>0.11190053285968</v>
      </c>
      <c r="I15" s="2">
        <v>4.17460317460317</v>
      </c>
      <c r="J15" s="2">
        <v>3.76190476190476</v>
      </c>
      <c r="K15" s="2">
        <v>1.10970464135021</v>
      </c>
      <c r="L15" s="2">
        <v>103.805507239902</v>
      </c>
      <c r="M15" s="2">
        <v>13.699148392023</v>
      </c>
      <c r="N15" s="2">
        <v>-0.052</v>
      </c>
      <c r="O15" s="2">
        <v>0.273607748184019</v>
      </c>
      <c r="P15" s="2">
        <v>0.74</v>
      </c>
      <c r="Q15" s="2">
        <v>0.052</v>
      </c>
      <c r="R15" s="2">
        <v>0.613496932515337</v>
      </c>
      <c r="S15" s="2">
        <v>0.58</v>
      </c>
      <c r="T15" s="2">
        <v>281.5</v>
      </c>
      <c r="U15" s="2">
        <v>0.664298401420959</v>
      </c>
      <c r="V15" s="2">
        <v>0.0461811722912966</v>
      </c>
      <c r="W15" s="2">
        <v>-1.56542760527336</v>
      </c>
      <c r="X15" s="2">
        <v>-1.56736937391821</v>
      </c>
      <c r="Y15" s="2">
        <v>0.239543726235741</v>
      </c>
      <c r="Z15" s="2">
        <v>93.8333333333333</v>
      </c>
      <c r="AA15" s="2">
        <v>116.213</v>
      </c>
      <c r="AB15" s="2">
        <v>2.73741418764302</v>
      </c>
      <c r="AC15" s="2">
        <v>0.734177215189873</v>
      </c>
      <c r="AD15" s="2">
        <v>-0.89</v>
      </c>
      <c r="AE15" s="2">
        <v>0.000196041893439577</v>
      </c>
      <c r="AF15" s="2">
        <v>87</v>
      </c>
      <c r="AG15" s="2">
        <v>150</v>
      </c>
      <c r="AH15" s="2">
        <v>250</v>
      </c>
      <c r="AI15" s="2">
        <v>-13</v>
      </c>
      <c r="AJ15" s="2">
        <v>100</v>
      </c>
      <c r="AK15" s="2">
        <v>163</v>
      </c>
      <c r="AL15" s="2">
        <v>74.29</v>
      </c>
      <c r="AM15" s="2">
        <v>1.421</v>
      </c>
      <c r="AN15" s="2">
        <v>20.437</v>
      </c>
      <c r="AO15" s="2">
        <v>20.487</v>
      </c>
      <c r="AP15" s="2">
        <v>5.91759717711585</v>
      </c>
    </row>
    <row r="16" customFormat="1" ht="15" spans="1:42">
      <c r="A16" s="2">
        <v>1</v>
      </c>
      <c r="B16" s="2" t="s">
        <v>57</v>
      </c>
      <c r="C16" s="2">
        <v>108</v>
      </c>
      <c r="D16" s="2">
        <v>125.5</v>
      </c>
      <c r="E16" s="2">
        <v>36.5</v>
      </c>
      <c r="F16" s="2">
        <v>0.4</v>
      </c>
      <c r="G16" s="2">
        <v>0.464814814814815</v>
      </c>
      <c r="H16" s="2">
        <v>0.135185185185185</v>
      </c>
      <c r="I16" s="2">
        <v>3.43835616438356</v>
      </c>
      <c r="J16" s="2">
        <v>2.95890410958904</v>
      </c>
      <c r="K16" s="2">
        <v>1.16203703703704</v>
      </c>
      <c r="L16" s="2">
        <v>97.8885420601751</v>
      </c>
      <c r="M16" s="2">
        <v>13.4164078649987</v>
      </c>
      <c r="N16" s="2">
        <v>-0.0749464668094218</v>
      </c>
      <c r="O16" s="2">
        <v>0.269279393173198</v>
      </c>
      <c r="P16" s="2">
        <v>0.606741573033708</v>
      </c>
      <c r="Q16" s="2">
        <v>0.0749464668094218</v>
      </c>
      <c r="R16" s="2">
        <v>0.549382716049383</v>
      </c>
      <c r="S16" s="2">
        <v>0.494809688581315</v>
      </c>
      <c r="T16" s="2">
        <v>270</v>
      </c>
      <c r="U16" s="2">
        <v>0.594444444444444</v>
      </c>
      <c r="V16" s="2">
        <v>0.0648148148148148</v>
      </c>
      <c r="W16" s="2">
        <v>-1.56637286036009</v>
      </c>
      <c r="X16" s="2">
        <v>-1.56762322050736</v>
      </c>
      <c r="Y16" s="2">
        <v>0.290836653386454</v>
      </c>
      <c r="Z16" s="2">
        <v>90</v>
      </c>
      <c r="AA16" s="2">
        <v>110.1215</v>
      </c>
      <c r="AB16" s="2">
        <v>3.47081218274112</v>
      </c>
      <c r="AC16" s="2">
        <v>0.662037037037037</v>
      </c>
      <c r="AD16" s="2">
        <v>-1.21348314606742</v>
      </c>
      <c r="AE16" s="2">
        <v>0.000161667777908852</v>
      </c>
      <c r="AF16" s="2">
        <v>71.5</v>
      </c>
      <c r="AG16" s="2">
        <v>144.5</v>
      </c>
      <c r="AH16" s="2">
        <v>233.5</v>
      </c>
      <c r="AI16" s="2">
        <v>-17.5</v>
      </c>
      <c r="AJ16" s="2">
        <v>89</v>
      </c>
      <c r="AK16" s="2">
        <v>162</v>
      </c>
      <c r="AL16" s="2">
        <v>76.029</v>
      </c>
      <c r="AM16" s="2">
        <v>0.64</v>
      </c>
      <c r="AN16" s="2">
        <v>20.225</v>
      </c>
      <c r="AO16" s="2">
        <v>20.239</v>
      </c>
      <c r="AP16" s="2">
        <v>5.91464722837352</v>
      </c>
    </row>
    <row r="17" customFormat="1" ht="15" spans="1:42">
      <c r="A17" s="2">
        <v>1</v>
      </c>
      <c r="B17" s="2" t="s">
        <v>58</v>
      </c>
      <c r="C17" s="2">
        <v>109</v>
      </c>
      <c r="D17" s="2">
        <v>125</v>
      </c>
      <c r="E17" s="2">
        <v>31</v>
      </c>
      <c r="F17" s="2">
        <v>0.411320754716981</v>
      </c>
      <c r="G17" s="2">
        <v>0.471698113207547</v>
      </c>
      <c r="H17" s="2">
        <v>0.116981132075472</v>
      </c>
      <c r="I17" s="2">
        <v>4.03225806451613</v>
      </c>
      <c r="J17" s="2">
        <v>3.51612903225806</v>
      </c>
      <c r="K17" s="2">
        <v>1.14678899082569</v>
      </c>
      <c r="L17" s="2">
        <v>97.4114982946059</v>
      </c>
      <c r="M17" s="2">
        <v>13.2916013582513</v>
      </c>
      <c r="N17" s="2">
        <v>-0.0683760683760684</v>
      </c>
      <c r="O17" s="2">
        <v>0.282051282051282</v>
      </c>
      <c r="P17" s="2">
        <v>0.659574468085106</v>
      </c>
      <c r="Q17" s="2">
        <v>0.0683760683760684</v>
      </c>
      <c r="R17" s="2">
        <v>0.602564102564103</v>
      </c>
      <c r="S17" s="2">
        <v>0.557142857142857</v>
      </c>
      <c r="T17" s="2">
        <v>265</v>
      </c>
      <c r="U17" s="2">
        <v>0.649056603773585</v>
      </c>
      <c r="V17" s="2">
        <v>0.060377358490566</v>
      </c>
      <c r="W17" s="2">
        <v>-1.56610116425178</v>
      </c>
      <c r="X17" s="2">
        <v>-1.56734455236454</v>
      </c>
      <c r="Y17" s="2">
        <v>0.248</v>
      </c>
      <c r="Z17" s="2">
        <v>88.3333333333333</v>
      </c>
      <c r="AA17" s="2">
        <v>109.5</v>
      </c>
      <c r="AB17" s="2">
        <v>3.22044334975369</v>
      </c>
      <c r="AC17" s="2">
        <v>0.715596330275229</v>
      </c>
      <c r="AD17" s="2">
        <v>-1</v>
      </c>
      <c r="AE17" s="2">
        <v>0.000196228129032258</v>
      </c>
      <c r="AF17" s="2">
        <v>78</v>
      </c>
      <c r="AG17" s="2">
        <v>140</v>
      </c>
      <c r="AH17" s="2">
        <v>234</v>
      </c>
      <c r="AI17" s="2">
        <v>-16</v>
      </c>
      <c r="AJ17" s="2">
        <v>94</v>
      </c>
      <c r="AK17" s="2">
        <v>156</v>
      </c>
      <c r="AL17" s="2">
        <v>76.021</v>
      </c>
      <c r="AM17" s="2">
        <v>0.403</v>
      </c>
      <c r="AN17" s="2">
        <v>20.249</v>
      </c>
      <c r="AO17" s="2">
        <v>20.255</v>
      </c>
      <c r="AP17" s="2">
        <v>6.05343523325496</v>
      </c>
    </row>
    <row r="18" customFormat="1" ht="15" spans="1:42">
      <c r="A18" s="2">
        <v>1</v>
      </c>
      <c r="B18" s="2" t="s">
        <v>59</v>
      </c>
      <c r="C18" s="2">
        <v>108.5</v>
      </c>
      <c r="D18" s="2">
        <v>125.5</v>
      </c>
      <c r="E18" s="2">
        <v>34</v>
      </c>
      <c r="F18" s="2">
        <v>0.404850746268657</v>
      </c>
      <c r="G18" s="2">
        <v>0.468283582089552</v>
      </c>
      <c r="H18" s="2">
        <v>0.126865671641791</v>
      </c>
      <c r="I18" s="2">
        <v>3.69117647058824</v>
      </c>
      <c r="J18" s="2">
        <v>3.19117647058824</v>
      </c>
      <c r="K18" s="2">
        <v>1.15668202764977</v>
      </c>
      <c r="L18" s="2">
        <v>97.7726955749917</v>
      </c>
      <c r="M18" s="2">
        <v>13.3666251038423</v>
      </c>
      <c r="N18" s="2">
        <v>-0.0726495726495727</v>
      </c>
      <c r="O18" s="2">
        <v>0.275730622617535</v>
      </c>
      <c r="P18" s="2">
        <v>0.628415300546448</v>
      </c>
      <c r="Q18" s="2">
        <v>0.0726495726495727</v>
      </c>
      <c r="R18" s="2">
        <v>0.573667711598746</v>
      </c>
      <c r="S18" s="2">
        <v>0.52280701754386</v>
      </c>
      <c r="T18" s="2">
        <v>268</v>
      </c>
      <c r="U18" s="2">
        <v>0.619402985074627</v>
      </c>
      <c r="V18" s="2">
        <v>0.0634328358208955</v>
      </c>
      <c r="W18" s="2">
        <v>-1.56631106275506</v>
      </c>
      <c r="X18" s="2">
        <v>-1.56752836457222</v>
      </c>
      <c r="Y18" s="2">
        <v>0.270916334661355</v>
      </c>
      <c r="Z18" s="2">
        <v>89.3333333333333</v>
      </c>
      <c r="AA18" s="2">
        <v>109.986</v>
      </c>
      <c r="AB18" s="2">
        <v>3.375</v>
      </c>
      <c r="AC18" s="2">
        <v>0.686635944700461</v>
      </c>
      <c r="AD18" s="2">
        <v>-1.11475409836066</v>
      </c>
      <c r="AE18" s="2">
        <v>0.000175165826209335</v>
      </c>
      <c r="AF18" s="2">
        <v>74.5</v>
      </c>
      <c r="AG18" s="2">
        <v>142.5</v>
      </c>
      <c r="AH18" s="2">
        <v>234</v>
      </c>
      <c r="AI18" s="2">
        <v>-17</v>
      </c>
      <c r="AJ18" s="2">
        <v>91.5</v>
      </c>
      <c r="AK18" s="2">
        <v>159.5</v>
      </c>
      <c r="AL18" s="2">
        <v>72.678</v>
      </c>
      <c r="AM18" s="2">
        <v>1.377</v>
      </c>
      <c r="AN18" s="2">
        <v>19.61</v>
      </c>
      <c r="AO18" s="2">
        <v>19.659</v>
      </c>
      <c r="AP18" s="2">
        <v>5.37175318671167</v>
      </c>
    </row>
    <row r="19" customFormat="1" ht="15" spans="1:42">
      <c r="A19" s="2">
        <v>1</v>
      </c>
      <c r="B19" s="2" t="s">
        <v>60</v>
      </c>
      <c r="C19" s="2">
        <v>106</v>
      </c>
      <c r="D19" s="2">
        <v>122</v>
      </c>
      <c r="E19" s="2">
        <v>31.5</v>
      </c>
      <c r="F19" s="2">
        <v>0.408477842003854</v>
      </c>
      <c r="G19" s="2">
        <v>0.470134874759152</v>
      </c>
      <c r="H19" s="2">
        <v>0.121387283236994</v>
      </c>
      <c r="I19" s="2">
        <v>3.87301587301587</v>
      </c>
      <c r="J19" s="2">
        <v>3.36507936507936</v>
      </c>
      <c r="K19" s="2">
        <v>1.15094339622642</v>
      </c>
      <c r="L19" s="2">
        <v>95.0653284150782</v>
      </c>
      <c r="M19" s="2">
        <v>13.1529464379659</v>
      </c>
      <c r="N19" s="2">
        <v>-0.0701754385964912</v>
      </c>
      <c r="O19" s="2">
        <v>0.27916120576671</v>
      </c>
      <c r="P19" s="2">
        <v>0.646408839779006</v>
      </c>
      <c r="Q19" s="2">
        <v>0.0701754385964912</v>
      </c>
      <c r="R19" s="2">
        <v>0.58957654723127</v>
      </c>
      <c r="S19" s="2">
        <v>0.541818181818182</v>
      </c>
      <c r="T19" s="2">
        <v>259.5</v>
      </c>
      <c r="U19" s="2">
        <v>0.635838150289017</v>
      </c>
      <c r="V19" s="2">
        <v>0.0616570327552987</v>
      </c>
      <c r="W19" s="2">
        <v>-1.56594585592852</v>
      </c>
      <c r="X19" s="2">
        <v>-1.56724879878642</v>
      </c>
      <c r="Y19" s="2">
        <v>0.258196721311475</v>
      </c>
      <c r="Z19" s="2">
        <v>86.5</v>
      </c>
      <c r="AA19" s="2">
        <v>106.899</v>
      </c>
      <c r="AB19" s="2">
        <v>3.28562340966921</v>
      </c>
      <c r="AC19" s="2">
        <v>0.702830188679245</v>
      </c>
      <c r="AD19" s="2">
        <v>-1.04972375690608</v>
      </c>
      <c r="AE19" s="2">
        <v>0.000196436272583615</v>
      </c>
      <c r="AF19" s="2">
        <v>74.5</v>
      </c>
      <c r="AG19" s="2">
        <v>137.5</v>
      </c>
      <c r="AH19" s="2">
        <v>228</v>
      </c>
      <c r="AI19" s="2">
        <v>-16</v>
      </c>
      <c r="AJ19" s="2">
        <v>90.5</v>
      </c>
      <c r="AK19" s="2">
        <v>153.5</v>
      </c>
      <c r="AL19" s="2">
        <v>76.019</v>
      </c>
      <c r="AM19" s="2">
        <v>1.036</v>
      </c>
      <c r="AN19" s="2">
        <v>21.635</v>
      </c>
      <c r="AO19" s="2">
        <v>21.661</v>
      </c>
      <c r="AP19" s="2">
        <v>5.36907801082188</v>
      </c>
    </row>
    <row r="20" customFormat="1" ht="15" spans="1:42">
      <c r="A20" s="2">
        <v>1</v>
      </c>
      <c r="B20" s="2" t="s">
        <v>61</v>
      </c>
      <c r="C20" s="2">
        <v>110.5</v>
      </c>
      <c r="D20" s="2">
        <v>127.5</v>
      </c>
      <c r="E20" s="2">
        <v>38</v>
      </c>
      <c r="F20" s="2">
        <v>0.40036231884058</v>
      </c>
      <c r="G20" s="2">
        <v>0.46195652173913</v>
      </c>
      <c r="H20" s="2">
        <v>0.13768115942029</v>
      </c>
      <c r="I20" s="2">
        <v>3.35526315789474</v>
      </c>
      <c r="J20" s="2">
        <v>2.90789473684211</v>
      </c>
      <c r="K20" s="2">
        <v>1.15384615384615</v>
      </c>
      <c r="L20" s="2">
        <v>99.8507219135979</v>
      </c>
      <c r="M20" s="2">
        <v>13.5646599662505</v>
      </c>
      <c r="N20" s="2">
        <v>-0.0714285714285714</v>
      </c>
      <c r="O20" s="2">
        <v>0.263940520446097</v>
      </c>
      <c r="P20" s="2">
        <v>0.620111731843575</v>
      </c>
      <c r="Q20" s="2">
        <v>0.0714285714285714</v>
      </c>
      <c r="R20" s="2">
        <v>0.540785498489426</v>
      </c>
      <c r="S20" s="2">
        <v>0.488215488215488</v>
      </c>
      <c r="T20" s="2">
        <v>276</v>
      </c>
      <c r="U20" s="2">
        <v>0.58695652173913</v>
      </c>
      <c r="V20" s="2">
        <v>0.0615942028985507</v>
      </c>
      <c r="W20" s="2">
        <v>-1.56631106275506</v>
      </c>
      <c r="X20" s="2">
        <v>-1.56769831740701</v>
      </c>
      <c r="Y20" s="2">
        <v>0.298039215686275</v>
      </c>
      <c r="Z20" s="2">
        <v>92</v>
      </c>
      <c r="AA20" s="2">
        <v>112.214</v>
      </c>
      <c r="AB20" s="2">
        <v>3.375</v>
      </c>
      <c r="AC20" s="2">
        <v>0.656108597285068</v>
      </c>
      <c r="AD20" s="2">
        <v>-1.22905027932961</v>
      </c>
      <c r="AE20" s="2">
        <v>0.000155028093108588</v>
      </c>
      <c r="AF20" s="2">
        <v>72.5</v>
      </c>
      <c r="AG20" s="2">
        <v>148.5</v>
      </c>
      <c r="AH20" s="2">
        <v>238</v>
      </c>
      <c r="AI20" s="2">
        <v>-17</v>
      </c>
      <c r="AJ20" s="2">
        <v>89.5</v>
      </c>
      <c r="AK20" s="2">
        <v>165.5</v>
      </c>
      <c r="AL20" s="2">
        <v>76.46</v>
      </c>
      <c r="AM20" s="2">
        <v>0.898</v>
      </c>
      <c r="AN20" s="2">
        <v>20.632</v>
      </c>
      <c r="AO20" s="2">
        <v>20.651</v>
      </c>
      <c r="AP20" s="2">
        <v>5.91170021929113</v>
      </c>
    </row>
    <row r="21" customFormat="1" ht="15" spans="1:42">
      <c r="A21" s="2">
        <v>1</v>
      </c>
      <c r="B21" s="2" t="s">
        <v>62</v>
      </c>
      <c r="C21" s="2">
        <v>106.5</v>
      </c>
      <c r="D21" s="2">
        <v>121.5</v>
      </c>
      <c r="E21" s="2">
        <v>33</v>
      </c>
      <c r="F21" s="2">
        <v>0.408045977011494</v>
      </c>
      <c r="G21" s="2">
        <v>0.46551724137931</v>
      </c>
      <c r="H21" s="2">
        <v>0.126436781609195</v>
      </c>
      <c r="I21" s="2">
        <v>3.68181818181818</v>
      </c>
      <c r="J21" s="2">
        <v>3.22727272727273</v>
      </c>
      <c r="K21" s="2">
        <v>1.14084507042254</v>
      </c>
      <c r="L21" s="2">
        <v>95.2076677584322</v>
      </c>
      <c r="M21" s="2">
        <v>13.1909059582729</v>
      </c>
      <c r="N21" s="2">
        <v>-0.0657894736842105</v>
      </c>
      <c r="O21" s="2">
        <v>0.270588235294118</v>
      </c>
      <c r="P21" s="2">
        <v>0.661016949152542</v>
      </c>
      <c r="Q21" s="2">
        <v>0.0657894736842105</v>
      </c>
      <c r="R21" s="2">
        <v>0.572815533980582</v>
      </c>
      <c r="S21" s="2">
        <v>0.526881720430108</v>
      </c>
      <c r="T21" s="2">
        <v>261</v>
      </c>
      <c r="U21" s="2">
        <v>0.620689655172414</v>
      </c>
      <c r="V21" s="2">
        <v>0.0574712643678161</v>
      </c>
      <c r="W21" s="2">
        <v>-1.56558269882054</v>
      </c>
      <c r="X21" s="2">
        <v>-1.56720641754613</v>
      </c>
      <c r="Y21" s="2">
        <v>0.271604938271605</v>
      </c>
      <c r="Z21" s="2">
        <v>87</v>
      </c>
      <c r="AA21" s="2">
        <v>106.926</v>
      </c>
      <c r="AB21" s="2">
        <v>3.17307692307692</v>
      </c>
      <c r="AC21" s="2">
        <v>0.690140845070423</v>
      </c>
      <c r="AD21" s="2">
        <v>-1.08474576271186</v>
      </c>
      <c r="AE21" s="2">
        <v>0.000191626885841295</v>
      </c>
      <c r="AF21" s="2">
        <v>73.5</v>
      </c>
      <c r="AG21" s="2">
        <v>139.5</v>
      </c>
      <c r="AH21" s="2">
        <v>228</v>
      </c>
      <c r="AI21" s="2">
        <v>-15</v>
      </c>
      <c r="AJ21" s="2">
        <v>88.5</v>
      </c>
      <c r="AK21" s="2">
        <v>154.5</v>
      </c>
      <c r="AL21" s="2">
        <v>75.007</v>
      </c>
      <c r="AM21" s="2">
        <v>0.833</v>
      </c>
      <c r="AN21" s="2">
        <v>20.484</v>
      </c>
      <c r="AO21" s="2">
        <v>20.502</v>
      </c>
      <c r="AP21" s="2">
        <v>5.90287678612801</v>
      </c>
    </row>
    <row r="22" customFormat="1" ht="15" spans="1:42">
      <c r="A22" s="2">
        <v>1</v>
      </c>
      <c r="B22" s="2" t="s">
        <v>63</v>
      </c>
      <c r="C22" s="2">
        <v>108.5</v>
      </c>
      <c r="D22" s="2">
        <v>122.5</v>
      </c>
      <c r="E22" s="2">
        <v>34.5</v>
      </c>
      <c r="F22" s="2">
        <v>0.408662900188324</v>
      </c>
      <c r="G22" s="2">
        <v>0.461393596986817</v>
      </c>
      <c r="H22" s="2">
        <v>0.129943502824859</v>
      </c>
      <c r="I22" s="2">
        <v>3.55072463768116</v>
      </c>
      <c r="J22" s="2">
        <v>3.14492753623188</v>
      </c>
      <c r="K22" s="2">
        <v>1.12903225806452</v>
      </c>
      <c r="L22" s="2">
        <v>96.5552518854706</v>
      </c>
      <c r="M22" s="2">
        <v>13.3041346956501</v>
      </c>
      <c r="N22" s="2">
        <v>-0.0606060606060606</v>
      </c>
      <c r="O22" s="2">
        <v>0.262886597938144</v>
      </c>
      <c r="P22" s="2">
        <v>0.681818181818182</v>
      </c>
      <c r="Q22" s="2">
        <v>0.0606060606060606</v>
      </c>
      <c r="R22" s="2">
        <v>0.560509554140127</v>
      </c>
      <c r="S22" s="2">
        <v>0.517482517482518</v>
      </c>
      <c r="T22" s="2">
        <v>265.5</v>
      </c>
      <c r="U22" s="2">
        <v>0.610169491525424</v>
      </c>
      <c r="V22" s="2">
        <v>0.0527306967984934</v>
      </c>
      <c r="W22" s="2">
        <v>-1.56525294482706</v>
      </c>
      <c r="X22" s="2">
        <v>-1.56722323984521</v>
      </c>
      <c r="Y22" s="2">
        <v>0.281632653061224</v>
      </c>
      <c r="Z22" s="2">
        <v>88.5</v>
      </c>
      <c r="AA22" s="2">
        <v>108.282</v>
      </c>
      <c r="AB22" s="2">
        <v>3.03117048346056</v>
      </c>
      <c r="AC22" s="2">
        <v>0.682027649769585</v>
      </c>
      <c r="AD22" s="2">
        <v>-1.10227272727273</v>
      </c>
      <c r="AE22" s="2">
        <v>0.000185623140116739</v>
      </c>
      <c r="AF22" s="2">
        <v>74</v>
      </c>
      <c r="AG22" s="2">
        <v>143</v>
      </c>
      <c r="AH22" s="2">
        <v>231</v>
      </c>
      <c r="AI22" s="2">
        <v>-14</v>
      </c>
      <c r="AJ22" s="2">
        <v>88</v>
      </c>
      <c r="AK22" s="2">
        <v>157</v>
      </c>
      <c r="AL22" s="2">
        <v>76.242</v>
      </c>
      <c r="AM22" s="2">
        <v>0.663</v>
      </c>
      <c r="AN22" s="2">
        <v>20.147</v>
      </c>
      <c r="AO22" s="2">
        <v>20.162</v>
      </c>
      <c r="AP22" s="2">
        <v>6.27891096250576</v>
      </c>
    </row>
    <row r="23" customFormat="1" ht="15" spans="1:42">
      <c r="A23" s="2">
        <v>1</v>
      </c>
      <c r="B23" s="2" t="s">
        <v>64</v>
      </c>
      <c r="C23" s="2">
        <v>110.5</v>
      </c>
      <c r="D23" s="2">
        <v>128.5</v>
      </c>
      <c r="E23" s="2">
        <v>31.5</v>
      </c>
      <c r="F23" s="2">
        <v>0.408502772643253</v>
      </c>
      <c r="G23" s="2">
        <v>0.475046210720887</v>
      </c>
      <c r="H23" s="2">
        <v>0.11645101663586</v>
      </c>
      <c r="I23" s="2">
        <v>4.07936507936508</v>
      </c>
      <c r="J23" s="2">
        <v>3.50793650793651</v>
      </c>
      <c r="K23" s="2">
        <v>1.16289592760181</v>
      </c>
      <c r="L23" s="2">
        <v>99.5234478234484</v>
      </c>
      <c r="M23" s="2">
        <v>13.4288247189891</v>
      </c>
      <c r="N23" s="2">
        <v>-0.0753138075313808</v>
      </c>
      <c r="O23" s="2">
        <v>0.288220551378446</v>
      </c>
      <c r="P23" s="2">
        <v>0.628865979381443</v>
      </c>
      <c r="Q23" s="2">
        <v>0.0753138075313808</v>
      </c>
      <c r="R23" s="2">
        <v>0.60625</v>
      </c>
      <c r="S23" s="2">
        <v>0.556338028169014</v>
      </c>
      <c r="T23" s="2">
        <v>270.5</v>
      </c>
      <c r="U23" s="2">
        <v>0.650646950092421</v>
      </c>
      <c r="V23" s="2">
        <v>0.066543438077634</v>
      </c>
      <c r="W23" s="2">
        <v>-1.56671335082242</v>
      </c>
      <c r="X23" s="2">
        <v>-1.56762024666954</v>
      </c>
      <c r="Y23" s="2">
        <v>0.245136186770428</v>
      </c>
      <c r="Z23" s="2">
        <v>90.1666666666667</v>
      </c>
      <c r="AA23" s="2">
        <v>112.06</v>
      </c>
      <c r="AB23" s="2">
        <v>3.41867469879518</v>
      </c>
      <c r="AC23" s="2">
        <v>0.714932126696833</v>
      </c>
      <c r="AD23" s="2">
        <v>-1.02061855670103</v>
      </c>
      <c r="AE23" s="2">
        <v>0.000182685727605715</v>
      </c>
      <c r="AF23" s="2">
        <v>79</v>
      </c>
      <c r="AG23" s="2">
        <v>142</v>
      </c>
      <c r="AH23" s="2">
        <v>239</v>
      </c>
      <c r="AI23" s="2">
        <v>-18</v>
      </c>
      <c r="AJ23" s="2">
        <v>97</v>
      </c>
      <c r="AK23" s="2">
        <v>160</v>
      </c>
      <c r="AL23" s="2">
        <v>74.668</v>
      </c>
      <c r="AM23" s="2">
        <v>0.753</v>
      </c>
      <c r="AN23" s="2">
        <v>20.603</v>
      </c>
      <c r="AO23" s="2">
        <v>20.618</v>
      </c>
      <c r="AP23" s="2">
        <v>5.88694954792263</v>
      </c>
    </row>
    <row r="24" customFormat="1" ht="15" spans="1:42">
      <c r="A24" s="2">
        <v>1</v>
      </c>
      <c r="B24" s="2" t="s">
        <v>65</v>
      </c>
      <c r="C24" s="2">
        <v>106</v>
      </c>
      <c r="D24" s="2">
        <v>122.5</v>
      </c>
      <c r="E24" s="2">
        <v>33</v>
      </c>
      <c r="F24" s="2">
        <v>0.405353728489484</v>
      </c>
      <c r="G24" s="2">
        <v>0.468451242829828</v>
      </c>
      <c r="H24" s="2">
        <v>0.126195028680688</v>
      </c>
      <c r="I24" s="2">
        <v>3.71212121212121</v>
      </c>
      <c r="J24" s="2">
        <v>3.21212121212121</v>
      </c>
      <c r="K24" s="2">
        <v>1.15566037735849</v>
      </c>
      <c r="L24" s="2">
        <v>95.4485026947341</v>
      </c>
      <c r="M24" s="2">
        <v>13.2035348802256</v>
      </c>
      <c r="N24" s="2">
        <v>-0.0722100656455142</v>
      </c>
      <c r="O24" s="2">
        <v>0.276041666666667</v>
      </c>
      <c r="P24" s="2">
        <v>0.631284916201117</v>
      </c>
      <c r="Q24" s="2">
        <v>0.0722100656455142</v>
      </c>
      <c r="R24" s="2">
        <v>0.57556270096463</v>
      </c>
      <c r="S24" s="2">
        <v>0.525179856115108</v>
      </c>
      <c r="T24" s="2">
        <v>261.5</v>
      </c>
      <c r="U24" s="2">
        <v>0.621414913957935</v>
      </c>
      <c r="V24" s="2">
        <v>0.0630975143403442</v>
      </c>
      <c r="W24" s="2">
        <v>-1.56606877928228</v>
      </c>
      <c r="X24" s="2">
        <v>-1.56735409672486</v>
      </c>
      <c r="Y24" s="2">
        <v>0.269387755102041</v>
      </c>
      <c r="Z24" s="2">
        <v>87.1666666666667</v>
      </c>
      <c r="AA24" s="2">
        <v>107.3635</v>
      </c>
      <c r="AB24" s="2">
        <v>3.35997442455243</v>
      </c>
      <c r="AC24" s="2">
        <v>0.688679245283019</v>
      </c>
      <c r="AD24" s="2">
        <v>-1.10614525139665</v>
      </c>
      <c r="AE24" s="2">
        <v>0.000185220701434184</v>
      </c>
      <c r="AF24" s="2">
        <v>73</v>
      </c>
      <c r="AG24" s="2">
        <v>139</v>
      </c>
      <c r="AH24" s="2">
        <v>228.5</v>
      </c>
      <c r="AI24" s="2">
        <v>-16.5</v>
      </c>
      <c r="AJ24" s="2">
        <v>89.5</v>
      </c>
      <c r="AK24" s="2">
        <v>155.5</v>
      </c>
      <c r="AL24" s="2">
        <v>75.473</v>
      </c>
      <c r="AM24" s="2">
        <v>0.812</v>
      </c>
      <c r="AN24" s="2">
        <v>20.912</v>
      </c>
      <c r="AO24" s="2">
        <v>20.928</v>
      </c>
      <c r="AP24" s="2">
        <v>6.06249726204725</v>
      </c>
    </row>
    <row r="25" customFormat="1" ht="15" spans="1:42">
      <c r="A25" s="2">
        <v>1</v>
      </c>
      <c r="B25" s="2" t="s">
        <v>66</v>
      </c>
      <c r="C25" s="2">
        <v>110</v>
      </c>
      <c r="D25" s="2">
        <v>125</v>
      </c>
      <c r="E25" s="2">
        <v>28</v>
      </c>
      <c r="F25" s="2">
        <v>0.418250950570342</v>
      </c>
      <c r="G25" s="2">
        <v>0.475285171102662</v>
      </c>
      <c r="H25" s="2">
        <v>0.106463878326996</v>
      </c>
      <c r="I25" s="2">
        <v>4.46428571428571</v>
      </c>
      <c r="J25" s="2">
        <v>3.92857142857143</v>
      </c>
      <c r="K25" s="2">
        <v>1.13636363636364</v>
      </c>
      <c r="L25" s="2">
        <v>97.4833319085884</v>
      </c>
      <c r="M25" s="2">
        <v>13.2413493773608</v>
      </c>
      <c r="N25" s="2">
        <v>-0.0638297872340425</v>
      </c>
      <c r="O25" s="2">
        <v>0.288659793814433</v>
      </c>
      <c r="P25" s="2">
        <v>0.690721649484536</v>
      </c>
      <c r="Q25" s="2">
        <v>0.0638297872340425</v>
      </c>
      <c r="R25" s="2">
        <v>0.633986928104575</v>
      </c>
      <c r="S25" s="2">
        <v>0.594202898550725</v>
      </c>
      <c r="T25" s="2">
        <v>263</v>
      </c>
      <c r="U25" s="2">
        <v>0.680608365019011</v>
      </c>
      <c r="V25" s="2">
        <v>0.0570342205323194</v>
      </c>
      <c r="W25" s="2">
        <v>-1.56588493311351</v>
      </c>
      <c r="X25" s="2">
        <v>-1.56714014553197</v>
      </c>
      <c r="Y25" s="2">
        <v>0.224</v>
      </c>
      <c r="Z25" s="2">
        <v>87.6666666666667</v>
      </c>
      <c r="AA25" s="2">
        <v>109.457</v>
      </c>
      <c r="AB25" s="2">
        <v>3.06159420289855</v>
      </c>
      <c r="AC25" s="2">
        <v>0.745454545454545</v>
      </c>
      <c r="AD25" s="2">
        <v>-0.88659793814433</v>
      </c>
      <c r="AE25" s="2">
        <v>0.000221257142857143</v>
      </c>
      <c r="AF25" s="2">
        <v>82</v>
      </c>
      <c r="AG25" s="2">
        <v>138</v>
      </c>
      <c r="AH25" s="2">
        <v>235</v>
      </c>
      <c r="AI25" s="2">
        <v>-15</v>
      </c>
      <c r="AJ25" s="2">
        <v>97</v>
      </c>
      <c r="AK25" s="2">
        <v>153</v>
      </c>
      <c r="AL25" s="2">
        <v>77.545</v>
      </c>
      <c r="AM25" s="2">
        <v>0.719</v>
      </c>
      <c r="AN25" s="2">
        <v>20.573</v>
      </c>
      <c r="AO25" s="2">
        <v>20.587</v>
      </c>
      <c r="AP25" s="2">
        <v>6.34451030680834</v>
      </c>
    </row>
    <row r="26" customFormat="1" ht="15" spans="1:42">
      <c r="A26" s="2">
        <v>1</v>
      </c>
      <c r="B26" s="2" t="s">
        <v>67</v>
      </c>
      <c r="C26" s="2">
        <v>117</v>
      </c>
      <c r="D26" s="2">
        <v>130</v>
      </c>
      <c r="E26" s="2">
        <v>31.5</v>
      </c>
      <c r="F26" s="2">
        <v>0.420107719928187</v>
      </c>
      <c r="G26" s="2">
        <v>0.466786355475763</v>
      </c>
      <c r="H26" s="2">
        <v>0.11310592459605</v>
      </c>
      <c r="I26" s="2">
        <v>4.12698412698413</v>
      </c>
      <c r="J26" s="2">
        <v>3.71428571428571</v>
      </c>
      <c r="K26" s="2">
        <v>1.11111111111111</v>
      </c>
      <c r="L26" s="2">
        <v>102.601575686406</v>
      </c>
      <c r="M26" s="2">
        <v>13.6259556239798</v>
      </c>
      <c r="N26" s="2">
        <v>-0.0526315789473684</v>
      </c>
      <c r="O26" s="2">
        <v>0.272949816401469</v>
      </c>
      <c r="P26" s="2">
        <v>0.736040609137056</v>
      </c>
      <c r="Q26" s="2">
        <v>0.0526315789473684</v>
      </c>
      <c r="R26" s="2">
        <v>0.609907120743034</v>
      </c>
      <c r="S26" s="2">
        <v>0.575757575757576</v>
      </c>
      <c r="T26" s="2">
        <v>278.5</v>
      </c>
      <c r="U26" s="2">
        <v>0.660682226211849</v>
      </c>
      <c r="V26" s="2">
        <v>0.0466786355475763</v>
      </c>
      <c r="W26" s="2">
        <v>-1.56535286815694</v>
      </c>
      <c r="X26" s="2">
        <v>-1.56731718723653</v>
      </c>
      <c r="Y26" s="2">
        <v>0.242307692307692</v>
      </c>
      <c r="Z26" s="2">
        <v>92.8333333333333</v>
      </c>
      <c r="AA26" s="2">
        <v>114.884</v>
      </c>
      <c r="AB26" s="2">
        <v>2.75812064965197</v>
      </c>
      <c r="AC26" s="2">
        <v>0.730769230769231</v>
      </c>
      <c r="AD26" s="2">
        <v>-0.903553299492386</v>
      </c>
      <c r="AE26" s="2">
        <v>0.000197802197802198</v>
      </c>
      <c r="AF26" s="2">
        <v>85.5</v>
      </c>
      <c r="AG26" s="2">
        <v>148.5</v>
      </c>
      <c r="AH26" s="2">
        <v>247</v>
      </c>
      <c r="AI26" s="2">
        <v>-13</v>
      </c>
      <c r="AJ26" s="2">
        <v>98.5</v>
      </c>
      <c r="AK26" s="2">
        <v>161.5</v>
      </c>
      <c r="AL26" s="2">
        <v>77.835</v>
      </c>
      <c r="AM26" s="2">
        <v>0.667</v>
      </c>
      <c r="AN26" s="2">
        <v>20.012</v>
      </c>
      <c r="AO26" s="2">
        <v>20.025</v>
      </c>
      <c r="AP26" s="2">
        <v>5.64084631879734</v>
      </c>
    </row>
    <row r="27" customFormat="1" ht="15" spans="1:42">
      <c r="A27" s="2">
        <v>1</v>
      </c>
      <c r="B27" s="2" t="s">
        <v>68</v>
      </c>
      <c r="C27" s="2">
        <v>120</v>
      </c>
      <c r="D27" s="2">
        <v>131</v>
      </c>
      <c r="E27" s="2">
        <v>29.5</v>
      </c>
      <c r="F27" s="2">
        <v>0.427807486631016</v>
      </c>
      <c r="G27" s="2">
        <v>0.467023172905526</v>
      </c>
      <c r="H27" s="2">
        <v>0.105169340463458</v>
      </c>
      <c r="I27" s="2">
        <v>4.44067796610169</v>
      </c>
      <c r="J27" s="2">
        <v>4.06779661016949</v>
      </c>
      <c r="K27" s="2">
        <v>1.09166666666667</v>
      </c>
      <c r="L27" s="2">
        <v>103.973153586234</v>
      </c>
      <c r="M27" s="2">
        <v>13.6747943311773</v>
      </c>
      <c r="N27" s="2">
        <v>-0.0438247011952191</v>
      </c>
      <c r="O27" s="2">
        <v>0.273390036452005</v>
      </c>
      <c r="P27" s="2">
        <v>0.783251231527094</v>
      </c>
      <c r="Q27" s="2">
        <v>0.0438247011952191</v>
      </c>
      <c r="R27" s="2">
        <v>0.632398753894081</v>
      </c>
      <c r="S27" s="2">
        <v>0.605351170568562</v>
      </c>
      <c r="T27" s="2">
        <v>280.5</v>
      </c>
      <c r="U27" s="2">
        <v>0.684491978609626</v>
      </c>
      <c r="V27" s="2">
        <v>0.0392156862745098</v>
      </c>
      <c r="W27" s="2">
        <v>-1.56453743048212</v>
      </c>
      <c r="X27" s="2">
        <v>-1.56708655849442</v>
      </c>
      <c r="Y27" s="2">
        <v>0.225190839694656</v>
      </c>
      <c r="Z27" s="2">
        <v>93.5</v>
      </c>
      <c r="AA27" s="2">
        <v>116.14</v>
      </c>
      <c r="AB27" s="2">
        <v>2.49153498871332</v>
      </c>
      <c r="AC27" s="2">
        <v>0.754166666666667</v>
      </c>
      <c r="AD27" s="2">
        <v>-0.798029556650246</v>
      </c>
      <c r="AE27" s="2">
        <v>0.000217133378150768</v>
      </c>
      <c r="AF27" s="2">
        <v>90.5</v>
      </c>
      <c r="AG27" s="2">
        <v>149.5</v>
      </c>
      <c r="AH27" s="2">
        <v>251</v>
      </c>
      <c r="AI27" s="2">
        <v>-11</v>
      </c>
      <c r="AJ27" s="2">
        <v>101.5</v>
      </c>
      <c r="AK27" s="2">
        <v>160.5</v>
      </c>
      <c r="AL27" s="2">
        <v>75.869</v>
      </c>
      <c r="AM27" s="2">
        <v>0.939</v>
      </c>
      <c r="AN27" s="2">
        <v>20.658</v>
      </c>
      <c r="AO27" s="2">
        <v>20.681</v>
      </c>
      <c r="AP27" s="2">
        <v>5.87816305606006</v>
      </c>
    </row>
    <row r="28" customFormat="1" ht="15" spans="1:42">
      <c r="A28" s="2">
        <v>1</v>
      </c>
      <c r="B28" s="2" t="s">
        <v>69</v>
      </c>
      <c r="C28" s="2">
        <v>104</v>
      </c>
      <c r="D28" s="2">
        <v>119.5</v>
      </c>
      <c r="E28" s="2">
        <v>32.5</v>
      </c>
      <c r="F28" s="2">
        <v>0.40625</v>
      </c>
      <c r="G28" s="2">
        <v>0.466796875</v>
      </c>
      <c r="H28" s="2">
        <v>0.126953125</v>
      </c>
      <c r="I28" s="2">
        <v>3.67692307692308</v>
      </c>
      <c r="J28" s="2">
        <v>3.2</v>
      </c>
      <c r="K28" s="2">
        <v>1.14903846153846</v>
      </c>
      <c r="L28" s="2">
        <v>93.3675532505806</v>
      </c>
      <c r="M28" s="2">
        <v>13.0639452948436</v>
      </c>
      <c r="N28" s="2">
        <v>-0.0693512304250559</v>
      </c>
      <c r="O28" s="2">
        <v>0.272969374167776</v>
      </c>
      <c r="P28" s="2">
        <v>0.64367816091954</v>
      </c>
      <c r="Q28" s="2">
        <v>0.0693512304250559</v>
      </c>
      <c r="R28" s="2">
        <v>0.572368421052632</v>
      </c>
      <c r="S28" s="2">
        <v>0.523809523809524</v>
      </c>
      <c r="T28" s="2">
        <v>256</v>
      </c>
      <c r="U28" s="2">
        <v>0.619140625</v>
      </c>
      <c r="V28" s="2">
        <v>0.060546875</v>
      </c>
      <c r="W28" s="2">
        <v>-1.56564521545598</v>
      </c>
      <c r="X28" s="2">
        <v>-1.56714452310469</v>
      </c>
      <c r="Y28" s="2">
        <v>0.271966527196653</v>
      </c>
      <c r="Z28" s="2">
        <v>85.3333333333333</v>
      </c>
      <c r="AA28" s="2">
        <v>104.9475</v>
      </c>
      <c r="AB28" s="2">
        <v>3.27879581151832</v>
      </c>
      <c r="AC28" s="2">
        <v>0.6875</v>
      </c>
      <c r="AD28" s="2">
        <v>-1.10344827586207</v>
      </c>
      <c r="AE28" s="2">
        <v>0.000195020201921796</v>
      </c>
      <c r="AF28" s="2">
        <v>71.5</v>
      </c>
      <c r="AG28" s="2">
        <v>136.5</v>
      </c>
      <c r="AH28" s="2">
        <v>223.5</v>
      </c>
      <c r="AI28" s="2">
        <v>-15.5</v>
      </c>
      <c r="AJ28" s="2">
        <v>87</v>
      </c>
      <c r="AK28" s="2">
        <v>152</v>
      </c>
      <c r="AL28" s="2">
        <v>74.672</v>
      </c>
      <c r="AM28" s="2">
        <v>0.466</v>
      </c>
      <c r="AN28" s="2">
        <v>19.035</v>
      </c>
      <c r="AO28" s="2">
        <v>19.046</v>
      </c>
      <c r="AP28" s="2">
        <v>5.90287678612801</v>
      </c>
    </row>
    <row r="29" customFormat="1" ht="15" spans="1:42">
      <c r="A29" s="2">
        <v>1</v>
      </c>
      <c r="B29" s="2" t="s">
        <v>70</v>
      </c>
      <c r="C29" s="2">
        <v>110</v>
      </c>
      <c r="D29" s="2">
        <v>122</v>
      </c>
      <c r="E29" s="2">
        <v>27</v>
      </c>
      <c r="F29" s="2">
        <v>0.424710424710425</v>
      </c>
      <c r="G29" s="2">
        <v>0.471042471042471</v>
      </c>
      <c r="H29" s="2">
        <v>0.104247104247104</v>
      </c>
      <c r="I29" s="2">
        <v>4.51851851851852</v>
      </c>
      <c r="J29" s="2">
        <v>4.07407407407407</v>
      </c>
      <c r="K29" s="2">
        <v>1.10909090909091</v>
      </c>
      <c r="L29" s="2">
        <v>96.1127809745752</v>
      </c>
      <c r="M29" s="2">
        <v>13.1402688962847</v>
      </c>
      <c r="N29" s="2">
        <v>-0.0517241379310345</v>
      </c>
      <c r="O29" s="2">
        <v>0.280839895013123</v>
      </c>
      <c r="P29" s="2">
        <v>0.747368421052632</v>
      </c>
      <c r="Q29" s="2">
        <v>0.0517241379310345</v>
      </c>
      <c r="R29" s="2">
        <v>0.63758389261745</v>
      </c>
      <c r="S29" s="2">
        <v>0.605839416058394</v>
      </c>
      <c r="T29" s="2">
        <v>259</v>
      </c>
      <c r="U29" s="2">
        <v>0.687258687258687</v>
      </c>
      <c r="V29" s="2">
        <v>0.0463320463320463</v>
      </c>
      <c r="W29" s="2">
        <v>-1.56459721921261</v>
      </c>
      <c r="X29" s="2">
        <v>-1.56668029066013</v>
      </c>
      <c r="Y29" s="2">
        <v>0.221311475409836</v>
      </c>
      <c r="Z29" s="2">
        <v>86.3333333333333</v>
      </c>
      <c r="AA29" s="2">
        <v>107.582</v>
      </c>
      <c r="AB29" s="2">
        <v>2.71341463414634</v>
      </c>
      <c r="AC29" s="2">
        <v>0.754545454545455</v>
      </c>
      <c r="AD29" s="2">
        <v>-0.821052631578947</v>
      </c>
      <c r="AE29" s="2">
        <v>0.000246798271743091</v>
      </c>
      <c r="AF29" s="2">
        <v>83</v>
      </c>
      <c r="AG29" s="2">
        <v>137</v>
      </c>
      <c r="AH29" s="2">
        <v>232</v>
      </c>
      <c r="AI29" s="2">
        <v>-12</v>
      </c>
      <c r="AJ29" s="2">
        <v>95</v>
      </c>
      <c r="AK29" s="2">
        <v>149</v>
      </c>
      <c r="AL29" s="2">
        <v>79.371</v>
      </c>
      <c r="AM29" s="2">
        <v>0</v>
      </c>
      <c r="AN29" s="2">
        <v>19.667</v>
      </c>
      <c r="AO29" s="2">
        <v>19.674</v>
      </c>
      <c r="AP29" s="2">
        <v>6.26329178100699</v>
      </c>
    </row>
    <row r="30" customFormat="1" ht="15" spans="1:42">
      <c r="A30" s="2">
        <v>1</v>
      </c>
      <c r="B30" s="2" t="s">
        <v>71</v>
      </c>
      <c r="C30" s="2">
        <v>111</v>
      </c>
      <c r="D30" s="2">
        <v>127</v>
      </c>
      <c r="E30" s="2">
        <v>33.5</v>
      </c>
      <c r="F30" s="2">
        <v>0.408839779005525</v>
      </c>
      <c r="G30" s="2">
        <v>0.467771639042357</v>
      </c>
      <c r="H30" s="2">
        <v>0.123388581952118</v>
      </c>
      <c r="I30" s="2">
        <v>3.7910447761194</v>
      </c>
      <c r="J30" s="2">
        <v>3.3134328358209</v>
      </c>
      <c r="K30" s="2">
        <v>1.14414414414414</v>
      </c>
      <c r="L30" s="2">
        <v>99.2845238023866</v>
      </c>
      <c r="M30" s="2">
        <v>13.4536240470737</v>
      </c>
      <c r="N30" s="2">
        <v>-0.0672268907563025</v>
      </c>
      <c r="O30" s="2">
        <v>0.274780426599749</v>
      </c>
      <c r="P30" s="2">
        <v>0.657754010695187</v>
      </c>
      <c r="Q30" s="2">
        <v>0.0672268907563025</v>
      </c>
      <c r="R30" s="2">
        <v>0.582554517133956</v>
      </c>
      <c r="S30" s="2">
        <v>0.536332179930796</v>
      </c>
      <c r="T30" s="2">
        <v>271.5</v>
      </c>
      <c r="U30" s="2">
        <v>0.629834254143646</v>
      </c>
      <c r="V30" s="2">
        <v>0.0589318600368324</v>
      </c>
      <c r="W30" s="2">
        <v>-1.56613560259627</v>
      </c>
      <c r="X30" s="2">
        <v>-1.56750135681465</v>
      </c>
      <c r="Y30" s="2">
        <v>0.263779527559055</v>
      </c>
      <c r="Z30" s="2">
        <v>90.5</v>
      </c>
      <c r="AA30" s="2">
        <v>111.557</v>
      </c>
      <c r="AB30" s="2">
        <v>3.2059902200489</v>
      </c>
      <c r="AC30" s="2">
        <v>0.698198198198198</v>
      </c>
      <c r="AD30" s="2">
        <v>-1.05882352941176</v>
      </c>
      <c r="AE30" s="2">
        <v>0.000179551892774017</v>
      </c>
      <c r="AF30" s="2">
        <v>77.5</v>
      </c>
      <c r="AG30" s="2">
        <v>144.5</v>
      </c>
      <c r="AH30" s="2">
        <v>238</v>
      </c>
      <c r="AI30" s="2">
        <v>-16</v>
      </c>
      <c r="AJ30" s="2">
        <v>93.5</v>
      </c>
      <c r="AK30" s="2">
        <v>160.5</v>
      </c>
      <c r="AL30" s="2">
        <v>77.041</v>
      </c>
      <c r="AM30" s="2">
        <v>0.508</v>
      </c>
      <c r="AN30" s="2">
        <v>20.194</v>
      </c>
      <c r="AO30" s="2">
        <v>20.21</v>
      </c>
      <c r="AP30" s="2">
        <v>5.60072107823061</v>
      </c>
    </row>
    <row r="31" customFormat="1" ht="15" spans="1:42">
      <c r="A31" s="2">
        <v>1</v>
      </c>
      <c r="B31" s="2" t="s">
        <v>72</v>
      </c>
      <c r="C31" s="2">
        <v>112</v>
      </c>
      <c r="D31" s="2">
        <v>126</v>
      </c>
      <c r="E31" s="2">
        <v>30.5</v>
      </c>
      <c r="F31" s="2">
        <v>0.417132216014898</v>
      </c>
      <c r="G31" s="2">
        <v>0.46927374301676</v>
      </c>
      <c r="H31" s="2">
        <v>0.113594040968343</v>
      </c>
      <c r="I31" s="2">
        <v>4.13114754098361</v>
      </c>
      <c r="J31" s="2">
        <v>3.67213114754098</v>
      </c>
      <c r="K31" s="2">
        <v>1.125</v>
      </c>
      <c r="L31" s="2">
        <v>98.9111554207445</v>
      </c>
      <c r="M31" s="2">
        <v>13.3790881602597</v>
      </c>
      <c r="N31" s="2">
        <v>-0.0588235294117647</v>
      </c>
      <c r="O31" s="2">
        <v>0.277566539923954</v>
      </c>
      <c r="P31" s="2">
        <v>0.706806282722513</v>
      </c>
      <c r="Q31" s="2">
        <v>0.0588235294117647</v>
      </c>
      <c r="R31" s="2">
        <v>0.610223642172524</v>
      </c>
      <c r="S31" s="2">
        <v>0.571929824561404</v>
      </c>
      <c r="T31" s="2">
        <v>268.5</v>
      </c>
      <c r="U31" s="2">
        <v>0.659217877094972</v>
      </c>
      <c r="V31" s="2">
        <v>0.0521415270018622</v>
      </c>
      <c r="W31" s="2">
        <v>-1.56554680530921</v>
      </c>
      <c r="X31" s="2">
        <v>-1.56720789581832</v>
      </c>
      <c r="Y31" s="2">
        <v>0.242063492063492</v>
      </c>
      <c r="Z31" s="2">
        <v>89.5</v>
      </c>
      <c r="AA31" s="2">
        <v>110.927</v>
      </c>
      <c r="AB31" s="2">
        <v>2.93674698795181</v>
      </c>
      <c r="AC31" s="2">
        <v>0.727678571428571</v>
      </c>
      <c r="AD31" s="2">
        <v>-0.931937172774869</v>
      </c>
      <c r="AE31" s="2">
        <v>0.000205600691332325</v>
      </c>
      <c r="AF31" s="2">
        <v>81.5</v>
      </c>
      <c r="AG31" s="2">
        <v>142.5</v>
      </c>
      <c r="AH31" s="2">
        <v>238</v>
      </c>
      <c r="AI31" s="2">
        <v>-14</v>
      </c>
      <c r="AJ31" s="2">
        <v>95.5</v>
      </c>
      <c r="AK31" s="2">
        <v>156.5</v>
      </c>
      <c r="AL31" s="2">
        <v>76.764</v>
      </c>
      <c r="AM31" s="2">
        <v>0.291</v>
      </c>
      <c r="AN31" s="2">
        <v>19.719</v>
      </c>
      <c r="AO31" s="2">
        <v>19.723</v>
      </c>
      <c r="AP31" s="2">
        <v>5.63803292911216</v>
      </c>
    </row>
    <row r="32" customFormat="1" ht="15" spans="1:42">
      <c r="A32" s="2">
        <v>1</v>
      </c>
      <c r="B32" s="2" t="s">
        <v>73</v>
      </c>
      <c r="C32" s="2">
        <v>106.5</v>
      </c>
      <c r="D32" s="2">
        <v>121.5</v>
      </c>
      <c r="E32" s="2">
        <v>32</v>
      </c>
      <c r="F32" s="2">
        <v>0.409615384615385</v>
      </c>
      <c r="G32" s="2">
        <v>0.467307692307692</v>
      </c>
      <c r="H32" s="2">
        <v>0.123076923076923</v>
      </c>
      <c r="I32" s="2">
        <v>3.796875</v>
      </c>
      <c r="J32" s="2">
        <v>3.328125</v>
      </c>
      <c r="K32" s="2">
        <v>1.14084507042254</v>
      </c>
      <c r="L32" s="2">
        <v>95.0938133283829</v>
      </c>
      <c r="M32" s="2">
        <v>13.1656117720877</v>
      </c>
      <c r="N32" s="2">
        <v>-0.0657894736842105</v>
      </c>
      <c r="O32" s="2">
        <v>0.27391874180865</v>
      </c>
      <c r="P32" s="2">
        <v>0.664804469273743</v>
      </c>
      <c r="Q32" s="2">
        <v>0.0657894736842105</v>
      </c>
      <c r="R32" s="2">
        <v>0.583061889250814</v>
      </c>
      <c r="S32" s="2">
        <v>0.537906137184116</v>
      </c>
      <c r="T32" s="2">
        <v>260</v>
      </c>
      <c r="U32" s="2">
        <v>0.630769230769231</v>
      </c>
      <c r="V32" s="2">
        <v>0.0576923076923077</v>
      </c>
      <c r="W32" s="2">
        <v>-1.56560929848492</v>
      </c>
      <c r="X32" s="2">
        <v>-1.56717100094449</v>
      </c>
      <c r="Y32" s="2">
        <v>0.263374485596708</v>
      </c>
      <c r="Z32" s="2">
        <v>86.6666666666667</v>
      </c>
      <c r="AA32" s="2">
        <v>106.812</v>
      </c>
      <c r="AB32" s="2">
        <v>3.16326530612245</v>
      </c>
      <c r="AC32" s="2">
        <v>0.699530516431925</v>
      </c>
      <c r="AD32" s="2">
        <v>-1.05027932960894</v>
      </c>
      <c r="AE32" s="2">
        <v>0.000197615226023836</v>
      </c>
      <c r="AF32" s="2">
        <v>74.5</v>
      </c>
      <c r="AG32" s="2">
        <v>138.5</v>
      </c>
      <c r="AH32" s="2">
        <v>228</v>
      </c>
      <c r="AI32" s="2">
        <v>-15</v>
      </c>
      <c r="AJ32" s="2">
        <v>89.5</v>
      </c>
      <c r="AK32" s="2">
        <v>153.5</v>
      </c>
      <c r="AL32" s="2">
        <v>75.496</v>
      </c>
      <c r="AM32" s="2">
        <v>0.821</v>
      </c>
      <c r="AN32" s="2">
        <v>20.522</v>
      </c>
      <c r="AO32" s="2">
        <v>20.54</v>
      </c>
      <c r="AP32" s="2">
        <v>5.88694954792263</v>
      </c>
    </row>
    <row r="33" customFormat="1" ht="15" spans="1:42">
      <c r="A33" s="2">
        <v>1</v>
      </c>
      <c r="B33" s="2" t="s">
        <v>74</v>
      </c>
      <c r="C33" s="2">
        <v>117</v>
      </c>
      <c r="D33" s="2">
        <v>132</v>
      </c>
      <c r="E33" s="2">
        <v>37.5</v>
      </c>
      <c r="F33" s="2">
        <v>0.408376963350785</v>
      </c>
      <c r="G33" s="2">
        <v>0.460732984293194</v>
      </c>
      <c r="H33" s="2">
        <v>0.130890052356021</v>
      </c>
      <c r="I33" s="2">
        <v>3.52</v>
      </c>
      <c r="J33" s="2">
        <v>3.12</v>
      </c>
      <c r="K33" s="2">
        <v>1.12820512820513</v>
      </c>
      <c r="L33" s="2">
        <v>104.114120079843</v>
      </c>
      <c r="M33" s="2">
        <v>13.8202749610853</v>
      </c>
      <c r="N33" s="2">
        <v>-0.0602409638554217</v>
      </c>
      <c r="O33" s="2">
        <v>0.261648745519713</v>
      </c>
      <c r="P33" s="2">
        <v>0.682539682539683</v>
      </c>
      <c r="Q33" s="2">
        <v>0.0602409638554217</v>
      </c>
      <c r="R33" s="2">
        <v>0.557522123893805</v>
      </c>
      <c r="S33" s="2">
        <v>0.514563106796116</v>
      </c>
      <c r="T33" s="2">
        <v>286.5</v>
      </c>
      <c r="U33" s="2">
        <v>0.607329842931937</v>
      </c>
      <c r="V33" s="2">
        <v>0.0523560209424084</v>
      </c>
      <c r="W33" s="2">
        <v>-1.56598942922422</v>
      </c>
      <c r="X33" s="2">
        <v>-1.56772251435428</v>
      </c>
      <c r="Y33" s="2">
        <v>0.284090909090909</v>
      </c>
      <c r="Z33" s="2">
        <v>95.5</v>
      </c>
      <c r="AA33" s="2">
        <v>116.742</v>
      </c>
      <c r="AB33" s="2">
        <v>3.02304964539007</v>
      </c>
      <c r="AC33" s="2">
        <v>0.67948717948718</v>
      </c>
      <c r="AD33" s="2">
        <v>-1.11111111111111</v>
      </c>
      <c r="AE33" s="2">
        <v>0.000158715251690458</v>
      </c>
      <c r="AF33" s="2">
        <v>79.5</v>
      </c>
      <c r="AG33" s="2">
        <v>154.5</v>
      </c>
      <c r="AH33" s="2">
        <v>249</v>
      </c>
      <c r="AI33" s="2">
        <v>-15</v>
      </c>
      <c r="AJ33" s="2">
        <v>94.5</v>
      </c>
      <c r="AK33" s="2">
        <v>169.5</v>
      </c>
      <c r="AL33" s="2">
        <v>76.04</v>
      </c>
      <c r="AM33" s="2">
        <v>0.774</v>
      </c>
      <c r="AN33" s="2">
        <v>20.485</v>
      </c>
      <c r="AO33" s="2">
        <v>20.503</v>
      </c>
      <c r="AP33" s="2">
        <v>6.06855370286848</v>
      </c>
    </row>
    <row r="34" customFormat="1" ht="15" spans="1:42">
      <c r="A34" s="2">
        <v>1</v>
      </c>
      <c r="B34" s="2" t="s">
        <v>75</v>
      </c>
      <c r="C34" s="2">
        <v>112.5</v>
      </c>
      <c r="D34" s="2">
        <v>127.5</v>
      </c>
      <c r="E34" s="2">
        <v>35.5</v>
      </c>
      <c r="F34" s="2">
        <v>0.408348457350272</v>
      </c>
      <c r="G34" s="2">
        <v>0.462794918330309</v>
      </c>
      <c r="H34" s="2">
        <v>0.128856624319419</v>
      </c>
      <c r="I34" s="2">
        <v>3.59154929577465</v>
      </c>
      <c r="J34" s="2">
        <v>3.16901408450704</v>
      </c>
      <c r="K34" s="2">
        <v>1.13333333333333</v>
      </c>
      <c r="L34" s="2">
        <v>100.287503375711</v>
      </c>
      <c r="M34" s="2">
        <v>13.5523675668374</v>
      </c>
      <c r="N34" s="2">
        <v>-0.0625</v>
      </c>
      <c r="O34" s="2">
        <v>0.265508684863524</v>
      </c>
      <c r="P34" s="2">
        <v>0.673913043478261</v>
      </c>
      <c r="Q34" s="2">
        <v>0.0625</v>
      </c>
      <c r="R34" s="2">
        <v>0.56441717791411</v>
      </c>
      <c r="S34" s="2">
        <v>0.52027027027027</v>
      </c>
      <c r="T34" s="2">
        <v>275.5</v>
      </c>
      <c r="U34" s="2">
        <v>0.613430127041742</v>
      </c>
      <c r="V34" s="2">
        <v>0.0544464609800363</v>
      </c>
      <c r="W34" s="2">
        <v>-1.56582489260927</v>
      </c>
      <c r="X34" s="2">
        <v>-1.56751394512637</v>
      </c>
      <c r="Y34" s="2">
        <v>0.27843137254902</v>
      </c>
      <c r="Z34" s="2">
        <v>91.8333333333333</v>
      </c>
      <c r="AA34" s="2">
        <v>112.527</v>
      </c>
      <c r="AB34" s="2">
        <v>3.08374083129584</v>
      </c>
      <c r="AC34" s="2">
        <v>0.684444444444444</v>
      </c>
      <c r="AD34" s="2">
        <v>-1.09782608695652</v>
      </c>
      <c r="AE34" s="2">
        <v>0.000172007006418728</v>
      </c>
      <c r="AF34" s="2">
        <v>77</v>
      </c>
      <c r="AG34" s="2">
        <v>148</v>
      </c>
      <c r="AH34" s="2">
        <v>240</v>
      </c>
      <c r="AI34" s="2">
        <v>-15</v>
      </c>
      <c r="AJ34" s="2">
        <v>92</v>
      </c>
      <c r="AK34" s="2">
        <v>163</v>
      </c>
      <c r="AL34" s="2">
        <v>74.228</v>
      </c>
      <c r="AM34" s="2">
        <v>0.723</v>
      </c>
      <c r="AN34" s="2">
        <v>19.522</v>
      </c>
      <c r="AO34" s="2">
        <v>19.539</v>
      </c>
      <c r="AP34" s="2">
        <v>5.63241456047328</v>
      </c>
    </row>
    <row r="35" customFormat="1" ht="15" spans="1:42">
      <c r="A35" s="2">
        <v>1</v>
      </c>
      <c r="B35" s="2" t="s">
        <v>76</v>
      </c>
      <c r="C35" s="2">
        <v>111.5</v>
      </c>
      <c r="D35" s="2">
        <v>124</v>
      </c>
      <c r="E35" s="2">
        <v>29</v>
      </c>
      <c r="F35" s="2">
        <v>0.421550094517958</v>
      </c>
      <c r="G35" s="2">
        <v>0.468809073724008</v>
      </c>
      <c r="H35" s="2">
        <v>0.109640831758034</v>
      </c>
      <c r="I35" s="2">
        <v>4.27586206896552</v>
      </c>
      <c r="J35" s="2">
        <v>3.8448275862069</v>
      </c>
      <c r="K35" s="2">
        <v>1.11210762331839</v>
      </c>
      <c r="L35" s="2">
        <v>97.7228223088138</v>
      </c>
      <c r="M35" s="2">
        <v>13.2790561913614</v>
      </c>
      <c r="N35" s="2">
        <v>-0.0530785562632696</v>
      </c>
      <c r="O35" s="2">
        <v>0.276705276705277</v>
      </c>
      <c r="P35" s="2">
        <v>0.736842105263158</v>
      </c>
      <c r="Q35" s="2">
        <v>0.0530785562632696</v>
      </c>
      <c r="R35" s="2">
        <v>0.620915032679739</v>
      </c>
      <c r="S35" s="2">
        <v>0.587188612099644</v>
      </c>
      <c r="T35" s="2">
        <v>264.5</v>
      </c>
      <c r="U35" s="2">
        <v>0.671077504725898</v>
      </c>
      <c r="V35" s="2">
        <v>0.0472589792060491</v>
      </c>
      <c r="W35" s="2">
        <v>-1.56488840521687</v>
      </c>
      <c r="X35" s="2">
        <v>-1.56692824209162</v>
      </c>
      <c r="Y35" s="2">
        <v>0.233870967741935</v>
      </c>
      <c r="Z35" s="2">
        <v>88.1666666666667</v>
      </c>
      <c r="AA35" s="2">
        <v>109.4325</v>
      </c>
      <c r="AB35" s="2">
        <v>2.76331719128329</v>
      </c>
      <c r="AC35" s="2">
        <v>0.739910313901345</v>
      </c>
      <c r="AD35" s="2">
        <v>-0.873684210526316</v>
      </c>
      <c r="AE35" s="2">
        <v>0.000224846784610951</v>
      </c>
      <c r="AF35" s="2">
        <v>82.5</v>
      </c>
      <c r="AG35" s="2">
        <v>140.5</v>
      </c>
      <c r="AH35" s="2">
        <v>235.5</v>
      </c>
      <c r="AI35" s="2">
        <v>-12.5</v>
      </c>
      <c r="AJ35" s="2">
        <v>95</v>
      </c>
      <c r="AK35" s="2">
        <v>153</v>
      </c>
      <c r="AL35" s="2">
        <v>77.601</v>
      </c>
      <c r="AM35" s="2">
        <v>0.862</v>
      </c>
      <c r="AN35" s="2">
        <v>20.462</v>
      </c>
      <c r="AO35" s="2">
        <v>20.484</v>
      </c>
      <c r="AP35" s="2">
        <v>5.91170021929113</v>
      </c>
    </row>
    <row r="36" customFormat="1" ht="15" spans="1:42">
      <c r="A36" s="2">
        <v>1</v>
      </c>
      <c r="B36" s="2" t="s">
        <v>77</v>
      </c>
      <c r="C36" s="2">
        <v>114.5</v>
      </c>
      <c r="D36" s="2">
        <v>130</v>
      </c>
      <c r="E36" s="2">
        <v>32.5</v>
      </c>
      <c r="F36" s="2">
        <v>0.413357400722022</v>
      </c>
      <c r="G36" s="2">
        <v>0.469314079422383</v>
      </c>
      <c r="H36" s="2">
        <v>0.117328519855596</v>
      </c>
      <c r="I36" s="2">
        <v>4</v>
      </c>
      <c r="J36" s="2">
        <v>3.52307692307692</v>
      </c>
      <c r="K36" s="2">
        <v>1.1353711790393</v>
      </c>
      <c r="L36" s="2">
        <v>101.76197718205</v>
      </c>
      <c r="M36" s="2">
        <v>13.589211407093</v>
      </c>
      <c r="N36" s="2">
        <v>-0.0633946830265849</v>
      </c>
      <c r="O36" s="2">
        <v>0.277641277641278</v>
      </c>
      <c r="P36" s="2">
        <v>0.682051282051282</v>
      </c>
      <c r="Q36" s="2">
        <v>0.0633946830265849</v>
      </c>
      <c r="R36" s="2">
        <v>0.6</v>
      </c>
      <c r="S36" s="2">
        <v>0.557823129251701</v>
      </c>
      <c r="T36" s="2">
        <v>277</v>
      </c>
      <c r="U36" s="2">
        <v>0.648014440433213</v>
      </c>
      <c r="V36" s="2">
        <v>0.055956678700361</v>
      </c>
      <c r="W36" s="2">
        <v>-1.56615545932174</v>
      </c>
      <c r="X36" s="2">
        <v>-1.5675377913195</v>
      </c>
      <c r="Y36" s="2">
        <v>0.25</v>
      </c>
      <c r="Z36" s="2">
        <v>92.3333333333333</v>
      </c>
      <c r="AA36" s="2">
        <v>114.2505</v>
      </c>
      <c r="AB36" s="2">
        <v>3.07783018867925</v>
      </c>
      <c r="AC36" s="2">
        <v>0.716157205240175</v>
      </c>
      <c r="AD36" s="2">
        <v>-0.984615384615385</v>
      </c>
      <c r="AE36" s="2">
        <v>0.000183610517839011</v>
      </c>
      <c r="AF36" s="2">
        <v>82</v>
      </c>
      <c r="AG36" s="2">
        <v>147</v>
      </c>
      <c r="AH36" s="2">
        <v>244.5</v>
      </c>
      <c r="AI36" s="2">
        <v>-15.5</v>
      </c>
      <c r="AJ36" s="2">
        <v>97.5</v>
      </c>
      <c r="AK36" s="2">
        <v>162.5</v>
      </c>
      <c r="AL36" s="2">
        <v>76.959</v>
      </c>
      <c r="AM36" s="2">
        <v>0.543</v>
      </c>
      <c r="AN36" s="2">
        <v>19.95</v>
      </c>
      <c r="AO36" s="2">
        <v>19.959</v>
      </c>
      <c r="AP36" s="2">
        <v>5.8840178001398</v>
      </c>
    </row>
    <row r="37" customFormat="1" ht="15" spans="1:42">
      <c r="A37" s="2">
        <v>1</v>
      </c>
      <c r="B37" s="2" t="s">
        <v>78</v>
      </c>
      <c r="C37" s="2">
        <v>103.5</v>
      </c>
      <c r="D37" s="2">
        <v>122</v>
      </c>
      <c r="E37" s="2">
        <v>33.5</v>
      </c>
      <c r="F37" s="2">
        <v>0.3996138996139</v>
      </c>
      <c r="G37" s="2">
        <v>0.471042471042471</v>
      </c>
      <c r="H37" s="2">
        <v>0.129343629343629</v>
      </c>
      <c r="I37" s="2">
        <v>3.64179104477612</v>
      </c>
      <c r="J37" s="2">
        <v>3.08955223880597</v>
      </c>
      <c r="K37" s="2">
        <v>1.17874396135266</v>
      </c>
      <c r="L37" s="2">
        <v>94.3724889290659</v>
      </c>
      <c r="M37" s="2">
        <v>13.1402688962847</v>
      </c>
      <c r="N37" s="2">
        <v>-0.082039911308204</v>
      </c>
      <c r="O37" s="2">
        <v>0.280839895013123</v>
      </c>
      <c r="P37" s="2">
        <v>0.581920903954802</v>
      </c>
      <c r="Q37" s="2">
        <v>0.082039911308204</v>
      </c>
      <c r="R37" s="2">
        <v>0.569131832797428</v>
      </c>
      <c r="S37" s="2">
        <v>0.510948905109489</v>
      </c>
      <c r="T37" s="2">
        <v>259</v>
      </c>
      <c r="U37" s="2">
        <v>0.611969111969112</v>
      </c>
      <c r="V37" s="2">
        <v>0.0714285714285714</v>
      </c>
      <c r="W37" s="2">
        <v>-1.56650299731842</v>
      </c>
      <c r="X37" s="2">
        <v>-1.56748256230561</v>
      </c>
      <c r="Y37" s="2">
        <v>0.274590163934426</v>
      </c>
      <c r="Z37" s="2">
        <v>86.3333333333333</v>
      </c>
      <c r="AA37" s="2">
        <v>106.3795</v>
      </c>
      <c r="AB37" s="2">
        <v>3.65885416666667</v>
      </c>
      <c r="AC37" s="2">
        <v>0.676328502415459</v>
      </c>
      <c r="AD37" s="2">
        <v>-1.17514124293785</v>
      </c>
      <c r="AE37" s="2">
        <v>0.000176098801615784</v>
      </c>
      <c r="AF37" s="2">
        <v>70</v>
      </c>
      <c r="AG37" s="2">
        <v>137</v>
      </c>
      <c r="AH37" s="2">
        <v>225.5</v>
      </c>
      <c r="AI37" s="2">
        <v>-18.5</v>
      </c>
      <c r="AJ37" s="2">
        <v>88.5</v>
      </c>
      <c r="AK37" s="2">
        <v>155.5</v>
      </c>
      <c r="AL37" s="2">
        <v>76.13</v>
      </c>
      <c r="AM37" s="2">
        <v>0.905</v>
      </c>
      <c r="AN37" s="2">
        <v>21.289</v>
      </c>
      <c r="AO37" s="2">
        <v>21.309</v>
      </c>
      <c r="AP37" s="2">
        <v>5.60072107823061</v>
      </c>
    </row>
    <row r="38" customFormat="1" ht="15" spans="1:42">
      <c r="A38" s="2">
        <v>1</v>
      </c>
      <c r="B38" s="2" t="s">
        <v>79</v>
      </c>
      <c r="C38" s="2">
        <v>115</v>
      </c>
      <c r="D38" s="2">
        <v>131</v>
      </c>
      <c r="E38" s="2">
        <v>33</v>
      </c>
      <c r="F38" s="2">
        <v>0.412186379928315</v>
      </c>
      <c r="G38" s="2">
        <v>0.469534050179211</v>
      </c>
      <c r="H38" s="2">
        <v>0.118279569892473</v>
      </c>
      <c r="I38" s="2">
        <v>3.96969696969697</v>
      </c>
      <c r="J38" s="2">
        <v>3.48484848484848</v>
      </c>
      <c r="K38" s="2">
        <v>1.13913043478261</v>
      </c>
      <c r="L38" s="2">
        <v>102.428837085396</v>
      </c>
      <c r="M38" s="2">
        <v>13.6381816969859</v>
      </c>
      <c r="N38" s="2">
        <v>-0.0650406504065041</v>
      </c>
      <c r="O38" s="2">
        <v>0.278048780487805</v>
      </c>
      <c r="P38" s="2">
        <v>0.673469387755102</v>
      </c>
      <c r="Q38" s="2">
        <v>0.0650406504065041</v>
      </c>
      <c r="R38" s="2">
        <v>0.597560975609756</v>
      </c>
      <c r="S38" s="2">
        <v>0.554054054054054</v>
      </c>
      <c r="T38" s="2">
        <v>279</v>
      </c>
      <c r="U38" s="2">
        <v>0.645161290322581</v>
      </c>
      <c r="V38" s="2">
        <v>0.0573476702508961</v>
      </c>
      <c r="W38" s="2">
        <v>-1.56632159140318</v>
      </c>
      <c r="X38" s="2">
        <v>-1.5676205773712</v>
      </c>
      <c r="Y38" s="2">
        <v>0.251908396946565</v>
      </c>
      <c r="Z38" s="2">
        <v>93</v>
      </c>
      <c r="AA38" s="2">
        <v>115.044</v>
      </c>
      <c r="AB38" s="2">
        <v>3.12793427230047</v>
      </c>
      <c r="AC38" s="2">
        <v>0.71304347826087</v>
      </c>
      <c r="AD38" s="2">
        <v>-1</v>
      </c>
      <c r="AE38" s="2">
        <v>0.000178265726679915</v>
      </c>
      <c r="AF38" s="2">
        <v>82</v>
      </c>
      <c r="AG38" s="2">
        <v>148</v>
      </c>
      <c r="AH38" s="2">
        <v>246</v>
      </c>
      <c r="AI38" s="2">
        <v>-16</v>
      </c>
      <c r="AJ38" s="2">
        <v>98</v>
      </c>
      <c r="AK38" s="2">
        <v>164</v>
      </c>
      <c r="AL38" s="2">
        <v>77.403</v>
      </c>
      <c r="AM38" s="2">
        <v>0.536</v>
      </c>
      <c r="AN38" s="2">
        <v>20.353</v>
      </c>
      <c r="AO38" s="2">
        <v>20.362</v>
      </c>
      <c r="AP38" s="2">
        <v>6.27891096250576</v>
      </c>
    </row>
    <row r="39" customFormat="1" ht="15" spans="1:42">
      <c r="A39" s="2">
        <v>1</v>
      </c>
      <c r="B39" s="2" t="s">
        <v>80</v>
      </c>
      <c r="C39" s="2">
        <v>115</v>
      </c>
      <c r="D39" s="2">
        <v>131.5</v>
      </c>
      <c r="E39" s="2">
        <v>34</v>
      </c>
      <c r="F39" s="2">
        <v>0.409982174688057</v>
      </c>
      <c r="G39" s="2">
        <v>0.468805704099822</v>
      </c>
      <c r="H39" s="2">
        <v>0.121212121212121</v>
      </c>
      <c r="I39" s="2">
        <v>3.86764705882353</v>
      </c>
      <c r="J39" s="2">
        <v>3.38235294117647</v>
      </c>
      <c r="K39" s="2">
        <v>1.14347826086957</v>
      </c>
      <c r="L39" s="2">
        <v>102.750912404708</v>
      </c>
      <c r="M39" s="2">
        <v>13.6747943311773</v>
      </c>
      <c r="N39" s="2">
        <v>-0.0669371196754564</v>
      </c>
      <c r="O39" s="2">
        <v>0.276699029126214</v>
      </c>
      <c r="P39" s="2">
        <v>0.661538461538462</v>
      </c>
      <c r="Q39" s="2">
        <v>0.0669371196754564</v>
      </c>
      <c r="R39" s="2">
        <v>0.589123867069486</v>
      </c>
      <c r="S39" s="2">
        <v>0.543624161073825</v>
      </c>
      <c r="T39" s="2">
        <v>280.5</v>
      </c>
      <c r="U39" s="2">
        <v>0.636363636363636</v>
      </c>
      <c r="V39" s="2">
        <v>0.0588235294117647</v>
      </c>
      <c r="W39" s="2">
        <v>-1.56644697810632</v>
      </c>
      <c r="X39" s="2">
        <v>-1.5676991038984</v>
      </c>
      <c r="Y39" s="2">
        <v>0.258555133079848</v>
      </c>
      <c r="Z39" s="2">
        <v>93.5</v>
      </c>
      <c r="AA39" s="2">
        <v>115.4515</v>
      </c>
      <c r="AB39" s="2">
        <v>3.19117647058824</v>
      </c>
      <c r="AC39" s="2">
        <v>0.704347826086957</v>
      </c>
      <c r="AD39" s="2">
        <v>-1.03589743589744</v>
      </c>
      <c r="AE39" s="2">
        <v>0.000171056469882926</v>
      </c>
      <c r="AF39" s="2">
        <v>81</v>
      </c>
      <c r="AG39" s="2">
        <v>149</v>
      </c>
      <c r="AH39" s="2">
        <v>246.5</v>
      </c>
      <c r="AI39" s="2">
        <v>-16.5</v>
      </c>
      <c r="AJ39" s="2">
        <v>97.5</v>
      </c>
      <c r="AK39" s="2">
        <v>165.5</v>
      </c>
      <c r="AL39" s="2">
        <v>79.653</v>
      </c>
      <c r="AM39" s="2">
        <v>-0.131</v>
      </c>
      <c r="AN39" s="2">
        <v>19.408</v>
      </c>
      <c r="AO39" s="2">
        <v>19.414</v>
      </c>
      <c r="AP39" s="2">
        <v>6.26640939762272</v>
      </c>
    </row>
    <row r="40" customFormat="1" ht="15" spans="1:42">
      <c r="A40" s="2">
        <v>1</v>
      </c>
      <c r="B40" s="2" t="s">
        <v>81</v>
      </c>
      <c r="C40" s="2">
        <v>110</v>
      </c>
      <c r="D40" s="2">
        <v>124</v>
      </c>
      <c r="E40" s="2">
        <v>31.5</v>
      </c>
      <c r="F40" s="2">
        <v>0.414312617702448</v>
      </c>
      <c r="G40" s="2">
        <v>0.467043314500942</v>
      </c>
      <c r="H40" s="2">
        <v>0.11864406779661</v>
      </c>
      <c r="I40" s="2">
        <v>3.93650793650794</v>
      </c>
      <c r="J40" s="2">
        <v>3.49206349206349</v>
      </c>
      <c r="K40" s="2">
        <v>1.12727272727273</v>
      </c>
      <c r="L40" s="2">
        <v>97.4136369645784</v>
      </c>
      <c r="M40" s="2">
        <v>13.3041346956501</v>
      </c>
      <c r="N40" s="2">
        <v>-0.0598290598290598</v>
      </c>
      <c r="O40" s="2">
        <v>0.273427471116816</v>
      </c>
      <c r="P40" s="2">
        <v>0.697297297297297</v>
      </c>
      <c r="Q40" s="2">
        <v>0.0598290598290598</v>
      </c>
      <c r="R40" s="2">
        <v>0.594855305466238</v>
      </c>
      <c r="S40" s="2">
        <v>0.554770318021201</v>
      </c>
      <c r="T40" s="2">
        <v>265.5</v>
      </c>
      <c r="U40" s="2">
        <v>0.644067796610169</v>
      </c>
      <c r="V40" s="2">
        <v>0.0527306967984934</v>
      </c>
      <c r="W40" s="2">
        <v>-1.56541718996495</v>
      </c>
      <c r="X40" s="2">
        <v>-1.56717293902866</v>
      </c>
      <c r="Y40" s="2">
        <v>0.254032258064516</v>
      </c>
      <c r="Z40" s="2">
        <v>88.5</v>
      </c>
      <c r="AA40" s="2">
        <v>109.269</v>
      </c>
      <c r="AB40" s="2">
        <v>2.97839506172839</v>
      </c>
      <c r="AC40" s="2">
        <v>0.713636363636364</v>
      </c>
      <c r="AD40" s="2">
        <v>-0.983783783783784</v>
      </c>
      <c r="AE40" s="2">
        <v>0.00020146970987829</v>
      </c>
      <c r="AF40" s="2">
        <v>78.5</v>
      </c>
      <c r="AG40" s="2">
        <v>141.5</v>
      </c>
      <c r="AH40" s="2">
        <v>234</v>
      </c>
      <c r="AI40" s="2">
        <v>-14</v>
      </c>
      <c r="AJ40" s="2">
        <v>92.5</v>
      </c>
      <c r="AK40" s="2">
        <v>155.5</v>
      </c>
      <c r="AL40" s="2">
        <v>75.346</v>
      </c>
      <c r="AM40" s="2">
        <v>1.09</v>
      </c>
      <c r="AN40" s="2">
        <v>21.403</v>
      </c>
      <c r="AO40" s="2">
        <v>21.431</v>
      </c>
      <c r="AP40" s="2">
        <v>5.92350591119185</v>
      </c>
    </row>
    <row r="41" customFormat="1" ht="15" spans="1:42">
      <c r="A41" s="2">
        <v>1</v>
      </c>
      <c r="B41" s="2" t="s">
        <v>82</v>
      </c>
      <c r="C41" s="2">
        <v>107</v>
      </c>
      <c r="D41" s="2">
        <v>120</v>
      </c>
      <c r="E41" s="2">
        <v>26</v>
      </c>
      <c r="F41" s="2">
        <v>0.422924901185771</v>
      </c>
      <c r="G41" s="2">
        <v>0.474308300395257</v>
      </c>
      <c r="H41" s="2">
        <v>0.102766798418972</v>
      </c>
      <c r="I41" s="2">
        <v>4.61538461538461</v>
      </c>
      <c r="J41" s="2">
        <v>4.11538461538461</v>
      </c>
      <c r="K41" s="2">
        <v>1.1214953271028</v>
      </c>
      <c r="L41" s="2">
        <v>94.0301370129102</v>
      </c>
      <c r="M41" s="2">
        <v>12.9871731591854</v>
      </c>
      <c r="N41" s="2">
        <v>-0.0572687224669604</v>
      </c>
      <c r="O41" s="2">
        <v>0.28686327077748</v>
      </c>
      <c r="P41" s="2">
        <v>0.723404255319149</v>
      </c>
      <c r="Q41" s="2">
        <v>0.0572687224669604</v>
      </c>
      <c r="R41" s="2">
        <v>0.643835616438356</v>
      </c>
      <c r="S41" s="2">
        <v>0.609022556390977</v>
      </c>
      <c r="T41" s="2">
        <v>253</v>
      </c>
      <c r="U41" s="2">
        <v>0.691699604743083</v>
      </c>
      <c r="V41" s="2">
        <v>0.0513833992094862</v>
      </c>
      <c r="W41" s="2">
        <v>-1.56496018945899</v>
      </c>
      <c r="X41" s="2">
        <v>-1.56663650354415</v>
      </c>
      <c r="Y41" s="2">
        <v>0.216666666666667</v>
      </c>
      <c r="Z41" s="2">
        <v>84.3333333333333</v>
      </c>
      <c r="AA41" s="2">
        <v>105.397</v>
      </c>
      <c r="AB41" s="2">
        <v>2.86691542288557</v>
      </c>
      <c r="AC41" s="2">
        <v>0.757009345794392</v>
      </c>
      <c r="AD41" s="2">
        <v>-0.829787234042553</v>
      </c>
      <c r="AE41" s="2">
        <v>0.00025482995014245</v>
      </c>
      <c r="AF41" s="2">
        <v>81</v>
      </c>
      <c r="AG41" s="2">
        <v>133</v>
      </c>
      <c r="AH41" s="2">
        <v>227</v>
      </c>
      <c r="AI41" s="2">
        <v>-13</v>
      </c>
      <c r="AJ41" s="2">
        <v>94</v>
      </c>
      <c r="AK41" s="2">
        <v>146</v>
      </c>
      <c r="AL41" s="2">
        <v>75.417</v>
      </c>
      <c r="AM41" s="2">
        <v>0.336</v>
      </c>
      <c r="AN41" s="2">
        <v>20.301</v>
      </c>
      <c r="AO41" s="2">
        <v>20.304</v>
      </c>
      <c r="AP41" s="2">
        <v>5.90841637453739</v>
      </c>
    </row>
    <row r="42" customFormat="1" ht="15" spans="1:42">
      <c r="A42" s="2">
        <v>1</v>
      </c>
      <c r="B42" s="2" t="s">
        <v>83</v>
      </c>
      <c r="C42" s="2">
        <v>104</v>
      </c>
      <c r="D42" s="2">
        <v>123</v>
      </c>
      <c r="E42" s="2">
        <v>33</v>
      </c>
      <c r="F42" s="2">
        <v>0.4</v>
      </c>
      <c r="G42" s="2">
        <v>0.473076923076923</v>
      </c>
      <c r="H42" s="2">
        <v>0.126923076923077</v>
      </c>
      <c r="I42" s="2">
        <v>3.72727272727273</v>
      </c>
      <c r="J42" s="2">
        <v>3.15151515151515</v>
      </c>
      <c r="K42" s="2">
        <v>1.18269230769231</v>
      </c>
      <c r="L42" s="2">
        <v>94.9280429237501</v>
      </c>
      <c r="M42" s="2">
        <v>13.1656117720877</v>
      </c>
      <c r="N42" s="2">
        <v>-0.0837004405286344</v>
      </c>
      <c r="O42" s="2">
        <v>0.284595300261097</v>
      </c>
      <c r="P42" s="2">
        <v>0.577777777777778</v>
      </c>
      <c r="Q42" s="2">
        <v>0.0837004405286344</v>
      </c>
      <c r="R42" s="2">
        <v>0.576923076923077</v>
      </c>
      <c r="S42" s="2">
        <v>0.518248175182482</v>
      </c>
      <c r="T42" s="2">
        <v>260</v>
      </c>
      <c r="U42" s="2">
        <v>0.619230769230769</v>
      </c>
      <c r="V42" s="2">
        <v>0.0730769230769231</v>
      </c>
      <c r="W42" s="2">
        <v>-1.56665907422051</v>
      </c>
      <c r="X42" s="2">
        <v>-1.5675377913195</v>
      </c>
      <c r="Y42" s="2">
        <v>0.268292682926829</v>
      </c>
      <c r="Z42" s="2">
        <v>86.6666666666667</v>
      </c>
      <c r="AA42" s="2">
        <v>107.059</v>
      </c>
      <c r="AB42" s="2">
        <v>3.69845360824742</v>
      </c>
      <c r="AC42" s="2">
        <v>0.682692307692308</v>
      </c>
      <c r="AD42" s="2">
        <v>-1.15555555555556</v>
      </c>
      <c r="AE42" s="2">
        <v>0.00017613165033158</v>
      </c>
      <c r="AF42" s="2">
        <v>71</v>
      </c>
      <c r="AG42" s="2">
        <v>137</v>
      </c>
      <c r="AH42" s="2">
        <v>227</v>
      </c>
      <c r="AI42" s="2">
        <v>-19</v>
      </c>
      <c r="AJ42" s="2">
        <v>90</v>
      </c>
      <c r="AK42" s="2">
        <v>156</v>
      </c>
      <c r="AL42" s="2">
        <v>78.034</v>
      </c>
      <c r="AM42" s="2">
        <v>0.589</v>
      </c>
      <c r="AN42" s="2">
        <v>20.685</v>
      </c>
      <c r="AO42" s="2">
        <v>20.694</v>
      </c>
      <c r="AP42" s="2">
        <v>6.28831991999203</v>
      </c>
    </row>
    <row r="43" customFormat="1" ht="15" spans="1:42">
      <c r="A43" s="2">
        <v>1</v>
      </c>
      <c r="B43" s="2" t="s">
        <v>84</v>
      </c>
      <c r="C43" s="2">
        <v>116</v>
      </c>
      <c r="D43" s="2">
        <v>128.5</v>
      </c>
      <c r="E43" s="2">
        <v>27.5</v>
      </c>
      <c r="F43" s="2">
        <v>0.426470588235294</v>
      </c>
      <c r="G43" s="2">
        <v>0.472426470588235</v>
      </c>
      <c r="H43" s="2">
        <v>0.101102941176471</v>
      </c>
      <c r="I43" s="2">
        <v>4.67272727272727</v>
      </c>
      <c r="J43" s="2">
        <v>4.21818181818182</v>
      </c>
      <c r="K43" s="2">
        <v>1.10775862068966</v>
      </c>
      <c r="L43" s="2">
        <v>101.200296442254</v>
      </c>
      <c r="M43" s="2">
        <v>13.4660065844828</v>
      </c>
      <c r="N43" s="2">
        <v>-0.0511247443762781</v>
      </c>
      <c r="O43" s="2">
        <v>0.283395755305868</v>
      </c>
      <c r="P43" s="2">
        <v>0.752475247524752</v>
      </c>
      <c r="Q43" s="2">
        <v>0.0511247443762781</v>
      </c>
      <c r="R43" s="2">
        <v>0.647435897435897</v>
      </c>
      <c r="S43" s="2">
        <v>0.616724738675958</v>
      </c>
      <c r="T43" s="2">
        <v>272</v>
      </c>
      <c r="U43" s="2">
        <v>0.696691176470588</v>
      </c>
      <c r="V43" s="2">
        <v>0.0459558823529412</v>
      </c>
      <c r="W43" s="2">
        <v>-1.56517426621319</v>
      </c>
      <c r="X43" s="2">
        <v>-1.56702159224801</v>
      </c>
      <c r="Y43" s="2">
        <v>0.214007782101167</v>
      </c>
      <c r="Z43" s="2">
        <v>90.6666666666667</v>
      </c>
      <c r="AA43" s="2">
        <v>113.2485</v>
      </c>
      <c r="AB43" s="2">
        <v>2.69009216589862</v>
      </c>
      <c r="AC43" s="2">
        <v>0.762931034482759</v>
      </c>
      <c r="AD43" s="2">
        <v>-0.792079207920792</v>
      </c>
      <c r="AE43" s="2">
        <v>0.000230607751671732</v>
      </c>
      <c r="AF43" s="2">
        <v>88.5</v>
      </c>
      <c r="AG43" s="2">
        <v>143.5</v>
      </c>
      <c r="AH43" s="2">
        <v>244.5</v>
      </c>
      <c r="AI43" s="2">
        <v>-12.5</v>
      </c>
      <c r="AJ43" s="2">
        <v>101</v>
      </c>
      <c r="AK43" s="2">
        <v>156</v>
      </c>
      <c r="AL43" s="2">
        <v>76.967</v>
      </c>
      <c r="AM43" s="2">
        <v>0.829</v>
      </c>
      <c r="AN43" s="2">
        <v>20.522</v>
      </c>
      <c r="AO43" s="2">
        <v>20.54</v>
      </c>
      <c r="AP43" s="2">
        <v>6.88494438717361</v>
      </c>
    </row>
    <row r="44" customFormat="1" ht="15" spans="1:42">
      <c r="A44" s="2">
        <v>1</v>
      </c>
      <c r="B44" s="2" t="s">
        <v>85</v>
      </c>
      <c r="C44" s="2">
        <v>116.5</v>
      </c>
      <c r="D44" s="2">
        <v>130</v>
      </c>
      <c r="E44" s="2">
        <v>30</v>
      </c>
      <c r="F44" s="2">
        <v>0.421338155515371</v>
      </c>
      <c r="G44" s="2">
        <v>0.470162748643761</v>
      </c>
      <c r="H44" s="2">
        <v>0.108499095840868</v>
      </c>
      <c r="I44" s="2">
        <v>4.33333333333333</v>
      </c>
      <c r="J44" s="2">
        <v>3.88333333333333</v>
      </c>
      <c r="K44" s="2">
        <v>1.11587982832618</v>
      </c>
      <c r="L44" s="2">
        <v>102.261511169485</v>
      </c>
      <c r="M44" s="2">
        <v>13.5769412362775</v>
      </c>
      <c r="N44" s="2">
        <v>-0.0547667342799189</v>
      </c>
      <c r="O44" s="2">
        <v>0.279212792127921</v>
      </c>
      <c r="P44" s="2">
        <v>0.73</v>
      </c>
      <c r="Q44" s="2">
        <v>0.0547667342799189</v>
      </c>
      <c r="R44" s="2">
        <v>0.625</v>
      </c>
      <c r="S44" s="2">
        <v>0.590443686006826</v>
      </c>
      <c r="T44" s="2">
        <v>276.5</v>
      </c>
      <c r="U44" s="2">
        <v>0.674502712477396</v>
      </c>
      <c r="V44" s="2">
        <v>0.0488245931283906</v>
      </c>
      <c r="W44" s="2">
        <v>-1.56557868532293</v>
      </c>
      <c r="X44" s="2">
        <v>-1.56729059403054</v>
      </c>
      <c r="Y44" s="2">
        <v>0.230769230769231</v>
      </c>
      <c r="Z44" s="2">
        <v>92.1666666666667</v>
      </c>
      <c r="AA44" s="2">
        <v>114.5635</v>
      </c>
      <c r="AB44" s="2">
        <v>2.80889145496536</v>
      </c>
      <c r="AC44" s="2">
        <v>0.742489270386266</v>
      </c>
      <c r="AD44" s="2">
        <v>-0.87</v>
      </c>
      <c r="AE44" s="2">
        <v>0.000205920952814444</v>
      </c>
      <c r="AF44" s="2">
        <v>86.5</v>
      </c>
      <c r="AG44" s="2">
        <v>146.5</v>
      </c>
      <c r="AH44" s="2">
        <v>246.5</v>
      </c>
      <c r="AI44" s="2">
        <v>-13.5</v>
      </c>
      <c r="AJ44" s="2">
        <v>100</v>
      </c>
      <c r="AK44" s="2">
        <v>160</v>
      </c>
      <c r="AL44" s="2">
        <v>74.487</v>
      </c>
      <c r="AM44" s="2">
        <v>0.892</v>
      </c>
      <c r="AN44" s="2">
        <v>20.02</v>
      </c>
      <c r="AO44" s="2">
        <v>20.044</v>
      </c>
      <c r="AP44" s="2">
        <v>6.28518046920821</v>
      </c>
    </row>
    <row r="45" customFormat="1" ht="15" spans="1:42">
      <c r="A45" s="2">
        <v>1</v>
      </c>
      <c r="B45" s="2" t="s">
        <v>86</v>
      </c>
      <c r="C45" s="2">
        <v>112</v>
      </c>
      <c r="D45" s="2">
        <v>131</v>
      </c>
      <c r="E45" s="2">
        <v>33.5</v>
      </c>
      <c r="F45" s="2">
        <v>0.40506329113924</v>
      </c>
      <c r="G45" s="2">
        <v>0.47377938517179</v>
      </c>
      <c r="H45" s="2">
        <v>0.121157323688969</v>
      </c>
      <c r="I45" s="2">
        <v>3.91044776119403</v>
      </c>
      <c r="J45" s="2">
        <v>3.34328358208955</v>
      </c>
      <c r="K45" s="2">
        <v>1.16964285714286</v>
      </c>
      <c r="L45" s="2">
        <v>101.369374073238</v>
      </c>
      <c r="M45" s="2">
        <v>13.5769412362775</v>
      </c>
      <c r="N45" s="2">
        <v>-0.0781893004115226</v>
      </c>
      <c r="O45" s="2">
        <v>0.285889570552147</v>
      </c>
      <c r="P45" s="2">
        <v>0.61025641025641</v>
      </c>
      <c r="Q45" s="2">
        <v>0.0781893004115226</v>
      </c>
      <c r="R45" s="2">
        <v>0.592705167173252</v>
      </c>
      <c r="S45" s="2">
        <v>0.539518900343643</v>
      </c>
      <c r="T45" s="2">
        <v>276.5</v>
      </c>
      <c r="U45" s="2">
        <v>0.636528028933092</v>
      </c>
      <c r="V45" s="2">
        <v>0.0687160940325497</v>
      </c>
      <c r="W45" s="2">
        <v>-1.56696516855148</v>
      </c>
      <c r="X45" s="2">
        <v>-1.56781709263008</v>
      </c>
      <c r="Y45" s="2">
        <v>0.255725190839695</v>
      </c>
      <c r="Z45" s="2">
        <v>92.1666666666667</v>
      </c>
      <c r="AA45" s="2">
        <v>114.204</v>
      </c>
      <c r="AB45" s="2">
        <v>3.5173031026253</v>
      </c>
      <c r="AC45" s="2">
        <v>0.700892857142857</v>
      </c>
      <c r="AD45" s="2">
        <v>-1.07692307692308</v>
      </c>
      <c r="AE45" s="2">
        <v>0.000166562546264377</v>
      </c>
      <c r="AF45" s="2">
        <v>78.5</v>
      </c>
      <c r="AG45" s="2">
        <v>145.5</v>
      </c>
      <c r="AH45" s="2">
        <v>243</v>
      </c>
      <c r="AI45" s="2">
        <v>-19</v>
      </c>
      <c r="AJ45" s="2">
        <v>97.5</v>
      </c>
      <c r="AK45" s="2">
        <v>164.5</v>
      </c>
      <c r="AL45" s="2">
        <v>79.363</v>
      </c>
      <c r="AM45" s="2">
        <v>0.246</v>
      </c>
      <c r="AN45" s="2">
        <v>20.994</v>
      </c>
      <c r="AO45" s="2">
        <v>21</v>
      </c>
      <c r="AP45" s="2">
        <v>5.92055006991881</v>
      </c>
    </row>
    <row r="46" customFormat="1" ht="15" spans="1:42">
      <c r="A46" s="2">
        <v>1</v>
      </c>
      <c r="B46" s="2" t="s">
        <v>87</v>
      </c>
      <c r="C46" s="2">
        <v>116</v>
      </c>
      <c r="D46" s="2">
        <v>133</v>
      </c>
      <c r="E46" s="2">
        <v>33.5</v>
      </c>
      <c r="F46" s="2">
        <v>0.410619469026549</v>
      </c>
      <c r="G46" s="2">
        <v>0.470796460176991</v>
      </c>
      <c r="H46" s="2">
        <v>0.11858407079646</v>
      </c>
      <c r="I46" s="2">
        <v>3.97014925373134</v>
      </c>
      <c r="J46" s="2">
        <v>3.46268656716418</v>
      </c>
      <c r="K46" s="2">
        <v>1.14655172413793</v>
      </c>
      <c r="L46" s="2">
        <v>103.709932021962</v>
      </c>
      <c r="M46" s="2">
        <v>13.7234592334926</v>
      </c>
      <c r="N46" s="2">
        <v>-0.0682730923694779</v>
      </c>
      <c r="O46" s="2">
        <v>0.280385078219013</v>
      </c>
      <c r="P46" s="2">
        <v>0.658291457286432</v>
      </c>
      <c r="Q46" s="2">
        <v>0.0682730923694779</v>
      </c>
      <c r="R46" s="2">
        <v>0.597597597597598</v>
      </c>
      <c r="S46" s="2">
        <v>0.551839464882943</v>
      </c>
      <c r="T46" s="2">
        <v>282.5</v>
      </c>
      <c r="U46" s="2">
        <v>0.64424778761062</v>
      </c>
      <c r="V46" s="2">
        <v>0.0601769911504425</v>
      </c>
      <c r="W46" s="2">
        <v>-1.5666336648822</v>
      </c>
      <c r="X46" s="2">
        <v>-1.5677613592488</v>
      </c>
      <c r="Y46" s="2">
        <v>0.25187969924812</v>
      </c>
      <c r="Z46" s="2">
        <v>94.1666666666667</v>
      </c>
      <c r="AA46" s="2">
        <v>116.574</v>
      </c>
      <c r="AB46" s="2">
        <v>3.22215777262181</v>
      </c>
      <c r="AC46" s="2">
        <v>0.711206896551724</v>
      </c>
      <c r="AD46" s="2">
        <v>-1.01507537688442</v>
      </c>
      <c r="AE46" s="2">
        <v>0.000170732519207615</v>
      </c>
      <c r="AF46" s="2">
        <v>82.5</v>
      </c>
      <c r="AG46" s="2">
        <v>149.5</v>
      </c>
      <c r="AH46" s="2">
        <v>249</v>
      </c>
      <c r="AI46" s="2">
        <v>-17</v>
      </c>
      <c r="AJ46" s="2">
        <v>99.5</v>
      </c>
      <c r="AK46" s="2">
        <v>166.5</v>
      </c>
      <c r="AL46" s="2">
        <v>76.845</v>
      </c>
      <c r="AM46" s="2">
        <v>0.652</v>
      </c>
      <c r="AN46" s="2">
        <v>20.155</v>
      </c>
      <c r="AO46" s="2">
        <v>20.169</v>
      </c>
      <c r="AP46" s="2">
        <v>5.89959345312197</v>
      </c>
    </row>
    <row r="47" customFormat="1" ht="15" spans="1:42">
      <c r="A47" s="2">
        <v>1</v>
      </c>
      <c r="B47" s="2" t="s">
        <v>88</v>
      </c>
      <c r="C47" s="2">
        <v>110</v>
      </c>
      <c r="D47" s="2">
        <v>126.5</v>
      </c>
      <c r="E47" s="2">
        <v>33.5</v>
      </c>
      <c r="F47" s="2">
        <v>0.407407407407407</v>
      </c>
      <c r="G47" s="2">
        <v>0.468518518518519</v>
      </c>
      <c r="H47" s="2">
        <v>0.124074074074074</v>
      </c>
      <c r="I47" s="2">
        <v>3.77611940298507</v>
      </c>
      <c r="J47" s="2">
        <v>3.28358208955224</v>
      </c>
      <c r="K47" s="2">
        <v>1.15</v>
      </c>
      <c r="L47" s="2">
        <v>98.6990374826422</v>
      </c>
      <c r="M47" s="2">
        <v>13.4164078649987</v>
      </c>
      <c r="N47" s="2">
        <v>-0.0697674418604651</v>
      </c>
      <c r="O47" s="2">
        <v>0.276166456494325</v>
      </c>
      <c r="P47" s="2">
        <v>0.645161290322581</v>
      </c>
      <c r="Q47" s="2">
        <v>0.0697674418604651</v>
      </c>
      <c r="R47" s="2">
        <v>0.58125</v>
      </c>
      <c r="S47" s="2">
        <v>0.533101045296167</v>
      </c>
      <c r="T47" s="2">
        <v>270</v>
      </c>
      <c r="U47" s="2">
        <v>0.627777777777778</v>
      </c>
      <c r="V47" s="2">
        <v>0.0611111111111111</v>
      </c>
      <c r="W47" s="2">
        <v>-1.56624343990773</v>
      </c>
      <c r="X47" s="2">
        <v>-1.56751676866024</v>
      </c>
      <c r="Y47" s="2">
        <v>0.264822134387352</v>
      </c>
      <c r="Z47" s="2">
        <v>90</v>
      </c>
      <c r="AA47" s="2">
        <v>110.9645</v>
      </c>
      <c r="AB47" s="2">
        <v>3.2820197044335</v>
      </c>
      <c r="AC47" s="2">
        <v>0.695454545454545</v>
      </c>
      <c r="AD47" s="2">
        <v>-1.0752688172043</v>
      </c>
      <c r="AE47" s="2">
        <v>0.000178430456562276</v>
      </c>
      <c r="AF47" s="2">
        <v>76.5</v>
      </c>
      <c r="AG47" s="2">
        <v>143.5</v>
      </c>
      <c r="AH47" s="2">
        <v>236.5</v>
      </c>
      <c r="AI47" s="2">
        <v>-16.5</v>
      </c>
      <c r="AJ47" s="2">
        <v>93</v>
      </c>
      <c r="AK47" s="2">
        <v>160</v>
      </c>
      <c r="AL47" s="2">
        <v>75.341</v>
      </c>
      <c r="AM47" s="2">
        <v>0.945</v>
      </c>
      <c r="AN47" s="2">
        <v>20.814</v>
      </c>
      <c r="AO47" s="2">
        <v>20.837</v>
      </c>
      <c r="AP47" s="2">
        <v>6.22262570675745</v>
      </c>
    </row>
    <row r="48" customFormat="1" ht="15" spans="1:42">
      <c r="A48" s="2">
        <v>1</v>
      </c>
      <c r="B48" s="2" t="s">
        <v>89</v>
      </c>
      <c r="C48" s="2">
        <v>104.5</v>
      </c>
      <c r="D48" s="2">
        <v>123.5</v>
      </c>
      <c r="E48" s="2">
        <v>32.5</v>
      </c>
      <c r="F48" s="2">
        <v>0.401151631477927</v>
      </c>
      <c r="G48" s="2">
        <v>0.474088291746641</v>
      </c>
      <c r="H48" s="2">
        <v>0.124760076775432</v>
      </c>
      <c r="I48" s="2">
        <v>3.8</v>
      </c>
      <c r="J48" s="2">
        <v>3.21538461538462</v>
      </c>
      <c r="K48" s="2">
        <v>1.18181818181818</v>
      </c>
      <c r="L48" s="2">
        <v>95.2693549888945</v>
      </c>
      <c r="M48" s="2">
        <v>13.1782649338472</v>
      </c>
      <c r="N48" s="2">
        <v>-0.0833333333333333</v>
      </c>
      <c r="O48" s="2">
        <v>0.286458333333333</v>
      </c>
      <c r="P48" s="2">
        <v>0.582417582417582</v>
      </c>
      <c r="Q48" s="2">
        <v>0.0833333333333333</v>
      </c>
      <c r="R48" s="2">
        <v>0.583333333333333</v>
      </c>
      <c r="S48" s="2">
        <v>0.525547445255474</v>
      </c>
      <c r="T48" s="2">
        <v>260.5</v>
      </c>
      <c r="U48" s="2">
        <v>0.625719769673704</v>
      </c>
      <c r="V48" s="2">
        <v>0.072936660268714</v>
      </c>
      <c r="W48" s="2">
        <v>-1.56669081748832</v>
      </c>
      <c r="X48" s="2">
        <v>-1.56754231075425</v>
      </c>
      <c r="Y48" s="2">
        <v>0.263157894736842</v>
      </c>
      <c r="Z48" s="2">
        <v>86.8333333333333</v>
      </c>
      <c r="AA48" s="2">
        <v>107.445</v>
      </c>
      <c r="AB48" s="2">
        <v>3.67966751918159</v>
      </c>
      <c r="AC48" s="2">
        <v>0.688995215311005</v>
      </c>
      <c r="AD48" s="2">
        <v>-1.13186813186813</v>
      </c>
      <c r="AE48" s="2">
        <v>0.000178380898501637</v>
      </c>
      <c r="AF48" s="2">
        <v>72</v>
      </c>
      <c r="AG48" s="2">
        <v>137</v>
      </c>
      <c r="AH48" s="2">
        <v>228</v>
      </c>
      <c r="AI48" s="2">
        <v>-19</v>
      </c>
      <c r="AJ48" s="2">
        <v>91</v>
      </c>
      <c r="AK48" s="2">
        <v>156</v>
      </c>
      <c r="AL48" s="2">
        <v>76.176</v>
      </c>
      <c r="AM48" s="2">
        <v>0.638</v>
      </c>
      <c r="AN48" s="2">
        <v>20.538</v>
      </c>
      <c r="AO48" s="2">
        <v>20.55</v>
      </c>
      <c r="AP48" s="2">
        <v>5.60072107823061</v>
      </c>
    </row>
    <row r="49" customFormat="1" ht="15" spans="1:42">
      <c r="A49" s="2">
        <v>1</v>
      </c>
      <c r="B49" s="2" t="s">
        <v>90</v>
      </c>
      <c r="C49" s="2">
        <v>110</v>
      </c>
      <c r="D49" s="2">
        <v>125.5</v>
      </c>
      <c r="E49" s="2">
        <v>36</v>
      </c>
      <c r="F49" s="2">
        <v>0.405156537753223</v>
      </c>
      <c r="G49" s="2">
        <v>0.462246777163904</v>
      </c>
      <c r="H49" s="2">
        <v>0.132596685082873</v>
      </c>
      <c r="I49" s="2">
        <v>3.48611111111111</v>
      </c>
      <c r="J49" s="2">
        <v>3.05555555555556</v>
      </c>
      <c r="K49" s="2">
        <v>1.14090909090909</v>
      </c>
      <c r="L49" s="2">
        <v>98.5668132114794</v>
      </c>
      <c r="M49" s="2">
        <v>13.4536240470737</v>
      </c>
      <c r="N49" s="2">
        <v>-0.0658174097664544</v>
      </c>
      <c r="O49" s="2">
        <v>0.26448362720403</v>
      </c>
      <c r="P49" s="2">
        <v>0.653631284916201</v>
      </c>
      <c r="Q49" s="2">
        <v>0.0658174097664544</v>
      </c>
      <c r="R49" s="2">
        <v>0.554179566563467</v>
      </c>
      <c r="S49" s="2">
        <v>0.506849315068493</v>
      </c>
      <c r="T49" s="2">
        <v>271.5</v>
      </c>
      <c r="U49" s="2">
        <v>0.602209944751381</v>
      </c>
      <c r="V49" s="2">
        <v>0.0570902394106814</v>
      </c>
      <c r="W49" s="2">
        <v>-1.56586468272748</v>
      </c>
      <c r="X49" s="2">
        <v>-1.56748777456728</v>
      </c>
      <c r="Y49" s="2">
        <v>0.286852589641434</v>
      </c>
      <c r="Z49" s="2">
        <v>90.5</v>
      </c>
      <c r="AA49" s="2">
        <v>110.6625</v>
      </c>
      <c r="AB49" s="2">
        <v>3.19235588972431</v>
      </c>
      <c r="AC49" s="2">
        <v>0.672727272727273</v>
      </c>
      <c r="AD49" s="2">
        <v>-1.15083798882682</v>
      </c>
      <c r="AE49" s="2">
        <v>0.000170040233275807</v>
      </c>
      <c r="AF49" s="2">
        <v>74</v>
      </c>
      <c r="AG49" s="2">
        <v>146</v>
      </c>
      <c r="AH49" s="2">
        <v>235.5</v>
      </c>
      <c r="AI49" s="2">
        <v>-15.5</v>
      </c>
      <c r="AJ49" s="2">
        <v>89.5</v>
      </c>
      <c r="AK49" s="2">
        <v>161.5</v>
      </c>
      <c r="AL49" s="2">
        <v>79.461</v>
      </c>
      <c r="AM49" s="2">
        <v>-0.203</v>
      </c>
      <c r="AN49" s="2">
        <v>18.744</v>
      </c>
      <c r="AO49" s="2">
        <v>18.763</v>
      </c>
      <c r="AP49" s="2">
        <v>5.64366251765845</v>
      </c>
    </row>
    <row r="50" customFormat="1" ht="15" spans="1:42">
      <c r="A50" s="2">
        <v>1</v>
      </c>
      <c r="B50" s="2" t="s">
        <v>91</v>
      </c>
      <c r="C50" s="2">
        <v>113.5</v>
      </c>
      <c r="D50" s="2">
        <v>128</v>
      </c>
      <c r="E50" s="2">
        <v>33.5</v>
      </c>
      <c r="F50" s="2">
        <v>0.412727272727273</v>
      </c>
      <c r="G50" s="2">
        <v>0.465454545454545</v>
      </c>
      <c r="H50" s="2">
        <v>0.121818181818182</v>
      </c>
      <c r="I50" s="2">
        <v>3.82089552238806</v>
      </c>
      <c r="J50" s="2">
        <v>3.38805970149254</v>
      </c>
      <c r="K50" s="2">
        <v>1.12775330396476</v>
      </c>
      <c r="L50" s="2">
        <v>100.645417183298</v>
      </c>
      <c r="M50" s="2">
        <v>13.5400640077266</v>
      </c>
      <c r="N50" s="2">
        <v>-0.0600414078674948</v>
      </c>
      <c r="O50" s="2">
        <v>0.270471464019851</v>
      </c>
      <c r="P50" s="2">
        <v>0.693121693121693</v>
      </c>
      <c r="Q50" s="2">
        <v>0.0600414078674948</v>
      </c>
      <c r="R50" s="2">
        <v>0.585139318885449</v>
      </c>
      <c r="S50" s="2">
        <v>0.54421768707483</v>
      </c>
      <c r="T50" s="2">
        <v>275</v>
      </c>
      <c r="U50" s="2">
        <v>0.634545454545455</v>
      </c>
      <c r="V50" s="2">
        <v>0.0527272727272727</v>
      </c>
      <c r="W50" s="2">
        <v>-1.56574000383825</v>
      </c>
      <c r="X50" s="2">
        <v>-1.56743434651635</v>
      </c>
      <c r="Y50" s="2">
        <v>0.26171875</v>
      </c>
      <c r="Z50" s="2">
        <v>91.6666666666667</v>
      </c>
      <c r="AA50" s="2">
        <v>112.8915</v>
      </c>
      <c r="AB50" s="2">
        <v>2.99278846153846</v>
      </c>
      <c r="AC50" s="2">
        <v>0.704845814977974</v>
      </c>
      <c r="AD50" s="2">
        <v>-1.01587301587302</v>
      </c>
      <c r="AE50" s="2">
        <v>0.000183365238246633</v>
      </c>
      <c r="AF50" s="2">
        <v>80</v>
      </c>
      <c r="AG50" s="2">
        <v>147</v>
      </c>
      <c r="AH50" s="2">
        <v>241.5</v>
      </c>
      <c r="AI50" s="2">
        <v>-14.5</v>
      </c>
      <c r="AJ50" s="2">
        <v>94.5</v>
      </c>
      <c r="AK50" s="2">
        <v>161.5</v>
      </c>
      <c r="AL50" s="2">
        <v>74.837</v>
      </c>
      <c r="AM50" s="2">
        <v>1.094</v>
      </c>
      <c r="AN50" s="2">
        <v>20.509</v>
      </c>
      <c r="AO50" s="2">
        <v>20.538</v>
      </c>
      <c r="AP50" s="2">
        <v>5.64366251765845</v>
      </c>
    </row>
    <row r="51" customFormat="1" ht="15" spans="1:42">
      <c r="A51" s="2">
        <v>1</v>
      </c>
      <c r="B51" s="2" t="s">
        <v>92</v>
      </c>
      <c r="C51" s="2">
        <v>108.5</v>
      </c>
      <c r="D51" s="2">
        <v>123</v>
      </c>
      <c r="E51" s="2">
        <v>33.5</v>
      </c>
      <c r="F51" s="2">
        <v>0.409433962264151</v>
      </c>
      <c r="G51" s="2">
        <v>0.464150943396226</v>
      </c>
      <c r="H51" s="2">
        <v>0.126415094339623</v>
      </c>
      <c r="I51" s="2">
        <v>3.67164179104478</v>
      </c>
      <c r="J51" s="2">
        <v>3.23880597014925</v>
      </c>
      <c r="K51" s="2">
        <v>1.13364055299539</v>
      </c>
      <c r="L51" s="2">
        <v>96.6497111566644</v>
      </c>
      <c r="M51" s="2">
        <v>13.2916013582513</v>
      </c>
      <c r="N51" s="2">
        <v>-0.0626349892008639</v>
      </c>
      <c r="O51" s="2">
        <v>0.268041237113402</v>
      </c>
      <c r="P51" s="2">
        <v>0.675977653631285</v>
      </c>
      <c r="Q51" s="2">
        <v>0.0626349892008639</v>
      </c>
      <c r="R51" s="2">
        <v>0.571884984025559</v>
      </c>
      <c r="S51" s="2">
        <v>0.528169014084507</v>
      </c>
      <c r="T51" s="2">
        <v>265</v>
      </c>
      <c r="U51" s="2">
        <v>0.620754716981132</v>
      </c>
      <c r="V51" s="2">
        <v>0.0547169811320755</v>
      </c>
      <c r="W51" s="2">
        <v>-1.56548463867981</v>
      </c>
      <c r="X51" s="2">
        <v>-1.56724652792513</v>
      </c>
      <c r="Y51" s="2">
        <v>0.272357723577236</v>
      </c>
      <c r="Z51" s="2">
        <v>88.3333333333333</v>
      </c>
      <c r="AA51" s="2">
        <v>108.4615</v>
      </c>
      <c r="AB51" s="2">
        <v>3.08080808080808</v>
      </c>
      <c r="AC51" s="2">
        <v>0.691244239631336</v>
      </c>
      <c r="AD51" s="2">
        <v>-1.07262569832402</v>
      </c>
      <c r="AE51" s="2">
        <v>0.000188842323369265</v>
      </c>
      <c r="AF51" s="2">
        <v>75</v>
      </c>
      <c r="AG51" s="2">
        <v>142</v>
      </c>
      <c r="AH51" s="2">
        <v>231.5</v>
      </c>
      <c r="AI51" s="2">
        <v>-14.5</v>
      </c>
      <c r="AJ51" s="2">
        <v>89.5</v>
      </c>
      <c r="AK51" s="2">
        <v>156.5</v>
      </c>
      <c r="AL51" s="2">
        <v>77.443</v>
      </c>
      <c r="AM51" s="2">
        <v>0.157</v>
      </c>
      <c r="AN51" s="2">
        <v>19.603</v>
      </c>
      <c r="AO51" s="2">
        <v>19.606</v>
      </c>
      <c r="AP51" s="2">
        <v>5.8840178001398</v>
      </c>
    </row>
    <row r="52" customFormat="1" ht="15" spans="1:42">
      <c r="A52" s="2">
        <v>1</v>
      </c>
      <c r="B52" s="2" t="s">
        <v>93</v>
      </c>
      <c r="C52" s="2">
        <v>119.5</v>
      </c>
      <c r="D52" s="2">
        <v>132</v>
      </c>
      <c r="E52" s="2">
        <v>29.5</v>
      </c>
      <c r="F52" s="2">
        <v>0.425266903914591</v>
      </c>
      <c r="G52" s="2">
        <v>0.469750889679715</v>
      </c>
      <c r="H52" s="2">
        <v>0.104982206405694</v>
      </c>
      <c r="I52" s="2">
        <v>4.47457627118644</v>
      </c>
      <c r="J52" s="2">
        <v>4.05084745762712</v>
      </c>
      <c r="K52" s="2">
        <v>1.10460251046025</v>
      </c>
      <c r="L52" s="2">
        <v>104.202527160653</v>
      </c>
      <c r="M52" s="2">
        <v>13.6869767784319</v>
      </c>
      <c r="N52" s="2">
        <v>-0.0497017892644135</v>
      </c>
      <c r="O52" s="2">
        <v>0.278450363196126</v>
      </c>
      <c r="P52" s="2">
        <v>0.75609756097561</v>
      </c>
      <c r="Q52" s="2">
        <v>0.0497017892644135</v>
      </c>
      <c r="R52" s="2">
        <v>0.634674922600619</v>
      </c>
      <c r="S52" s="2">
        <v>0.604026845637584</v>
      </c>
      <c r="T52" s="2">
        <v>281</v>
      </c>
      <c r="U52" s="2">
        <v>0.685053380782918</v>
      </c>
      <c r="V52" s="2">
        <v>0.0444839857651246</v>
      </c>
      <c r="W52" s="2">
        <v>-1.56530088662058</v>
      </c>
      <c r="X52" s="2">
        <v>-1.56725394904529</v>
      </c>
      <c r="Y52" s="2">
        <v>0.223484848484848</v>
      </c>
      <c r="Z52" s="2">
        <v>93.6666666666667</v>
      </c>
      <c r="AA52" s="2">
        <v>116.5775</v>
      </c>
      <c r="AB52" s="2">
        <v>2.65765765765766</v>
      </c>
      <c r="AC52" s="2">
        <v>0.753138075313807</v>
      </c>
      <c r="AD52" s="2">
        <v>-0.819512195121951</v>
      </c>
      <c r="AE52" s="2">
        <v>0.000210470872284502</v>
      </c>
      <c r="AF52" s="2">
        <v>90</v>
      </c>
      <c r="AG52" s="2">
        <v>149</v>
      </c>
      <c r="AH52" s="2">
        <v>251.5</v>
      </c>
      <c r="AI52" s="2">
        <v>-12.5</v>
      </c>
      <c r="AJ52" s="2">
        <v>102.5</v>
      </c>
      <c r="AK52" s="2">
        <v>161.5</v>
      </c>
      <c r="AL52" s="2">
        <v>77.833</v>
      </c>
      <c r="AM52" s="2">
        <v>0.622</v>
      </c>
      <c r="AN52" s="2">
        <v>18.869</v>
      </c>
      <c r="AO52" s="2">
        <v>18.895</v>
      </c>
      <c r="AP52" s="2">
        <v>6.06552397061542</v>
      </c>
    </row>
    <row r="53" customFormat="1" ht="15" spans="1:42">
      <c r="A53" s="2">
        <v>1</v>
      </c>
      <c r="B53" s="2" t="s">
        <v>94</v>
      </c>
      <c r="C53" s="2">
        <v>110</v>
      </c>
      <c r="D53" s="2">
        <v>127.5</v>
      </c>
      <c r="E53" s="2">
        <v>35</v>
      </c>
      <c r="F53" s="2">
        <v>0.403669724770642</v>
      </c>
      <c r="G53" s="2">
        <v>0.467889908256881</v>
      </c>
      <c r="H53" s="2">
        <v>0.128440366972477</v>
      </c>
      <c r="I53" s="2">
        <v>3.64285714285714</v>
      </c>
      <c r="J53" s="2">
        <v>3.14285714285714</v>
      </c>
      <c r="K53" s="2">
        <v>1.15909090909091</v>
      </c>
      <c r="L53" s="2">
        <v>99.2996307478868</v>
      </c>
      <c r="M53" s="2">
        <v>13.4783777461038</v>
      </c>
      <c r="N53" s="2">
        <v>-0.0736842105263158</v>
      </c>
      <c r="O53" s="2">
        <v>0.275</v>
      </c>
      <c r="P53" s="2">
        <v>0.621621621621622</v>
      </c>
      <c r="Q53" s="2">
        <v>0.0736842105263158</v>
      </c>
      <c r="R53" s="2">
        <v>0.569230769230769</v>
      </c>
      <c r="S53" s="2">
        <v>0.517241379310345</v>
      </c>
      <c r="T53" s="2">
        <v>272.5</v>
      </c>
      <c r="U53" s="2">
        <v>0.614678899082569</v>
      </c>
      <c r="V53" s="2">
        <v>0.0642201834862385</v>
      </c>
      <c r="W53" s="2">
        <v>-1.56649300238892</v>
      </c>
      <c r="X53" s="2">
        <v>-1.56765605397706</v>
      </c>
      <c r="Y53" s="2">
        <v>0.274509803921569</v>
      </c>
      <c r="Z53" s="2">
        <v>90.8333333333333</v>
      </c>
      <c r="AA53" s="2">
        <v>111.7225</v>
      </c>
      <c r="AB53" s="2">
        <v>3.41049382716049</v>
      </c>
      <c r="AC53" s="2">
        <v>0.681818181818182</v>
      </c>
      <c r="AD53" s="2">
        <v>-1.13513513513514</v>
      </c>
      <c r="AE53" s="2">
        <v>0.000166796437913881</v>
      </c>
      <c r="AF53" s="2">
        <v>75</v>
      </c>
      <c r="AG53" s="2">
        <v>145</v>
      </c>
      <c r="AH53" s="2">
        <v>237.5</v>
      </c>
      <c r="AI53" s="2">
        <v>-17.5</v>
      </c>
      <c r="AJ53" s="2">
        <v>92.5</v>
      </c>
      <c r="AK53" s="2">
        <v>162.5</v>
      </c>
      <c r="AL53" s="2">
        <v>74.95</v>
      </c>
      <c r="AM53" s="2">
        <v>1.237</v>
      </c>
      <c r="AN53" s="2">
        <v>20.697</v>
      </c>
      <c r="AO53" s="2">
        <v>20.734</v>
      </c>
      <c r="AP53" s="2">
        <v>5.90755387134037</v>
      </c>
    </row>
    <row r="54" customFormat="1" ht="15" spans="1:42">
      <c r="A54" s="2">
        <v>1</v>
      </c>
      <c r="B54" s="2" t="s">
        <v>95</v>
      </c>
      <c r="C54" s="2">
        <v>110</v>
      </c>
      <c r="D54" s="2">
        <v>128</v>
      </c>
      <c r="E54" s="2">
        <v>35.5</v>
      </c>
      <c r="F54" s="2">
        <v>0.402193784277879</v>
      </c>
      <c r="G54" s="2">
        <v>0.46800731261426</v>
      </c>
      <c r="H54" s="2">
        <v>0.129798903107861</v>
      </c>
      <c r="I54" s="2">
        <v>3.6056338028169</v>
      </c>
      <c r="J54" s="2">
        <v>3.09859154929577</v>
      </c>
      <c r="K54" s="2">
        <v>1.16363636363636</v>
      </c>
      <c r="L54" s="2">
        <v>99.5728376616836</v>
      </c>
      <c r="M54" s="2">
        <v>13.5030860670194</v>
      </c>
      <c r="N54" s="2">
        <v>-0.0756302521008403</v>
      </c>
      <c r="O54" s="2">
        <v>0.275217932752179</v>
      </c>
      <c r="P54" s="2">
        <v>0.610810810810811</v>
      </c>
      <c r="Q54" s="2">
        <v>0.0756302521008403</v>
      </c>
      <c r="R54" s="2">
        <v>0.565749235474006</v>
      </c>
      <c r="S54" s="2">
        <v>0.512027491408935</v>
      </c>
      <c r="T54" s="2">
        <v>273.5</v>
      </c>
      <c r="U54" s="2">
        <v>0.610603290676417</v>
      </c>
      <c r="V54" s="2">
        <v>0.0658135283363803</v>
      </c>
      <c r="W54" s="2">
        <v>-1.56661253776314</v>
      </c>
      <c r="X54" s="2">
        <v>-1.56771475029011</v>
      </c>
      <c r="Y54" s="2">
        <v>0.27734375</v>
      </c>
      <c r="Z54" s="2">
        <v>91.1666666666667</v>
      </c>
      <c r="AA54" s="2">
        <v>112.073</v>
      </c>
      <c r="AB54" s="2">
        <v>3.47222222222222</v>
      </c>
      <c r="AC54" s="2">
        <v>0.677272727272727</v>
      </c>
      <c r="AD54" s="2">
        <v>-1.15675675675676</v>
      </c>
      <c r="AE54" s="2">
        <v>0.000162527594767826</v>
      </c>
      <c r="AF54" s="2">
        <v>74.5</v>
      </c>
      <c r="AG54" s="2">
        <v>145.5</v>
      </c>
      <c r="AH54" s="2">
        <v>238</v>
      </c>
      <c r="AI54" s="2">
        <v>-18</v>
      </c>
      <c r="AJ54" s="2">
        <v>92.5</v>
      </c>
      <c r="AK54" s="2">
        <v>163.5</v>
      </c>
      <c r="AL54" s="2">
        <v>75.391</v>
      </c>
      <c r="AM54" s="2">
        <v>1.082</v>
      </c>
      <c r="AN54" s="2">
        <v>20.704</v>
      </c>
      <c r="AO54" s="2">
        <v>20.734</v>
      </c>
      <c r="AP54" s="2">
        <v>5.60910539122201</v>
      </c>
    </row>
    <row r="55" customFormat="1" ht="15" spans="1:42">
      <c r="A55" s="2">
        <v>1</v>
      </c>
      <c r="B55" s="2" t="s">
        <v>96</v>
      </c>
      <c r="C55" s="2">
        <v>109</v>
      </c>
      <c r="D55" s="2">
        <v>127</v>
      </c>
      <c r="E55" s="2">
        <v>30</v>
      </c>
      <c r="F55" s="2">
        <v>0.409774436090226</v>
      </c>
      <c r="G55" s="2">
        <v>0.477443609022556</v>
      </c>
      <c r="H55" s="2">
        <v>0.112781954887218</v>
      </c>
      <c r="I55" s="2">
        <v>4.23333333333333</v>
      </c>
      <c r="J55" s="2">
        <v>3.63333333333333</v>
      </c>
      <c r="K55" s="2">
        <v>1.1651376146789</v>
      </c>
      <c r="L55" s="2">
        <v>98.1665251838256</v>
      </c>
      <c r="M55" s="2">
        <v>13.3166562369588</v>
      </c>
      <c r="N55" s="2">
        <v>-0.076271186440678</v>
      </c>
      <c r="O55" s="2">
        <v>0.292620865139949</v>
      </c>
      <c r="P55" s="2">
        <v>0.628865979381443</v>
      </c>
      <c r="Q55" s="2">
        <v>0.076271186440678</v>
      </c>
      <c r="R55" s="2">
        <v>0.617834394904459</v>
      </c>
      <c r="S55" s="2">
        <v>0.568345323741007</v>
      </c>
      <c r="T55" s="2">
        <v>266</v>
      </c>
      <c r="U55" s="2">
        <v>0.661654135338346</v>
      </c>
      <c r="V55" s="2">
        <v>0.0676691729323308</v>
      </c>
      <c r="W55" s="2">
        <v>-1.56668362074888</v>
      </c>
      <c r="X55" s="2">
        <v>-1.5675209948647</v>
      </c>
      <c r="Y55" s="2">
        <v>0.236220472440945</v>
      </c>
      <c r="Z55" s="2">
        <v>88.6666666666667</v>
      </c>
      <c r="AA55" s="2">
        <v>110.56</v>
      </c>
      <c r="AB55" s="2">
        <v>3.43446601941748</v>
      </c>
      <c r="AC55" s="2">
        <v>0.724770642201835</v>
      </c>
      <c r="AD55" s="2">
        <v>-0.989690721649485</v>
      </c>
      <c r="AE55" s="2">
        <v>0.000193339494290537</v>
      </c>
      <c r="AF55" s="2">
        <v>79</v>
      </c>
      <c r="AG55" s="2">
        <v>139</v>
      </c>
      <c r="AH55" s="2">
        <v>236</v>
      </c>
      <c r="AI55" s="2">
        <v>-18</v>
      </c>
      <c r="AJ55" s="2">
        <v>97</v>
      </c>
      <c r="AK55" s="2">
        <v>157</v>
      </c>
      <c r="AL55" s="2">
        <v>76.967</v>
      </c>
      <c r="AM55" s="2">
        <v>0.826</v>
      </c>
      <c r="AN55" s="2">
        <v>21.112</v>
      </c>
      <c r="AO55" s="2">
        <v>21.129</v>
      </c>
      <c r="AP55" s="2">
        <v>6.26329178100699</v>
      </c>
    </row>
    <row r="56" customFormat="1" ht="15" spans="1:42">
      <c r="A56" s="2">
        <v>1</v>
      </c>
      <c r="B56" s="2" t="s">
        <v>97</v>
      </c>
      <c r="C56" s="2">
        <v>107</v>
      </c>
      <c r="D56" s="2">
        <v>122.5</v>
      </c>
      <c r="E56" s="2">
        <v>32.5</v>
      </c>
      <c r="F56" s="2">
        <v>0.408396946564886</v>
      </c>
      <c r="G56" s="2">
        <v>0.467557251908397</v>
      </c>
      <c r="H56" s="2">
        <v>0.124045801526718</v>
      </c>
      <c r="I56" s="2">
        <v>3.76923076923077</v>
      </c>
      <c r="J56" s="2">
        <v>3.29230769230769</v>
      </c>
      <c r="K56" s="2">
        <v>1.14485981308411</v>
      </c>
      <c r="L56" s="2">
        <v>95.762727613618</v>
      </c>
      <c r="M56" s="2">
        <v>13.2161517343993</v>
      </c>
      <c r="N56" s="2">
        <v>-0.0675381263616558</v>
      </c>
      <c r="O56" s="2">
        <v>0.274382314694408</v>
      </c>
      <c r="P56" s="2">
        <v>0.655555555555556</v>
      </c>
      <c r="Q56" s="2">
        <v>0.0675381263616558</v>
      </c>
      <c r="R56" s="2">
        <v>0.580645161290323</v>
      </c>
      <c r="S56" s="2">
        <v>0.53405017921147</v>
      </c>
      <c r="T56" s="2">
        <v>262</v>
      </c>
      <c r="U56" s="2">
        <v>0.627862595419847</v>
      </c>
      <c r="V56" s="2">
        <v>0.0591603053435115</v>
      </c>
      <c r="W56" s="2">
        <v>-1.56580209944604</v>
      </c>
      <c r="X56" s="2">
        <v>-1.56726624886567</v>
      </c>
      <c r="Y56" s="2">
        <v>0.26530612244898</v>
      </c>
      <c r="Z56" s="2">
        <v>87.3333333333333</v>
      </c>
      <c r="AA56" s="2">
        <v>107.6055</v>
      </c>
      <c r="AB56" s="2">
        <v>3.21700507614213</v>
      </c>
      <c r="AC56" s="2">
        <v>0.696261682242991</v>
      </c>
      <c r="AD56" s="2">
        <v>-1.06666666666667</v>
      </c>
      <c r="AE56" s="2">
        <v>0.000191635484168357</v>
      </c>
      <c r="AF56" s="2">
        <v>74.5</v>
      </c>
      <c r="AG56" s="2">
        <v>139.5</v>
      </c>
      <c r="AH56" s="2">
        <v>229.5</v>
      </c>
      <c r="AI56" s="2">
        <v>-15.5</v>
      </c>
      <c r="AJ56" s="2">
        <v>90</v>
      </c>
      <c r="AK56" s="2">
        <v>155</v>
      </c>
      <c r="AL56" s="2">
        <v>76.339</v>
      </c>
      <c r="AM56" s="2">
        <v>0.898</v>
      </c>
      <c r="AN56" s="2">
        <v>20.346</v>
      </c>
      <c r="AO56" s="2">
        <v>20.367</v>
      </c>
      <c r="AP56" s="2">
        <v>5.60630783242336</v>
      </c>
    </row>
    <row r="57" customFormat="1" ht="15" spans="1:42">
      <c r="A57" s="2">
        <v>1</v>
      </c>
      <c r="B57" s="2" t="s">
        <v>98</v>
      </c>
      <c r="C57" s="2">
        <v>110.5</v>
      </c>
      <c r="D57" s="2">
        <v>123</v>
      </c>
      <c r="E57" s="2">
        <v>27</v>
      </c>
      <c r="F57" s="2">
        <v>0.424184261036468</v>
      </c>
      <c r="G57" s="2">
        <v>0.472168905950096</v>
      </c>
      <c r="H57" s="2">
        <v>0.103646833013436</v>
      </c>
      <c r="I57" s="2">
        <v>4.55555555555556</v>
      </c>
      <c r="J57" s="2">
        <v>4.09259259259259</v>
      </c>
      <c r="K57" s="2">
        <v>1.1131221719457</v>
      </c>
      <c r="L57" s="2">
        <v>96.7268490820069</v>
      </c>
      <c r="M57" s="2">
        <v>13.1782649338472</v>
      </c>
      <c r="N57" s="2">
        <v>-0.0535331905781585</v>
      </c>
      <c r="O57" s="2">
        <v>0.282920469361147</v>
      </c>
      <c r="P57" s="2">
        <v>0.739583333333333</v>
      </c>
      <c r="Q57" s="2">
        <v>0.0535331905781585</v>
      </c>
      <c r="R57" s="2">
        <v>0.64</v>
      </c>
      <c r="S57" s="2">
        <v>0.607272727272727</v>
      </c>
      <c r="T57" s="2">
        <v>260.5</v>
      </c>
      <c r="U57" s="2">
        <v>0.689059500959693</v>
      </c>
      <c r="V57" s="2">
        <v>0.0479846449136276</v>
      </c>
      <c r="W57" s="2">
        <v>-1.56488840521687</v>
      </c>
      <c r="X57" s="2">
        <v>-1.56677472400331</v>
      </c>
      <c r="Y57" s="2">
        <v>0.219512195121951</v>
      </c>
      <c r="Z57" s="2">
        <v>86.8333333333333</v>
      </c>
      <c r="AA57" s="2">
        <v>108.3185</v>
      </c>
      <c r="AB57" s="2">
        <v>2.76331719128329</v>
      </c>
      <c r="AC57" s="2">
        <v>0.755656108597285</v>
      </c>
      <c r="AD57" s="2">
        <v>-0.822916666666667</v>
      </c>
      <c r="AE57" s="2">
        <v>0.000243021925522609</v>
      </c>
      <c r="AF57" s="2">
        <v>83.5</v>
      </c>
      <c r="AG57" s="2">
        <v>137.5</v>
      </c>
      <c r="AH57" s="2">
        <v>233.5</v>
      </c>
      <c r="AI57" s="2">
        <v>-12.5</v>
      </c>
      <c r="AJ57" s="2">
        <v>96</v>
      </c>
      <c r="AK57" s="2">
        <v>150</v>
      </c>
      <c r="AL57" s="2">
        <v>77.111</v>
      </c>
      <c r="AM57" s="2">
        <v>0.849</v>
      </c>
      <c r="AN57" s="2">
        <v>20.674</v>
      </c>
      <c r="AO57" s="2">
        <v>20.692</v>
      </c>
      <c r="AP57" s="2">
        <v>5.89576234664707</v>
      </c>
    </row>
    <row r="58" customFormat="1" ht="15" spans="1:42">
      <c r="A58" s="2">
        <v>1</v>
      </c>
      <c r="B58" s="2" t="s">
        <v>99</v>
      </c>
      <c r="C58" s="2">
        <v>111.5</v>
      </c>
      <c r="D58" s="2">
        <v>128</v>
      </c>
      <c r="E58" s="2">
        <v>35</v>
      </c>
      <c r="F58" s="2">
        <v>0.406193078324226</v>
      </c>
      <c r="G58" s="2">
        <v>0.466302367941712</v>
      </c>
      <c r="H58" s="2">
        <v>0.127504553734062</v>
      </c>
      <c r="I58" s="2">
        <v>3.65714285714286</v>
      </c>
      <c r="J58" s="2">
        <v>3.18571428571429</v>
      </c>
      <c r="K58" s="2">
        <v>1.14798206278027</v>
      </c>
      <c r="L58" s="2">
        <v>100.068726383421</v>
      </c>
      <c r="M58" s="2">
        <v>13.5277492584687</v>
      </c>
      <c r="N58" s="2">
        <v>-0.0688935281837161</v>
      </c>
      <c r="O58" s="2">
        <v>0.272049689440994</v>
      </c>
      <c r="P58" s="2">
        <v>0.645161290322581</v>
      </c>
      <c r="Q58" s="2">
        <v>0.0688935281837161</v>
      </c>
      <c r="R58" s="2">
        <v>0.570552147239264</v>
      </c>
      <c r="S58" s="2">
        <v>0.522184300341297</v>
      </c>
      <c r="T58" s="2">
        <v>274.5</v>
      </c>
      <c r="U58" s="2">
        <v>0.617486338797814</v>
      </c>
      <c r="V58" s="2">
        <v>0.0601092896174863</v>
      </c>
      <c r="W58" s="2">
        <v>-1.56627683470964</v>
      </c>
      <c r="X58" s="2">
        <v>-1.56761228911567</v>
      </c>
      <c r="Y58" s="2">
        <v>0.2734375</v>
      </c>
      <c r="Z58" s="2">
        <v>91.5</v>
      </c>
      <c r="AA58" s="2">
        <v>112.4645</v>
      </c>
      <c r="AB58" s="2">
        <v>3.26711491442543</v>
      </c>
      <c r="AC58" s="2">
        <v>0.68609865470852</v>
      </c>
      <c r="AD58" s="2">
        <v>-1.10752688172043</v>
      </c>
      <c r="AE58" s="2">
        <v>0.000169375964573451</v>
      </c>
      <c r="AF58" s="2">
        <v>76.5</v>
      </c>
      <c r="AG58" s="2">
        <v>146.5</v>
      </c>
      <c r="AH58" s="2">
        <v>239.5</v>
      </c>
      <c r="AI58" s="2">
        <v>-16.5</v>
      </c>
      <c r="AJ58" s="2">
        <v>93</v>
      </c>
      <c r="AK58" s="2">
        <v>163</v>
      </c>
      <c r="AL58" s="2">
        <v>77.761</v>
      </c>
      <c r="AM58" s="2">
        <v>0.557</v>
      </c>
      <c r="AN58" s="2">
        <v>20.269</v>
      </c>
      <c r="AO58" s="2">
        <v>20.28</v>
      </c>
      <c r="AP58" s="2">
        <v>6.27891096250576</v>
      </c>
    </row>
    <row r="59" customFormat="1" ht="15" spans="1:42">
      <c r="A59" s="2">
        <v>1</v>
      </c>
      <c r="B59" s="2" t="s">
        <v>100</v>
      </c>
      <c r="C59" s="2">
        <v>108</v>
      </c>
      <c r="D59" s="2">
        <v>122.5</v>
      </c>
      <c r="E59" s="2">
        <v>33.5</v>
      </c>
      <c r="F59" s="2">
        <v>0.409090909090909</v>
      </c>
      <c r="G59" s="2">
        <v>0.464015151515151</v>
      </c>
      <c r="H59" s="2">
        <v>0.126893939393939</v>
      </c>
      <c r="I59" s="2">
        <v>3.65671641791045</v>
      </c>
      <c r="J59" s="2">
        <v>3.22388059701493</v>
      </c>
      <c r="K59" s="2">
        <v>1.13425925925926</v>
      </c>
      <c r="L59" s="2">
        <v>96.25054112402</v>
      </c>
      <c r="M59" s="2">
        <v>13.2664991614216</v>
      </c>
      <c r="N59" s="2">
        <v>-0.0629067245119306</v>
      </c>
      <c r="O59" s="2">
        <v>0.267787839586028</v>
      </c>
      <c r="P59" s="2">
        <v>0.674157303370786</v>
      </c>
      <c r="Q59" s="2">
        <v>0.0629067245119306</v>
      </c>
      <c r="R59" s="2">
        <v>0.57051282051282</v>
      </c>
      <c r="S59" s="2">
        <v>0.526501766784452</v>
      </c>
      <c r="T59" s="2">
        <v>264</v>
      </c>
      <c r="U59" s="2">
        <v>0.619318181818182</v>
      </c>
      <c r="V59" s="2">
        <v>0.0549242424242424</v>
      </c>
      <c r="W59" s="2">
        <v>-1.565457676307</v>
      </c>
      <c r="X59" s="2">
        <v>-1.5672265854038</v>
      </c>
      <c r="Y59" s="2">
        <v>0.273469387755102</v>
      </c>
      <c r="Z59" s="2">
        <v>88</v>
      </c>
      <c r="AA59" s="2">
        <v>108.0185</v>
      </c>
      <c r="AB59" s="2">
        <v>3.09010152284264</v>
      </c>
      <c r="AC59" s="2">
        <v>0.689814814814815</v>
      </c>
      <c r="AD59" s="2">
        <v>-1.07865168539326</v>
      </c>
      <c r="AE59" s="2">
        <v>0.000189406307631745</v>
      </c>
      <c r="AF59" s="2">
        <v>74.5</v>
      </c>
      <c r="AG59" s="2">
        <v>141.5</v>
      </c>
      <c r="AH59" s="2">
        <v>230.5</v>
      </c>
      <c r="AI59" s="2">
        <v>-14.5</v>
      </c>
      <c r="AJ59" s="2">
        <v>89</v>
      </c>
      <c r="AK59" s="2">
        <v>156</v>
      </c>
      <c r="AL59" s="2">
        <v>74.199</v>
      </c>
      <c r="AM59" s="2">
        <v>1.125</v>
      </c>
      <c r="AN59" s="2">
        <v>20.126</v>
      </c>
      <c r="AO59" s="2">
        <v>20.16</v>
      </c>
      <c r="AP59" s="2">
        <v>5.90287678612801</v>
      </c>
    </row>
    <row r="60" customFormat="1" ht="15" spans="1:42">
      <c r="A60" s="2">
        <v>1</v>
      </c>
      <c r="B60" s="2" t="s">
        <v>101</v>
      </c>
      <c r="C60" s="2">
        <v>104</v>
      </c>
      <c r="D60" s="2">
        <v>122</v>
      </c>
      <c r="E60" s="2">
        <v>38</v>
      </c>
      <c r="F60" s="2">
        <v>0.393939393939394</v>
      </c>
      <c r="G60" s="2">
        <v>0.462121212121212</v>
      </c>
      <c r="H60" s="2">
        <v>0.143939393939394</v>
      </c>
      <c r="I60" s="2">
        <v>3.21052631578947</v>
      </c>
      <c r="J60" s="2">
        <v>2.73684210526316</v>
      </c>
      <c r="K60" s="2">
        <v>1.17307692307692</v>
      </c>
      <c r="L60" s="2">
        <v>95.1209756047529</v>
      </c>
      <c r="M60" s="2">
        <v>13.2664991614216</v>
      </c>
      <c r="N60" s="2">
        <v>-0.079646017699115</v>
      </c>
      <c r="O60" s="2">
        <v>0.264248704663212</v>
      </c>
      <c r="P60" s="2">
        <v>0.571428571428571</v>
      </c>
      <c r="Q60" s="2">
        <v>0.079646017699115</v>
      </c>
      <c r="R60" s="2">
        <v>0.525</v>
      </c>
      <c r="S60" s="2">
        <v>0.464788732394366</v>
      </c>
      <c r="T60" s="2">
        <v>264</v>
      </c>
      <c r="U60" s="2">
        <v>0.568181818181818</v>
      </c>
      <c r="V60" s="2">
        <v>0.0681818181818182</v>
      </c>
      <c r="W60" s="2">
        <v>-1.56628985611933</v>
      </c>
      <c r="X60" s="2">
        <v>-1.56755441638371</v>
      </c>
      <c r="Y60" s="2">
        <v>0.311475409836066</v>
      </c>
      <c r="Z60" s="2">
        <v>88</v>
      </c>
      <c r="AA60" s="2">
        <v>107.042</v>
      </c>
      <c r="AB60" s="2">
        <v>3.6436170212766</v>
      </c>
      <c r="AC60" s="2">
        <v>0.634615384615385</v>
      </c>
      <c r="AD60" s="2">
        <v>-1.33333333333333</v>
      </c>
      <c r="AE60" s="2">
        <v>0.000156748570886643</v>
      </c>
      <c r="AF60" s="2">
        <v>66</v>
      </c>
      <c r="AG60" s="2">
        <v>142</v>
      </c>
      <c r="AH60" s="2">
        <v>226</v>
      </c>
      <c r="AI60" s="2">
        <v>-18</v>
      </c>
      <c r="AJ60" s="2">
        <v>84</v>
      </c>
      <c r="AK60" s="2">
        <v>160</v>
      </c>
      <c r="AL60" s="2">
        <v>78.465</v>
      </c>
      <c r="AM60" s="2">
        <v>-0.28</v>
      </c>
      <c r="AN60" s="2">
        <v>18.687</v>
      </c>
      <c r="AO60" s="2">
        <v>18.692</v>
      </c>
      <c r="AP60" s="2">
        <v>6.27891096250576</v>
      </c>
    </row>
    <row r="61" customFormat="1" ht="15" spans="1:42">
      <c r="A61" s="2">
        <v>1</v>
      </c>
      <c r="B61" s="2" t="s">
        <v>102</v>
      </c>
      <c r="C61" s="2">
        <v>106</v>
      </c>
      <c r="D61" s="2">
        <v>123</v>
      </c>
      <c r="E61" s="2">
        <v>31.5</v>
      </c>
      <c r="F61" s="2">
        <v>0.406909788867562</v>
      </c>
      <c r="G61" s="2">
        <v>0.472168905950096</v>
      </c>
      <c r="H61" s="2">
        <v>0.120921305182342</v>
      </c>
      <c r="I61" s="2">
        <v>3.9047619047619</v>
      </c>
      <c r="J61" s="2">
        <v>3.36507936507936</v>
      </c>
      <c r="K61" s="2">
        <v>1.16037735849057</v>
      </c>
      <c r="L61" s="2">
        <v>95.4938916022032</v>
      </c>
      <c r="M61" s="2">
        <v>13.1782649338472</v>
      </c>
      <c r="N61" s="2">
        <v>-0.074235807860262</v>
      </c>
      <c r="O61" s="2">
        <v>0.282920469361147</v>
      </c>
      <c r="P61" s="2">
        <v>0.628415300546448</v>
      </c>
      <c r="Q61" s="2">
        <v>0.074235807860262</v>
      </c>
      <c r="R61" s="2">
        <v>0.592233009708738</v>
      </c>
      <c r="S61" s="2">
        <v>0.541818181818182</v>
      </c>
      <c r="T61" s="2">
        <v>260.5</v>
      </c>
      <c r="U61" s="2">
        <v>0.637236084452975</v>
      </c>
      <c r="V61" s="2">
        <v>0.0652591170825336</v>
      </c>
      <c r="W61" s="2">
        <v>-1.56625428803686</v>
      </c>
      <c r="X61" s="2">
        <v>-1.56735991420491</v>
      </c>
      <c r="Y61" s="2">
        <v>0.25609756097561</v>
      </c>
      <c r="Z61" s="2">
        <v>86.8333333333333</v>
      </c>
      <c r="AA61" s="2">
        <v>107.486</v>
      </c>
      <c r="AB61" s="2">
        <v>3.40189873417721</v>
      </c>
      <c r="AC61" s="2">
        <v>0.702830188679245</v>
      </c>
      <c r="AD61" s="2">
        <v>-1.06010928961749</v>
      </c>
      <c r="AE61" s="2">
        <v>0.000191683990687358</v>
      </c>
      <c r="AF61" s="2">
        <v>74.5</v>
      </c>
      <c r="AG61" s="2">
        <v>137.5</v>
      </c>
      <c r="AH61" s="2">
        <v>229</v>
      </c>
      <c r="AI61" s="2">
        <v>-17</v>
      </c>
      <c r="AJ61" s="2">
        <v>91.5</v>
      </c>
      <c r="AK61" s="2">
        <v>154.5</v>
      </c>
      <c r="AL61" s="2">
        <v>75.64</v>
      </c>
      <c r="AM61" s="2">
        <v>0.808</v>
      </c>
      <c r="AN61" s="2">
        <v>20.613</v>
      </c>
      <c r="AO61" s="2">
        <v>20.631</v>
      </c>
      <c r="AP61" s="2">
        <v>5.92350591119185</v>
      </c>
    </row>
    <row r="62" customFormat="1" ht="15" spans="1:42">
      <c r="A62" s="2">
        <v>1</v>
      </c>
      <c r="B62" s="2" t="s">
        <v>103</v>
      </c>
      <c r="C62" s="2">
        <v>112</v>
      </c>
      <c r="D62" s="2">
        <v>124.5</v>
      </c>
      <c r="E62" s="2">
        <v>29</v>
      </c>
      <c r="F62" s="2">
        <v>0.421845574387947</v>
      </c>
      <c r="G62" s="2">
        <v>0.468926553672316</v>
      </c>
      <c r="H62" s="2">
        <v>0.109227871939736</v>
      </c>
      <c r="I62" s="2">
        <v>4.29310344827586</v>
      </c>
      <c r="J62" s="2">
        <v>3.86206896551724</v>
      </c>
      <c r="K62" s="2">
        <v>1.11160714285714</v>
      </c>
      <c r="L62" s="2">
        <v>98.1244957524199</v>
      </c>
      <c r="M62" s="2">
        <v>13.3041346956501</v>
      </c>
      <c r="N62" s="2">
        <v>-0.0528541226215645</v>
      </c>
      <c r="O62" s="2">
        <v>0.276923076923077</v>
      </c>
      <c r="P62" s="2">
        <v>0.738219895287958</v>
      </c>
      <c r="Q62" s="2">
        <v>0.0528541226215645</v>
      </c>
      <c r="R62" s="2">
        <v>0.622149837133551</v>
      </c>
      <c r="S62" s="2">
        <v>0.588652482269504</v>
      </c>
      <c r="T62" s="2">
        <v>265.5</v>
      </c>
      <c r="U62" s="2">
        <v>0.672316384180791</v>
      </c>
      <c r="V62" s="2">
        <v>0.0470809792843691</v>
      </c>
      <c r="W62" s="2">
        <v>-1.56491687647037</v>
      </c>
      <c r="X62" s="2">
        <v>-1.56694849364357</v>
      </c>
      <c r="Y62" s="2">
        <v>0.232931726907631</v>
      </c>
      <c r="Z62" s="2">
        <v>88.5</v>
      </c>
      <c r="AA62" s="2">
        <v>109.8755</v>
      </c>
      <c r="AB62" s="2">
        <v>2.75602409638554</v>
      </c>
      <c r="AC62" s="2">
        <v>0.741071428571429</v>
      </c>
      <c r="AD62" s="2">
        <v>-0.869109947643979</v>
      </c>
      <c r="AE62" s="2">
        <v>0.000224145483927837</v>
      </c>
      <c r="AF62" s="2">
        <v>83</v>
      </c>
      <c r="AG62" s="2">
        <v>141</v>
      </c>
      <c r="AH62" s="2">
        <v>236.5</v>
      </c>
      <c r="AI62" s="2">
        <v>-12.5</v>
      </c>
      <c r="AJ62" s="2">
        <v>95.5</v>
      </c>
      <c r="AK62" s="2">
        <v>153.5</v>
      </c>
      <c r="AL62" s="2">
        <v>74.327</v>
      </c>
      <c r="AM62" s="2">
        <v>1.589</v>
      </c>
      <c r="AN62" s="2">
        <v>20.906</v>
      </c>
      <c r="AO62" s="2">
        <v>20.967</v>
      </c>
      <c r="AP62" s="2">
        <v>5.63803292911216</v>
      </c>
    </row>
    <row r="63" customFormat="1" ht="15" spans="1:42">
      <c r="A63" s="2">
        <v>1</v>
      </c>
      <c r="B63" s="2" t="s">
        <v>104</v>
      </c>
      <c r="C63" s="2">
        <v>102</v>
      </c>
      <c r="D63" s="2">
        <v>119</v>
      </c>
      <c r="E63" s="2">
        <v>35.5</v>
      </c>
      <c r="F63" s="2">
        <v>0.39766081871345</v>
      </c>
      <c r="G63" s="2">
        <v>0.463937621832359</v>
      </c>
      <c r="H63" s="2">
        <v>0.138401559454191</v>
      </c>
      <c r="I63" s="2">
        <v>3.35211267605634</v>
      </c>
      <c r="J63" s="2">
        <v>2.87323943661972</v>
      </c>
      <c r="K63" s="2">
        <v>1.16666666666667</v>
      </c>
      <c r="L63" s="2">
        <v>92.7815534827191</v>
      </c>
      <c r="M63" s="2">
        <v>13.076696830622</v>
      </c>
      <c r="N63" s="2">
        <v>-0.0769230769230769</v>
      </c>
      <c r="O63" s="2">
        <v>0.267643142476698</v>
      </c>
      <c r="P63" s="2">
        <v>0.592814371257485</v>
      </c>
      <c r="Q63" s="2">
        <v>0.0769230769230769</v>
      </c>
      <c r="R63" s="2">
        <v>0.540453074433657</v>
      </c>
      <c r="S63" s="2">
        <v>0.483636363636364</v>
      </c>
      <c r="T63" s="2">
        <v>256.5</v>
      </c>
      <c r="U63" s="2">
        <v>0.584795321637427</v>
      </c>
      <c r="V63" s="2">
        <v>0.0662768031189084</v>
      </c>
      <c r="W63" s="2">
        <v>-1.56596046786883</v>
      </c>
      <c r="X63" s="2">
        <v>-1.56731758405564</v>
      </c>
      <c r="Y63" s="2">
        <v>0.298319327731092</v>
      </c>
      <c r="Z63" s="2">
        <v>85.5</v>
      </c>
      <c r="AA63" s="2">
        <v>104.398</v>
      </c>
      <c r="AB63" s="2">
        <v>3.5411051212938</v>
      </c>
      <c r="AC63" s="2">
        <v>0.651960784313726</v>
      </c>
      <c r="AD63" s="2">
        <v>-1.25748502994012</v>
      </c>
      <c r="AE63" s="2">
        <v>0.00017391262339946</v>
      </c>
      <c r="AF63" s="2">
        <v>66.5</v>
      </c>
      <c r="AG63" s="2">
        <v>137.5</v>
      </c>
      <c r="AH63" s="2">
        <v>221</v>
      </c>
      <c r="AI63" s="2">
        <v>-17</v>
      </c>
      <c r="AJ63" s="2">
        <v>83.5</v>
      </c>
      <c r="AK63" s="2">
        <v>154.5</v>
      </c>
      <c r="AL63" s="2">
        <v>76.081</v>
      </c>
      <c r="AM63" s="2">
        <v>0.325</v>
      </c>
      <c r="AN63" s="2">
        <v>19.979</v>
      </c>
      <c r="AO63" s="2">
        <v>19.982</v>
      </c>
      <c r="AP63" s="2">
        <v>5.87524005105953</v>
      </c>
    </row>
    <row r="64" customFormat="1" ht="15" spans="1:42">
      <c r="A64" s="2">
        <v>1</v>
      </c>
      <c r="B64" s="2" t="s">
        <v>105</v>
      </c>
      <c r="C64" s="2">
        <v>113</v>
      </c>
      <c r="D64" s="2">
        <v>126</v>
      </c>
      <c r="E64" s="2">
        <v>31.5</v>
      </c>
      <c r="F64" s="2">
        <v>0.417744916820702</v>
      </c>
      <c r="G64" s="2">
        <v>0.465804066543438</v>
      </c>
      <c r="H64" s="2">
        <v>0.11645101663586</v>
      </c>
      <c r="I64" s="2">
        <v>4</v>
      </c>
      <c r="J64" s="2">
        <v>3.58730158730159</v>
      </c>
      <c r="K64" s="2">
        <v>1.11504424778761</v>
      </c>
      <c r="L64" s="2">
        <v>99.3935779280198</v>
      </c>
      <c r="M64" s="2">
        <v>13.4288247189891</v>
      </c>
      <c r="N64" s="2">
        <v>-0.0543933054393305</v>
      </c>
      <c r="O64" s="2">
        <v>0.271122320302648</v>
      </c>
      <c r="P64" s="2">
        <v>0.724867724867725</v>
      </c>
      <c r="Q64" s="2">
        <v>0.0543933054393305</v>
      </c>
      <c r="R64" s="2">
        <v>0.6</v>
      </c>
      <c r="S64" s="2">
        <v>0.56401384083045</v>
      </c>
      <c r="T64" s="2">
        <v>270.5</v>
      </c>
      <c r="U64" s="2">
        <v>0.650646950092421</v>
      </c>
      <c r="V64" s="2">
        <v>0.0480591497227357</v>
      </c>
      <c r="W64" s="2">
        <v>-1.56514300426068</v>
      </c>
      <c r="X64" s="2">
        <v>-1.56716992333493</v>
      </c>
      <c r="Y64" s="2">
        <v>0.25</v>
      </c>
      <c r="Z64" s="2">
        <v>90.1666666666667</v>
      </c>
      <c r="AA64" s="2">
        <v>111.34</v>
      </c>
      <c r="AB64" s="2">
        <v>2.81626506024096</v>
      </c>
      <c r="AC64" s="2">
        <v>0.721238938053097</v>
      </c>
      <c r="AD64" s="2">
        <v>-0.941798941798942</v>
      </c>
      <c r="AE64" s="2">
        <v>0.000202644442527345</v>
      </c>
      <c r="AF64" s="2">
        <v>81.5</v>
      </c>
      <c r="AG64" s="2">
        <v>144.5</v>
      </c>
      <c r="AH64" s="2">
        <v>239</v>
      </c>
      <c r="AI64" s="2">
        <v>-13</v>
      </c>
      <c r="AJ64" s="2">
        <v>94.5</v>
      </c>
      <c r="AK64" s="2">
        <v>157.5</v>
      </c>
      <c r="AL64" s="2">
        <v>76.576</v>
      </c>
      <c r="AM64" s="2">
        <v>1.069</v>
      </c>
      <c r="AN64" s="2">
        <v>22.334</v>
      </c>
      <c r="AO64" s="2">
        <v>22.36</v>
      </c>
      <c r="AP64" s="2">
        <v>5.89282181679837</v>
      </c>
    </row>
    <row r="65" customFormat="1" ht="15" spans="1:42">
      <c r="A65" s="2">
        <v>1</v>
      </c>
      <c r="B65" s="2" t="s">
        <v>106</v>
      </c>
      <c r="C65" s="2">
        <v>108.5</v>
      </c>
      <c r="D65" s="2">
        <v>125.5</v>
      </c>
      <c r="E65" s="2">
        <v>33.5</v>
      </c>
      <c r="F65" s="2">
        <v>0.405607476635514</v>
      </c>
      <c r="G65" s="2">
        <v>0.469158878504673</v>
      </c>
      <c r="H65" s="2">
        <v>0.125233644859813</v>
      </c>
      <c r="I65" s="2">
        <v>3.74626865671642</v>
      </c>
      <c r="J65" s="2">
        <v>3.23880597014925</v>
      </c>
      <c r="K65" s="2">
        <v>1.15668202764977</v>
      </c>
      <c r="L65" s="2">
        <v>97.7151472393098</v>
      </c>
      <c r="M65" s="2">
        <v>13.3541504160068</v>
      </c>
      <c r="N65" s="2">
        <v>-0.0726495726495727</v>
      </c>
      <c r="O65" s="2">
        <v>0.27735368956743</v>
      </c>
      <c r="P65" s="2">
        <v>0.630434782608696</v>
      </c>
      <c r="Q65" s="2">
        <v>0.0726495726495727</v>
      </c>
      <c r="R65" s="2">
        <v>0.578616352201258</v>
      </c>
      <c r="S65" s="2">
        <v>0.528169014084507</v>
      </c>
      <c r="T65" s="2">
        <v>267.5</v>
      </c>
      <c r="U65" s="2">
        <v>0.624299065420561</v>
      </c>
      <c r="V65" s="2">
        <v>0.0635514018691589</v>
      </c>
      <c r="W65" s="2">
        <v>-1.56632224780272</v>
      </c>
      <c r="X65" s="2">
        <v>-1.56751394512637</v>
      </c>
      <c r="Y65" s="2">
        <v>0.266932270916335</v>
      </c>
      <c r="Z65" s="2">
        <v>89.1666666666667</v>
      </c>
      <c r="AA65" s="2">
        <v>109.929</v>
      </c>
      <c r="AB65" s="2">
        <v>3.36970074812968</v>
      </c>
      <c r="AC65" s="2">
        <v>0.691244239631336</v>
      </c>
      <c r="AD65" s="2">
        <v>-1.09782608695652</v>
      </c>
      <c r="AE65" s="2">
        <v>0.000177780241525892</v>
      </c>
      <c r="AF65" s="2">
        <v>75</v>
      </c>
      <c r="AG65" s="2">
        <v>142</v>
      </c>
      <c r="AH65" s="2">
        <v>234</v>
      </c>
      <c r="AI65" s="2">
        <v>-17</v>
      </c>
      <c r="AJ65" s="2">
        <v>92</v>
      </c>
      <c r="AK65" s="2">
        <v>159</v>
      </c>
      <c r="AL65" s="2">
        <v>72.825</v>
      </c>
      <c r="AM65" s="2">
        <v>1.237</v>
      </c>
      <c r="AN65" s="2">
        <v>20.289</v>
      </c>
      <c r="AO65" s="2">
        <v>20.328</v>
      </c>
      <c r="AP65" s="2">
        <v>5.92942645683023</v>
      </c>
    </row>
    <row r="66" customFormat="1" ht="15" spans="1:42">
      <c r="A66" s="2">
        <v>1</v>
      </c>
      <c r="B66" s="2" t="s">
        <v>107</v>
      </c>
      <c r="C66" s="2">
        <v>101</v>
      </c>
      <c r="D66" s="2">
        <v>121</v>
      </c>
      <c r="E66" s="2">
        <v>37.5</v>
      </c>
      <c r="F66" s="2">
        <v>0.389210019267823</v>
      </c>
      <c r="G66" s="2">
        <v>0.466281310211946</v>
      </c>
      <c r="H66" s="2">
        <v>0.144508670520231</v>
      </c>
      <c r="I66" s="2">
        <v>3.22666666666667</v>
      </c>
      <c r="J66" s="2">
        <v>2.69333333333333</v>
      </c>
      <c r="K66" s="2">
        <v>1.1980198019802</v>
      </c>
      <c r="L66" s="2">
        <v>93.538316569557</v>
      </c>
      <c r="M66" s="2">
        <v>13.1529464379659</v>
      </c>
      <c r="N66" s="2">
        <v>-0.0900900900900901</v>
      </c>
      <c r="O66" s="2">
        <v>0.272010512483574</v>
      </c>
      <c r="P66" s="2">
        <v>0.520958083832335</v>
      </c>
      <c r="Q66" s="2">
        <v>0.0900900900900901</v>
      </c>
      <c r="R66" s="2">
        <v>0.526813880126183</v>
      </c>
      <c r="S66" s="2">
        <v>0.458483754512635</v>
      </c>
      <c r="T66" s="2">
        <v>259.5</v>
      </c>
      <c r="U66" s="2">
        <v>0.566473988439306</v>
      </c>
      <c r="V66" s="2">
        <v>0.0770712909441233</v>
      </c>
      <c r="W66" s="2">
        <v>-1.56666355899605</v>
      </c>
      <c r="X66" s="2">
        <v>-1.56762008129288</v>
      </c>
      <c r="Y66" s="2">
        <v>0.309917355371901</v>
      </c>
      <c r="Z66" s="2">
        <v>86.5</v>
      </c>
      <c r="AA66" s="2">
        <v>105.501</v>
      </c>
      <c r="AB66" s="2">
        <v>3.960027100271</v>
      </c>
      <c r="AC66" s="2">
        <v>0.628712871287129</v>
      </c>
      <c r="AD66" s="2">
        <v>-1.37724550898204</v>
      </c>
      <c r="AE66" s="2">
        <v>0.000153551961612762</v>
      </c>
      <c r="AF66" s="2">
        <v>63.5</v>
      </c>
      <c r="AG66" s="2">
        <v>138.5</v>
      </c>
      <c r="AH66" s="2">
        <v>222</v>
      </c>
      <c r="AI66" s="2">
        <v>-20</v>
      </c>
      <c r="AJ66" s="2">
        <v>83.5</v>
      </c>
      <c r="AK66" s="2">
        <v>158.5</v>
      </c>
      <c r="AL66" s="2">
        <v>76.685</v>
      </c>
      <c r="AM66" s="2">
        <v>-0.044</v>
      </c>
      <c r="AN66" s="2">
        <v>19.22</v>
      </c>
      <c r="AO66" s="2">
        <v>19.225</v>
      </c>
      <c r="AP66" s="2">
        <v>5.64366251765845</v>
      </c>
    </row>
    <row r="67" customFormat="1" ht="15" spans="1:42">
      <c r="A67" s="2">
        <v>1</v>
      </c>
      <c r="B67" s="2" t="s">
        <v>108</v>
      </c>
      <c r="C67" s="2">
        <v>104</v>
      </c>
      <c r="D67" s="2">
        <v>120.5</v>
      </c>
      <c r="E67" s="2">
        <v>32</v>
      </c>
      <c r="F67" s="2">
        <v>0.405458089668616</v>
      </c>
      <c r="G67" s="2">
        <v>0.469785575048733</v>
      </c>
      <c r="H67" s="2">
        <v>0.124756335282651</v>
      </c>
      <c r="I67" s="2">
        <v>3.765625</v>
      </c>
      <c r="J67" s="2">
        <v>3.25</v>
      </c>
      <c r="K67" s="2">
        <v>1.15865384615385</v>
      </c>
      <c r="L67" s="2">
        <v>93.7376658553007</v>
      </c>
      <c r="M67" s="2">
        <v>13.076696830622</v>
      </c>
      <c r="N67" s="2">
        <v>-0.0734966592427617</v>
      </c>
      <c r="O67" s="2">
        <v>0.278514588859416</v>
      </c>
      <c r="P67" s="2">
        <v>0.627118644067797</v>
      </c>
      <c r="Q67" s="2">
        <v>0.0734966592427617</v>
      </c>
      <c r="R67" s="2">
        <v>0.580327868852459</v>
      </c>
      <c r="S67" s="2">
        <v>0.529411764705882</v>
      </c>
      <c r="T67" s="2">
        <v>256.5</v>
      </c>
      <c r="U67" s="2">
        <v>0.625730994152047</v>
      </c>
      <c r="V67" s="2">
        <v>0.064327485380117</v>
      </c>
      <c r="W67" s="2">
        <v>-1.5659951043407</v>
      </c>
      <c r="X67" s="2">
        <v>-1.56724342660676</v>
      </c>
      <c r="Y67" s="2">
        <v>0.265560165975104</v>
      </c>
      <c r="Z67" s="2">
        <v>85.5</v>
      </c>
      <c r="AA67" s="2">
        <v>105.4775</v>
      </c>
      <c r="AB67" s="2">
        <v>3.39285714285714</v>
      </c>
      <c r="AC67" s="2">
        <v>0.692307692307692</v>
      </c>
      <c r="AD67" s="2">
        <v>-1.09604519774011</v>
      </c>
      <c r="AE67" s="2">
        <v>0.00019317706328142</v>
      </c>
      <c r="AF67" s="2">
        <v>72</v>
      </c>
      <c r="AG67" s="2">
        <v>136</v>
      </c>
      <c r="AH67" s="2">
        <v>224.5</v>
      </c>
      <c r="AI67" s="2">
        <v>-16.5</v>
      </c>
      <c r="AJ67" s="2">
        <v>88.5</v>
      </c>
      <c r="AK67" s="2">
        <v>152.5</v>
      </c>
      <c r="AL67" s="2">
        <v>79.76</v>
      </c>
      <c r="AM67" s="2">
        <v>-0.246</v>
      </c>
      <c r="AN67" s="2">
        <v>19.701</v>
      </c>
      <c r="AO67" s="2">
        <v>19.707</v>
      </c>
      <c r="AP67" s="2">
        <v>6.27891096250576</v>
      </c>
    </row>
    <row r="68" customFormat="1" ht="15" spans="1:42">
      <c r="A68" s="2">
        <v>1</v>
      </c>
      <c r="B68" s="2" t="s">
        <v>235</v>
      </c>
      <c r="C68" s="2">
        <v>100</v>
      </c>
      <c r="D68" s="2">
        <v>118</v>
      </c>
      <c r="E68" s="2">
        <v>32.5</v>
      </c>
      <c r="F68" s="2">
        <v>0.399201596806387</v>
      </c>
      <c r="G68" s="2">
        <v>0.471057884231537</v>
      </c>
      <c r="H68" s="2">
        <v>0.129740518962076</v>
      </c>
      <c r="I68" s="2">
        <v>3.63076923076923</v>
      </c>
      <c r="J68" s="2">
        <v>3.07692307692308</v>
      </c>
      <c r="K68" s="2">
        <v>1.18</v>
      </c>
      <c r="L68" s="2">
        <v>91.2510273914765</v>
      </c>
      <c r="M68" s="2">
        <v>12.9228479833201</v>
      </c>
      <c r="N68" s="2">
        <v>-0.0825688073394495</v>
      </c>
      <c r="O68" s="2">
        <v>0.280868385345997</v>
      </c>
      <c r="P68" s="2">
        <v>0.578947368421053</v>
      </c>
      <c r="Q68" s="2">
        <v>0.0825688073394495</v>
      </c>
      <c r="R68" s="2">
        <v>0.568106312292359</v>
      </c>
      <c r="S68" s="2">
        <v>0.509433962264151</v>
      </c>
      <c r="T68" s="2">
        <v>250.5</v>
      </c>
      <c r="U68" s="2">
        <v>0.610778443113772</v>
      </c>
      <c r="V68" s="2">
        <v>0.0718562874251497</v>
      </c>
      <c r="W68" s="2">
        <v>-1.56622912285215</v>
      </c>
      <c r="X68" s="2">
        <v>-1.56726440934062</v>
      </c>
      <c r="Y68" s="2">
        <v>0.275423728813559</v>
      </c>
      <c r="Z68" s="2">
        <v>83.5</v>
      </c>
      <c r="AA68" s="2">
        <v>102.871</v>
      </c>
      <c r="AB68" s="2">
        <v>3.67587601078167</v>
      </c>
      <c r="AC68" s="2">
        <v>0.675</v>
      </c>
      <c r="AD68" s="2">
        <v>-1.1812865497076</v>
      </c>
      <c r="AE68" s="2">
        <v>0.000187271037747474</v>
      </c>
      <c r="AF68" s="2">
        <v>67.5</v>
      </c>
      <c r="AG68" s="2">
        <v>132.5</v>
      </c>
      <c r="AH68" s="2">
        <v>218</v>
      </c>
      <c r="AI68" s="2">
        <v>-18</v>
      </c>
      <c r="AJ68" s="2">
        <v>85.5</v>
      </c>
      <c r="AK68" s="2">
        <v>150.5</v>
      </c>
      <c r="AL68" s="2">
        <v>76.737</v>
      </c>
      <c r="AM68" s="2">
        <v>0.39</v>
      </c>
      <c r="AN68" s="2">
        <v>20.124</v>
      </c>
      <c r="AO68" s="2">
        <v>20.129</v>
      </c>
      <c r="AP68" s="2">
        <v>5.59317082492433</v>
      </c>
    </row>
    <row r="69" customFormat="1" ht="15" spans="1:42">
      <c r="A69" s="5">
        <v>2</v>
      </c>
      <c r="B69" s="5" t="s">
        <v>109</v>
      </c>
      <c r="C69" s="5">
        <v>136</v>
      </c>
      <c r="D69" s="5">
        <v>148.5</v>
      </c>
      <c r="E69" s="5">
        <v>26</v>
      </c>
      <c r="F69" s="5">
        <v>0.438003220611916</v>
      </c>
      <c r="G69" s="5">
        <v>0.478260869565217</v>
      </c>
      <c r="H69" s="5">
        <v>0.0837359098228663</v>
      </c>
      <c r="I69" s="5">
        <v>5.71153846153846</v>
      </c>
      <c r="J69" s="5">
        <v>5.23076923076923</v>
      </c>
      <c r="K69" s="5">
        <v>1.09191176470588</v>
      </c>
      <c r="L69" s="5">
        <v>117.223788825761</v>
      </c>
      <c r="M69" s="5">
        <v>14.3874945699382</v>
      </c>
      <c r="N69" s="5">
        <v>-0.0439367311072056</v>
      </c>
      <c r="O69" s="5">
        <v>0.294117647058824</v>
      </c>
      <c r="P69" s="5">
        <v>0.795918367346939</v>
      </c>
      <c r="Q69" s="5">
        <v>0.0439367311072056</v>
      </c>
      <c r="R69" s="5">
        <v>0.702005730659026</v>
      </c>
      <c r="S69" s="5">
        <v>0.679012345679012</v>
      </c>
      <c r="T69" s="5">
        <v>310.5</v>
      </c>
      <c r="U69" s="5">
        <v>0.748792270531401</v>
      </c>
      <c r="V69" s="5">
        <v>0.0402576489533011</v>
      </c>
      <c r="W69" s="5">
        <v>-1.56607682605207</v>
      </c>
      <c r="X69" s="5">
        <v>-1.56756283687146</v>
      </c>
      <c r="Y69" s="5">
        <v>0.175084175084175</v>
      </c>
      <c r="Z69" s="5">
        <v>103.5</v>
      </c>
      <c r="AA69" s="5">
        <v>130.7975</v>
      </c>
      <c r="AB69" s="5">
        <v>2.45889748549323</v>
      </c>
      <c r="AC69" s="5">
        <v>0.808823529411765</v>
      </c>
      <c r="AD69" s="5">
        <v>-0.628571428571429</v>
      </c>
      <c r="AE69" s="5">
        <v>0.000217232653832094</v>
      </c>
      <c r="AF69" s="5">
        <v>110</v>
      </c>
      <c r="AG69" s="5">
        <v>162</v>
      </c>
      <c r="AH69" s="5">
        <v>284.5</v>
      </c>
      <c r="AI69" s="5">
        <v>-12.5</v>
      </c>
      <c r="AJ69" s="5">
        <v>122.5</v>
      </c>
      <c r="AK69" s="5">
        <v>174.5</v>
      </c>
      <c r="AL69" s="5">
        <v>77.188</v>
      </c>
      <c r="AM69" s="5">
        <v>0.543</v>
      </c>
      <c r="AN69" s="5">
        <v>20.064</v>
      </c>
      <c r="AO69" s="5">
        <v>20.071</v>
      </c>
      <c r="AP69" s="7">
        <v>6.85588465616254</v>
      </c>
    </row>
    <row r="70" customFormat="1" ht="15" spans="1:42">
      <c r="A70" s="5">
        <v>2</v>
      </c>
      <c r="B70" s="5" t="s">
        <v>110</v>
      </c>
      <c r="C70" s="5">
        <v>130</v>
      </c>
      <c r="D70" s="5">
        <v>143</v>
      </c>
      <c r="E70" s="5">
        <v>30</v>
      </c>
      <c r="F70" s="5">
        <v>0.429042904290429</v>
      </c>
      <c r="G70" s="5">
        <v>0.471947194719472</v>
      </c>
      <c r="H70" s="5">
        <v>0.099009900990099</v>
      </c>
      <c r="I70" s="5">
        <v>4.76666666666667</v>
      </c>
      <c r="J70" s="5">
        <v>4.33333333333333</v>
      </c>
      <c r="K70" s="5">
        <v>1.1</v>
      </c>
      <c r="L70" s="5">
        <v>112.914421871906</v>
      </c>
      <c r="M70" s="5">
        <v>14.2126704035519</v>
      </c>
      <c r="N70" s="5">
        <v>-0.0476190476190476</v>
      </c>
      <c r="O70" s="5">
        <v>0.282511210762332</v>
      </c>
      <c r="P70" s="5">
        <v>0.769911504424779</v>
      </c>
      <c r="Q70" s="5">
        <v>0.0476190476190476</v>
      </c>
      <c r="R70" s="5">
        <v>0.653179190751445</v>
      </c>
      <c r="S70" s="5">
        <v>0.625</v>
      </c>
      <c r="T70" s="5">
        <v>303</v>
      </c>
      <c r="U70" s="5">
        <v>0.702970297029703</v>
      </c>
      <c r="V70" s="5">
        <v>0.0429042904290429</v>
      </c>
      <c r="W70" s="5">
        <v>-1.56596888724537</v>
      </c>
      <c r="X70" s="5">
        <v>-1.56765783123442</v>
      </c>
      <c r="Y70" s="5">
        <v>0.20979020979021</v>
      </c>
      <c r="Z70" s="5">
        <v>101</v>
      </c>
      <c r="AA70" s="5">
        <v>126.231</v>
      </c>
      <c r="AB70" s="5">
        <v>2.58744855967078</v>
      </c>
      <c r="AC70" s="5">
        <v>0.769230769230769</v>
      </c>
      <c r="AD70" s="5">
        <v>-0.761061946902655</v>
      </c>
      <c r="AE70" s="5">
        <v>0.000192644820743994</v>
      </c>
      <c r="AF70" s="5">
        <v>100</v>
      </c>
      <c r="AG70" s="5">
        <v>160</v>
      </c>
      <c r="AH70" s="5">
        <v>273</v>
      </c>
      <c r="AI70" s="5">
        <v>-13</v>
      </c>
      <c r="AJ70" s="5">
        <v>113</v>
      </c>
      <c r="AK70" s="5">
        <v>173</v>
      </c>
      <c r="AL70" s="5">
        <v>77.832</v>
      </c>
      <c r="AM70" s="5">
        <v>0.191</v>
      </c>
      <c r="AN70" s="5">
        <v>19.517</v>
      </c>
      <c r="AO70" s="5">
        <v>19.523</v>
      </c>
      <c r="AP70" s="7">
        <v>7.86733782743845</v>
      </c>
    </row>
    <row r="71" customFormat="1" ht="15" spans="1:42">
      <c r="A71" s="5">
        <v>2</v>
      </c>
      <c r="B71" s="5" t="s">
        <v>111</v>
      </c>
      <c r="C71" s="5">
        <v>135</v>
      </c>
      <c r="D71" s="5">
        <v>145</v>
      </c>
      <c r="E71" s="5">
        <v>27</v>
      </c>
      <c r="F71" s="5">
        <v>0.439739413680782</v>
      </c>
      <c r="G71" s="5">
        <v>0.472312703583062</v>
      </c>
      <c r="H71" s="5">
        <v>0.0879478827361563</v>
      </c>
      <c r="I71" s="5">
        <v>5.37037037037037</v>
      </c>
      <c r="J71" s="5">
        <v>5</v>
      </c>
      <c r="K71" s="5">
        <v>1.07407407407407</v>
      </c>
      <c r="L71" s="5">
        <v>115.439738969444</v>
      </c>
      <c r="M71" s="5">
        <v>14.3061758225833</v>
      </c>
      <c r="N71" s="5">
        <v>-0.0357142857142857</v>
      </c>
      <c r="O71" s="5">
        <v>0.283185840707965</v>
      </c>
      <c r="P71" s="5">
        <v>0.830508474576271</v>
      </c>
      <c r="Q71" s="5">
        <v>0.0357142857142857</v>
      </c>
      <c r="R71" s="5">
        <v>0.686046511627907</v>
      </c>
      <c r="S71" s="5">
        <v>0.666666666666667</v>
      </c>
      <c r="T71" s="5">
        <v>307</v>
      </c>
      <c r="U71" s="5">
        <v>0.736156351791531</v>
      </c>
      <c r="V71" s="5">
        <v>0.0325732899022801</v>
      </c>
      <c r="W71" s="5">
        <v>-1.56476873180976</v>
      </c>
      <c r="X71" s="5">
        <v>-1.56730344132032</v>
      </c>
      <c r="Y71" s="5">
        <v>0.186206896551724</v>
      </c>
      <c r="Z71" s="5">
        <v>102.333333333333</v>
      </c>
      <c r="AA71" s="5">
        <v>128.558</v>
      </c>
      <c r="AB71" s="5">
        <v>2.23814229249012</v>
      </c>
      <c r="AC71" s="5">
        <v>0.8</v>
      </c>
      <c r="AD71" s="5">
        <v>-0.627118644067797</v>
      </c>
      <c r="AE71" s="5">
        <v>0.000221411291975891</v>
      </c>
      <c r="AF71" s="5">
        <v>108</v>
      </c>
      <c r="AG71" s="5">
        <v>162</v>
      </c>
      <c r="AH71" s="5">
        <v>280</v>
      </c>
      <c r="AI71" s="5">
        <v>-10</v>
      </c>
      <c r="AJ71" s="5">
        <v>118</v>
      </c>
      <c r="AK71" s="5">
        <v>172</v>
      </c>
      <c r="AL71" s="5">
        <v>79.638</v>
      </c>
      <c r="AM71" s="5">
        <v>0.469</v>
      </c>
      <c r="AN71" s="5">
        <v>20.555</v>
      </c>
      <c r="AO71" s="5">
        <v>20.56</v>
      </c>
      <c r="AP71" s="7">
        <v>7.82997186693866</v>
      </c>
    </row>
    <row r="72" customFormat="1" ht="15" spans="1:42">
      <c r="A72" s="5">
        <v>2</v>
      </c>
      <c r="B72" s="5" t="s">
        <v>112</v>
      </c>
      <c r="C72" s="5">
        <v>138</v>
      </c>
      <c r="D72" s="5">
        <v>148</v>
      </c>
      <c r="E72" s="5">
        <v>24.5</v>
      </c>
      <c r="F72" s="5">
        <v>0.444444444444444</v>
      </c>
      <c r="G72" s="5">
        <v>0.476650563607085</v>
      </c>
      <c r="H72" s="5">
        <v>0.0789049919484702</v>
      </c>
      <c r="I72" s="5">
        <v>6.04081632653061</v>
      </c>
      <c r="J72" s="5">
        <v>5.63265306122449</v>
      </c>
      <c r="K72" s="5">
        <v>1.07246376811594</v>
      </c>
      <c r="L72" s="5">
        <v>117.683544587451</v>
      </c>
      <c r="M72" s="5">
        <v>14.3874945699382</v>
      </c>
      <c r="N72" s="5">
        <v>-0.034965034965035</v>
      </c>
      <c r="O72" s="5">
        <v>0.291166848418757</v>
      </c>
      <c r="P72" s="5">
        <v>0.838056680161943</v>
      </c>
      <c r="Q72" s="5">
        <v>0.034965034965035</v>
      </c>
      <c r="R72" s="5">
        <v>0.715942028985507</v>
      </c>
      <c r="S72" s="5">
        <v>0.698461538461538</v>
      </c>
      <c r="T72" s="5">
        <v>310.5</v>
      </c>
      <c r="U72" s="5">
        <v>0.763285024154589</v>
      </c>
      <c r="V72" s="5">
        <v>0.0322061191626409</v>
      </c>
      <c r="W72" s="5">
        <v>-1.56496465294271</v>
      </c>
      <c r="X72" s="5">
        <v>-1.56721716000965</v>
      </c>
      <c r="Y72" s="5">
        <v>0.165540540540541</v>
      </c>
      <c r="Z72" s="5">
        <v>103.5</v>
      </c>
      <c r="AA72" s="5">
        <v>130.931</v>
      </c>
      <c r="AB72" s="5">
        <v>2.20602294455067</v>
      </c>
      <c r="AC72" s="5">
        <v>0.822463768115942</v>
      </c>
      <c r="AD72" s="5">
        <v>-0.558704453441296</v>
      </c>
      <c r="AE72" s="5">
        <v>0.000239776679826769</v>
      </c>
      <c r="AF72" s="5">
        <v>113.5</v>
      </c>
      <c r="AG72" s="5">
        <v>162.5</v>
      </c>
      <c r="AH72" s="5">
        <v>286</v>
      </c>
      <c r="AI72" s="5">
        <v>-10</v>
      </c>
      <c r="AJ72" s="5">
        <v>123.5</v>
      </c>
      <c r="AK72" s="5">
        <v>172.5</v>
      </c>
      <c r="AL72" s="5">
        <v>80.766</v>
      </c>
      <c r="AM72" s="5">
        <v>-0.062</v>
      </c>
      <c r="AN72" s="5">
        <v>19.973</v>
      </c>
      <c r="AO72" s="5">
        <v>19.974</v>
      </c>
      <c r="AP72" s="7">
        <v>8.22466478077233</v>
      </c>
    </row>
    <row r="73" customFormat="1" ht="15" spans="1:42">
      <c r="A73" s="5">
        <v>2</v>
      </c>
      <c r="B73" s="5" t="s">
        <v>113</v>
      </c>
      <c r="C73" s="5">
        <v>140</v>
      </c>
      <c r="D73" s="5">
        <v>150</v>
      </c>
      <c r="E73" s="5">
        <v>24.5</v>
      </c>
      <c r="F73" s="5">
        <v>0.445151033386327</v>
      </c>
      <c r="G73" s="5">
        <v>0.476947535771065</v>
      </c>
      <c r="H73" s="5">
        <v>0.0779014308426073</v>
      </c>
      <c r="I73" s="5">
        <v>6.12244897959184</v>
      </c>
      <c r="J73" s="5">
        <v>5.71428571428571</v>
      </c>
      <c r="K73" s="5">
        <v>1.07142857142857</v>
      </c>
      <c r="L73" s="5">
        <v>119.3038837032</v>
      </c>
      <c r="M73" s="5">
        <v>14.4798710859823</v>
      </c>
      <c r="N73" s="5">
        <v>-0.0344827586206897</v>
      </c>
      <c r="O73" s="5">
        <v>0.291711517761033</v>
      </c>
      <c r="P73" s="5">
        <v>0.840637450199203</v>
      </c>
      <c r="Q73" s="5">
        <v>0.0344827586206897</v>
      </c>
      <c r="R73" s="5">
        <v>0.71919770773639</v>
      </c>
      <c r="S73" s="5">
        <v>0.702127659574468</v>
      </c>
      <c r="T73" s="5">
        <v>314.5</v>
      </c>
      <c r="U73" s="5">
        <v>0.766295707472178</v>
      </c>
      <c r="V73" s="5">
        <v>0.0317965023847377</v>
      </c>
      <c r="W73" s="5">
        <v>-1.5650525104886</v>
      </c>
      <c r="X73" s="5">
        <v>-1.56727419804862</v>
      </c>
      <c r="Y73" s="5">
        <v>0.163333333333333</v>
      </c>
      <c r="Z73" s="5">
        <v>104.833333333333</v>
      </c>
      <c r="AA73" s="5">
        <v>132.703</v>
      </c>
      <c r="AB73" s="5">
        <v>2.19161958568738</v>
      </c>
      <c r="AC73" s="5">
        <v>0.825</v>
      </c>
      <c r="AD73" s="5">
        <v>-0.549800796812749</v>
      </c>
      <c r="AE73" s="5">
        <v>0.000237037037037037</v>
      </c>
      <c r="AF73" s="5">
        <v>115.5</v>
      </c>
      <c r="AG73" s="5">
        <v>164.5</v>
      </c>
      <c r="AH73" s="5">
        <v>290</v>
      </c>
      <c r="AI73" s="5">
        <v>-10</v>
      </c>
      <c r="AJ73" s="5">
        <v>125.5</v>
      </c>
      <c r="AK73" s="5">
        <v>174.5</v>
      </c>
      <c r="AL73" s="5">
        <v>78.413</v>
      </c>
      <c r="AM73" s="5">
        <v>0.638</v>
      </c>
      <c r="AN73" s="5">
        <v>19.946</v>
      </c>
      <c r="AO73" s="5">
        <v>19.956</v>
      </c>
      <c r="AP73" s="7">
        <v>7.87126756661296</v>
      </c>
    </row>
    <row r="74" customFormat="1" ht="15" spans="1:42">
      <c r="A74" s="5">
        <v>2</v>
      </c>
      <c r="B74" s="5" t="s">
        <v>114</v>
      </c>
      <c r="C74" s="5">
        <v>137.5</v>
      </c>
      <c r="D74" s="5">
        <v>147.5</v>
      </c>
      <c r="E74" s="5">
        <v>24</v>
      </c>
      <c r="F74" s="5">
        <v>0.444983818770227</v>
      </c>
      <c r="G74" s="5">
        <v>0.477346278317152</v>
      </c>
      <c r="H74" s="5">
        <v>0.0776699029126214</v>
      </c>
      <c r="I74" s="5">
        <v>6.14583333333333</v>
      </c>
      <c r="J74" s="5">
        <v>5.72916666666667</v>
      </c>
      <c r="K74" s="5">
        <v>1.07272727272727</v>
      </c>
      <c r="L74" s="5">
        <v>117.244047467949</v>
      </c>
      <c r="M74" s="5">
        <v>14.3527000944073</v>
      </c>
      <c r="N74" s="5">
        <v>-0.0350877192982456</v>
      </c>
      <c r="O74" s="5">
        <v>0.292442497261774</v>
      </c>
      <c r="P74" s="5">
        <v>0.838056680161943</v>
      </c>
      <c r="Q74" s="5">
        <v>0.0350877192982456</v>
      </c>
      <c r="R74" s="5">
        <v>0.720116618075802</v>
      </c>
      <c r="S74" s="5">
        <v>0.702786377708978</v>
      </c>
      <c r="T74" s="5">
        <v>309</v>
      </c>
      <c r="U74" s="5">
        <v>0.766990291262136</v>
      </c>
      <c r="V74" s="5">
        <v>0.0323624595469256</v>
      </c>
      <c r="W74" s="5">
        <v>-1.56495348140774</v>
      </c>
      <c r="X74" s="5">
        <v>-1.56716452566347</v>
      </c>
      <c r="Y74" s="5">
        <v>0.16271186440678</v>
      </c>
      <c r="Z74" s="5">
        <v>103</v>
      </c>
      <c r="AA74" s="5">
        <v>130.431</v>
      </c>
      <c r="AB74" s="5">
        <v>2.20785440613027</v>
      </c>
      <c r="AC74" s="5">
        <v>0.825454545454545</v>
      </c>
      <c r="AD74" s="5">
        <v>-0.550607287449393</v>
      </c>
      <c r="AE74" s="5">
        <v>0.000245481118647314</v>
      </c>
      <c r="AF74" s="5">
        <v>113.5</v>
      </c>
      <c r="AG74" s="5">
        <v>161.5</v>
      </c>
      <c r="AH74" s="5">
        <v>285</v>
      </c>
      <c r="AI74" s="5">
        <v>-10</v>
      </c>
      <c r="AJ74" s="5">
        <v>123.5</v>
      </c>
      <c r="AK74" s="5">
        <v>171.5</v>
      </c>
      <c r="AL74" s="5">
        <v>78.068</v>
      </c>
      <c r="AM74" s="5">
        <v>0.297</v>
      </c>
      <c r="AN74" s="5">
        <v>19.001</v>
      </c>
      <c r="AO74" s="5">
        <v>19.004</v>
      </c>
      <c r="AP74" s="7">
        <v>6.7802152660017</v>
      </c>
    </row>
    <row r="75" customFormat="1" ht="15" spans="1:42">
      <c r="A75" s="5">
        <v>2</v>
      </c>
      <c r="B75" s="5" t="s">
        <v>115</v>
      </c>
      <c r="C75" s="5">
        <v>142</v>
      </c>
      <c r="D75" s="5">
        <v>151</v>
      </c>
      <c r="E75" s="5">
        <v>19</v>
      </c>
      <c r="F75" s="5">
        <v>0.455128205128205</v>
      </c>
      <c r="G75" s="5">
        <v>0.483974358974359</v>
      </c>
      <c r="H75" s="5">
        <v>0.0608974358974359</v>
      </c>
      <c r="I75" s="5">
        <v>7.94736842105263</v>
      </c>
      <c r="J75" s="5">
        <v>7.47368421052632</v>
      </c>
      <c r="K75" s="5">
        <v>1.06338028169014</v>
      </c>
      <c r="L75" s="5">
        <v>120.174872581584</v>
      </c>
      <c r="M75" s="5">
        <v>14.422205101856</v>
      </c>
      <c r="N75" s="5">
        <v>-0.0307167235494881</v>
      </c>
      <c r="O75" s="5">
        <v>0.304535637149028</v>
      </c>
      <c r="P75" s="5">
        <v>0.863636363636364</v>
      </c>
      <c r="Q75" s="5">
        <v>0.0307167235494881</v>
      </c>
      <c r="R75" s="5">
        <v>0.776470588235294</v>
      </c>
      <c r="S75" s="5">
        <v>0.763975155279503</v>
      </c>
      <c r="T75" s="5">
        <v>312</v>
      </c>
      <c r="U75" s="5">
        <v>0.817307692307692</v>
      </c>
      <c r="V75" s="5">
        <v>0.0288461538461538</v>
      </c>
      <c r="W75" s="5">
        <v>-1.56461230181443</v>
      </c>
      <c r="X75" s="5">
        <v>-1.56667026795848</v>
      </c>
      <c r="Y75" s="5">
        <v>0.125827814569536</v>
      </c>
      <c r="Z75" s="5">
        <v>104</v>
      </c>
      <c r="AA75" s="5">
        <v>133.261</v>
      </c>
      <c r="AB75" s="5">
        <v>2.07116788321168</v>
      </c>
      <c r="AC75" s="5">
        <v>0.866197183098592</v>
      </c>
      <c r="AD75" s="5">
        <v>-0.424242424242424</v>
      </c>
      <c r="AE75" s="5">
        <v>0.000308242306641813</v>
      </c>
      <c r="AF75" s="5">
        <v>123</v>
      </c>
      <c r="AG75" s="5">
        <v>161</v>
      </c>
      <c r="AH75" s="5">
        <v>293</v>
      </c>
      <c r="AI75" s="5">
        <v>-9</v>
      </c>
      <c r="AJ75" s="5">
        <v>132</v>
      </c>
      <c r="AK75" s="5">
        <v>170</v>
      </c>
      <c r="AL75" s="5">
        <v>81.457</v>
      </c>
      <c r="AM75" s="5">
        <v>-0.037</v>
      </c>
      <c r="AN75" s="5">
        <v>19.867</v>
      </c>
      <c r="AO75" s="5">
        <v>19.868</v>
      </c>
      <c r="AP75" s="7">
        <v>7.18628515760701</v>
      </c>
    </row>
    <row r="76" customFormat="1" ht="15" spans="1:42">
      <c r="A76" s="5">
        <v>2</v>
      </c>
      <c r="B76" s="5" t="s">
        <v>116</v>
      </c>
      <c r="C76" s="5">
        <v>140</v>
      </c>
      <c r="D76" s="5">
        <v>149.5</v>
      </c>
      <c r="E76" s="5">
        <v>22.5</v>
      </c>
      <c r="F76" s="5">
        <v>0.448717948717949</v>
      </c>
      <c r="G76" s="5">
        <v>0.479166666666667</v>
      </c>
      <c r="H76" s="5">
        <v>0.0721153846153846</v>
      </c>
      <c r="I76" s="5">
        <v>6.64444444444444</v>
      </c>
      <c r="J76" s="5">
        <v>6.22222222222222</v>
      </c>
      <c r="K76" s="5">
        <v>1.06785714285714</v>
      </c>
      <c r="L76" s="5">
        <v>118.962879364391</v>
      </c>
      <c r="M76" s="5">
        <v>14.422205101856</v>
      </c>
      <c r="N76" s="5">
        <v>-0.0328151986183074</v>
      </c>
      <c r="O76" s="5">
        <v>0.295774647887324</v>
      </c>
      <c r="P76" s="5">
        <v>0.850393700787402</v>
      </c>
      <c r="Q76" s="5">
        <v>0.0328151986183074</v>
      </c>
      <c r="R76" s="5">
        <v>0.738372093023256</v>
      </c>
      <c r="S76" s="5">
        <v>0.723076923076923</v>
      </c>
      <c r="T76" s="5">
        <v>312</v>
      </c>
      <c r="U76" s="5">
        <v>0.783653846153846</v>
      </c>
      <c r="V76" s="5">
        <v>0.0304487179487179</v>
      </c>
      <c r="W76" s="5">
        <v>-1.56478417766905</v>
      </c>
      <c r="X76" s="5">
        <v>-1.56704388377758</v>
      </c>
      <c r="Y76" s="5">
        <v>0.150501672240803</v>
      </c>
      <c r="Z76" s="5">
        <v>104</v>
      </c>
      <c r="AA76" s="5">
        <v>132.1815</v>
      </c>
      <c r="AB76" s="5">
        <v>2.13951310861423</v>
      </c>
      <c r="AC76" s="5">
        <v>0.839285714285714</v>
      </c>
      <c r="AD76" s="5">
        <v>-0.503937007874016</v>
      </c>
      <c r="AE76" s="5">
        <v>0.00026070536905208</v>
      </c>
      <c r="AF76" s="5">
        <v>117.5</v>
      </c>
      <c r="AG76" s="5">
        <v>162.5</v>
      </c>
      <c r="AH76" s="5">
        <v>289.5</v>
      </c>
      <c r="AI76" s="5">
        <v>-9.5</v>
      </c>
      <c r="AJ76" s="5">
        <v>127</v>
      </c>
      <c r="AK76" s="5">
        <v>172</v>
      </c>
      <c r="AL76" s="5">
        <v>81.029</v>
      </c>
      <c r="AM76" s="5">
        <v>0.055</v>
      </c>
      <c r="AN76" s="5">
        <v>20.439</v>
      </c>
      <c r="AO76" s="5">
        <v>20.442</v>
      </c>
      <c r="AP76" s="7">
        <v>7.17554867579783</v>
      </c>
    </row>
    <row r="77" customFormat="1" ht="15" spans="1:42">
      <c r="A77" s="5">
        <v>2</v>
      </c>
      <c r="B77" s="5" t="s">
        <v>117</v>
      </c>
      <c r="C77" s="5">
        <v>145</v>
      </c>
      <c r="D77" s="5">
        <v>151.5</v>
      </c>
      <c r="E77" s="5">
        <v>18.5</v>
      </c>
      <c r="F77" s="5">
        <v>0.46031746031746</v>
      </c>
      <c r="G77" s="5">
        <v>0.480952380952381</v>
      </c>
      <c r="H77" s="5">
        <v>0.0587301587301587</v>
      </c>
      <c r="I77" s="5">
        <v>8.18918918918919</v>
      </c>
      <c r="J77" s="5">
        <v>7.83783783783784</v>
      </c>
      <c r="K77" s="5">
        <v>1.0448275862069</v>
      </c>
      <c r="L77" s="5">
        <v>121.544916251839</v>
      </c>
      <c r="M77" s="5">
        <v>14.4913767461894</v>
      </c>
      <c r="N77" s="5">
        <v>-0.0219224283305228</v>
      </c>
      <c r="O77" s="5">
        <v>0.29903536977492</v>
      </c>
      <c r="P77" s="5">
        <v>0.902255639097744</v>
      </c>
      <c r="Q77" s="5">
        <v>0.0219224283305228</v>
      </c>
      <c r="R77" s="5">
        <v>0.782352941176471</v>
      </c>
      <c r="S77" s="5">
        <v>0.773700305810398</v>
      </c>
      <c r="T77" s="5">
        <v>315</v>
      </c>
      <c r="U77" s="5">
        <v>0.823809523809524</v>
      </c>
      <c r="V77" s="5">
        <v>0.0206349206349206</v>
      </c>
      <c r="W77" s="5">
        <v>-1.56235712482333</v>
      </c>
      <c r="X77" s="5">
        <v>-1.56620989278888</v>
      </c>
      <c r="Y77" s="5">
        <v>0.122112211221122</v>
      </c>
      <c r="Z77" s="5">
        <v>105</v>
      </c>
      <c r="AA77" s="5">
        <v>134.3945</v>
      </c>
      <c r="AB77" s="5">
        <v>1.83453237410072</v>
      </c>
      <c r="AC77" s="5">
        <v>0.872413793103448</v>
      </c>
      <c r="AD77" s="5">
        <v>-0.37593984962406</v>
      </c>
      <c r="AE77" s="5">
        <v>0.000326833359121982</v>
      </c>
      <c r="AF77" s="5">
        <v>126.5</v>
      </c>
      <c r="AG77" s="5">
        <v>163.5</v>
      </c>
      <c r="AH77" s="5">
        <v>296.5</v>
      </c>
      <c r="AI77" s="5">
        <v>-6.5</v>
      </c>
      <c r="AJ77" s="5">
        <v>133</v>
      </c>
      <c r="AK77" s="5">
        <v>170</v>
      </c>
      <c r="AL77" s="5">
        <v>81.015</v>
      </c>
      <c r="AM77" s="5">
        <v>-0.106</v>
      </c>
      <c r="AN77" s="5">
        <v>19.385</v>
      </c>
      <c r="AO77" s="5">
        <v>19.388</v>
      </c>
      <c r="AP77" s="7">
        <v>7.2157486390145</v>
      </c>
    </row>
    <row r="78" customFormat="1" ht="15" spans="1:42">
      <c r="A78" s="5">
        <v>2</v>
      </c>
      <c r="B78" s="5" t="s">
        <v>118</v>
      </c>
      <c r="C78" s="5">
        <v>130</v>
      </c>
      <c r="D78" s="5">
        <v>143.5</v>
      </c>
      <c r="E78" s="5">
        <v>22.5</v>
      </c>
      <c r="F78" s="5">
        <v>0.439189189189189</v>
      </c>
      <c r="G78" s="5">
        <v>0.484797297297297</v>
      </c>
      <c r="H78" s="5">
        <v>0.0760135135135135</v>
      </c>
      <c r="I78" s="5">
        <v>6.37777777777778</v>
      </c>
      <c r="J78" s="5">
        <v>5.77777777777778</v>
      </c>
      <c r="K78" s="5">
        <v>1.10384615384615</v>
      </c>
      <c r="L78" s="5">
        <v>112.544065444015</v>
      </c>
      <c r="M78" s="5">
        <v>14.047538337137</v>
      </c>
      <c r="N78" s="5">
        <v>-0.0493601462522852</v>
      </c>
      <c r="O78" s="5">
        <v>0.306029579067122</v>
      </c>
      <c r="P78" s="5">
        <v>0.776859504132231</v>
      </c>
      <c r="Q78" s="5">
        <v>0.0493601462522852</v>
      </c>
      <c r="R78" s="5">
        <v>0.728915662650602</v>
      </c>
      <c r="S78" s="5">
        <v>0.704918032786885</v>
      </c>
      <c r="T78" s="5">
        <v>296</v>
      </c>
      <c r="U78" s="5">
        <v>0.771959459459459</v>
      </c>
      <c r="V78" s="5">
        <v>0.0456081081081081</v>
      </c>
      <c r="W78" s="5">
        <v>-1.56629584072728</v>
      </c>
      <c r="X78" s="5">
        <v>-1.56729542282406</v>
      </c>
      <c r="Y78" s="5">
        <v>0.156794425087108</v>
      </c>
      <c r="Z78" s="5">
        <v>98.6666666666667</v>
      </c>
      <c r="AA78" s="5">
        <v>125.6695</v>
      </c>
      <c r="AB78" s="5">
        <v>2.59462151394422</v>
      </c>
      <c r="AC78" s="5">
        <v>0.826923076923077</v>
      </c>
      <c r="AD78" s="5">
        <v>-0.59504132231405</v>
      </c>
      <c r="AE78" s="5">
        <v>0.00025418416009951</v>
      </c>
      <c r="AF78" s="5">
        <v>107.5</v>
      </c>
      <c r="AG78" s="5">
        <v>152.5</v>
      </c>
      <c r="AH78" s="5">
        <v>273.5</v>
      </c>
      <c r="AI78" s="5">
        <v>-13.5</v>
      </c>
      <c r="AJ78" s="5">
        <v>121</v>
      </c>
      <c r="AK78" s="5">
        <v>166</v>
      </c>
      <c r="AL78" s="5">
        <v>81.125</v>
      </c>
      <c r="AM78" s="5">
        <v>-0.626</v>
      </c>
      <c r="AN78" s="5">
        <v>18.048</v>
      </c>
      <c r="AO78" s="5">
        <v>18.061</v>
      </c>
      <c r="AP78" s="7">
        <v>7.21935290906396</v>
      </c>
    </row>
    <row r="79" customFormat="1" ht="15" spans="1:42">
      <c r="A79" s="5">
        <v>2</v>
      </c>
      <c r="B79" s="5" t="s">
        <v>119</v>
      </c>
      <c r="C79" s="5">
        <v>139</v>
      </c>
      <c r="D79" s="5">
        <v>149</v>
      </c>
      <c r="E79" s="5">
        <v>23</v>
      </c>
      <c r="F79" s="5">
        <v>0.446945337620579</v>
      </c>
      <c r="G79" s="5">
        <v>0.479099678456592</v>
      </c>
      <c r="H79" s="5">
        <v>0.0739549839228296</v>
      </c>
      <c r="I79" s="5">
        <v>6.47826086956522</v>
      </c>
      <c r="J79" s="5">
        <v>6.04347826086957</v>
      </c>
      <c r="K79" s="5">
        <v>1.07194244604317</v>
      </c>
      <c r="L79" s="5">
        <v>118.393411978877</v>
      </c>
      <c r="M79" s="5">
        <v>14.3990740443035</v>
      </c>
      <c r="N79" s="5">
        <v>-0.0347222222222222</v>
      </c>
      <c r="O79" s="5">
        <v>0.295652173913043</v>
      </c>
      <c r="P79" s="5">
        <v>0.841269841269841</v>
      </c>
      <c r="Q79" s="5">
        <v>0.0347222222222222</v>
      </c>
      <c r="R79" s="5">
        <v>0.732558139534884</v>
      </c>
      <c r="S79" s="5">
        <v>0.716049382716049</v>
      </c>
      <c r="T79" s="5">
        <v>311</v>
      </c>
      <c r="U79" s="5">
        <v>0.778135048231511</v>
      </c>
      <c r="V79" s="5">
        <v>0.0321543408360129</v>
      </c>
      <c r="W79" s="5">
        <v>-1.56504167333838</v>
      </c>
      <c r="X79" s="5">
        <v>-1.56712871457217</v>
      </c>
      <c r="Y79" s="5">
        <v>0.154362416107383</v>
      </c>
      <c r="Z79" s="5">
        <v>103.666666666667</v>
      </c>
      <c r="AA79" s="5">
        <v>131.646</v>
      </c>
      <c r="AB79" s="5">
        <v>2.19339622641509</v>
      </c>
      <c r="AC79" s="5">
        <v>0.834532374100719</v>
      </c>
      <c r="AD79" s="5">
        <v>-0.523809523809524</v>
      </c>
      <c r="AE79" s="5">
        <v>0.000253946925500021</v>
      </c>
      <c r="AF79" s="5">
        <v>116</v>
      </c>
      <c r="AG79" s="5">
        <v>162</v>
      </c>
      <c r="AH79" s="5">
        <v>288</v>
      </c>
      <c r="AI79" s="5">
        <v>-10</v>
      </c>
      <c r="AJ79" s="5">
        <v>126</v>
      </c>
      <c r="AK79" s="5">
        <v>172</v>
      </c>
      <c r="AL79" s="5">
        <v>78.762</v>
      </c>
      <c r="AM79" s="5">
        <v>0.078</v>
      </c>
      <c r="AN79" s="5">
        <v>18.832</v>
      </c>
      <c r="AO79" s="5">
        <v>18.842</v>
      </c>
      <c r="AP79" s="7">
        <v>6.61242338060249</v>
      </c>
    </row>
    <row r="80" customFormat="1" ht="15" spans="1:42">
      <c r="A80" s="5">
        <v>2</v>
      </c>
      <c r="B80" s="5" t="s">
        <v>120</v>
      </c>
      <c r="C80" s="5">
        <v>131</v>
      </c>
      <c r="D80" s="5">
        <v>143.5</v>
      </c>
      <c r="E80" s="5">
        <v>24.5</v>
      </c>
      <c r="F80" s="5">
        <v>0.438127090301003</v>
      </c>
      <c r="G80" s="5">
        <v>0.479933110367893</v>
      </c>
      <c r="H80" s="5">
        <v>0.0819397993311037</v>
      </c>
      <c r="I80" s="5">
        <v>5.85714285714286</v>
      </c>
      <c r="J80" s="5">
        <v>5.3469387755102</v>
      </c>
      <c r="K80" s="5">
        <v>1.09541984732824</v>
      </c>
      <c r="L80" s="5">
        <v>113.068563270257</v>
      </c>
      <c r="M80" s="5">
        <v>14.1185457230316</v>
      </c>
      <c r="N80" s="5">
        <v>-0.0455373406193078</v>
      </c>
      <c r="O80" s="5">
        <v>0.297175141242938</v>
      </c>
      <c r="P80" s="5">
        <v>0.789915966386555</v>
      </c>
      <c r="Q80" s="5">
        <v>0.0455373406193078</v>
      </c>
      <c r="R80" s="5">
        <v>0.708333333333333</v>
      </c>
      <c r="S80" s="5">
        <v>0.684887459807074</v>
      </c>
      <c r="T80" s="5">
        <v>299</v>
      </c>
      <c r="U80" s="5">
        <v>0.754180602006689</v>
      </c>
      <c r="V80" s="5">
        <v>0.0418060200668896</v>
      </c>
      <c r="W80" s="5">
        <v>-1.56591636553243</v>
      </c>
      <c r="X80" s="5">
        <v>-1.56733279306336</v>
      </c>
      <c r="Y80" s="5">
        <v>0.170731707317073</v>
      </c>
      <c r="Z80" s="5">
        <v>99.6666666666667</v>
      </c>
      <c r="AA80" s="5">
        <v>126.1965</v>
      </c>
      <c r="AB80" s="5">
        <v>2.5</v>
      </c>
      <c r="AC80" s="5">
        <v>0.812977099236641</v>
      </c>
      <c r="AD80" s="5">
        <v>-0.621848739495798</v>
      </c>
      <c r="AE80" s="5">
        <v>0.000237039544398075</v>
      </c>
      <c r="AF80" s="5">
        <v>106.5</v>
      </c>
      <c r="AG80" s="5">
        <v>155.5</v>
      </c>
      <c r="AH80" s="5">
        <v>274.5</v>
      </c>
      <c r="AI80" s="5">
        <v>-12.5</v>
      </c>
      <c r="AJ80" s="5">
        <v>119</v>
      </c>
      <c r="AK80" s="5">
        <v>168</v>
      </c>
      <c r="AL80" s="5">
        <v>79.828</v>
      </c>
      <c r="AM80" s="5">
        <v>-0.059</v>
      </c>
      <c r="AN80" s="5">
        <v>19.848</v>
      </c>
      <c r="AO80" s="5">
        <v>19.867</v>
      </c>
      <c r="AP80" s="7">
        <v>6.83541932883071</v>
      </c>
    </row>
    <row r="81" customFormat="1" ht="15" spans="1:42">
      <c r="A81" s="5">
        <v>2</v>
      </c>
      <c r="B81" s="5" t="s">
        <v>121</v>
      </c>
      <c r="C81" s="5">
        <v>139</v>
      </c>
      <c r="D81" s="5">
        <v>147.5</v>
      </c>
      <c r="E81" s="5">
        <v>24.5</v>
      </c>
      <c r="F81" s="5">
        <v>0.446945337620579</v>
      </c>
      <c r="G81" s="5">
        <v>0.47427652733119</v>
      </c>
      <c r="H81" s="5">
        <v>0.0787781350482315</v>
      </c>
      <c r="I81" s="5">
        <v>6.02040816326531</v>
      </c>
      <c r="J81" s="5">
        <v>5.6734693877551</v>
      </c>
      <c r="K81" s="5">
        <v>1.06115107913669</v>
      </c>
      <c r="L81" s="5">
        <v>117.866449848971</v>
      </c>
      <c r="M81" s="5">
        <v>14.3990740443035</v>
      </c>
      <c r="N81" s="5">
        <v>-0.0296684118673647</v>
      </c>
      <c r="O81" s="5">
        <v>0.28680479825518</v>
      </c>
      <c r="P81" s="5">
        <v>0.861788617886179</v>
      </c>
      <c r="Q81" s="5">
        <v>0.0296684118673647</v>
      </c>
      <c r="R81" s="5">
        <v>0.715116279069767</v>
      </c>
      <c r="S81" s="5">
        <v>0.700305810397553</v>
      </c>
      <c r="T81" s="5">
        <v>311</v>
      </c>
      <c r="U81" s="5">
        <v>0.763665594855305</v>
      </c>
      <c r="V81" s="5">
        <v>0.0273311897106109</v>
      </c>
      <c r="W81" s="5">
        <v>-1.56394865654848</v>
      </c>
      <c r="X81" s="5">
        <v>-1.56703926144729</v>
      </c>
      <c r="Y81" s="5">
        <v>0.166101694915254</v>
      </c>
      <c r="Z81" s="5">
        <v>103.666666666667</v>
      </c>
      <c r="AA81" s="5">
        <v>130.9365</v>
      </c>
      <c r="AB81" s="5">
        <v>2.06106870229008</v>
      </c>
      <c r="AC81" s="5">
        <v>0.823741007194245</v>
      </c>
      <c r="AD81" s="5">
        <v>-0.536585365853659</v>
      </c>
      <c r="AE81" s="5">
        <v>0.000245746564514723</v>
      </c>
      <c r="AF81" s="5">
        <v>114.5</v>
      </c>
      <c r="AG81" s="5">
        <v>163.5</v>
      </c>
      <c r="AH81" s="5">
        <v>286.5</v>
      </c>
      <c r="AI81" s="5">
        <v>-8.5</v>
      </c>
      <c r="AJ81" s="5">
        <v>123</v>
      </c>
      <c r="AK81" s="5">
        <v>172</v>
      </c>
      <c r="AL81" s="5">
        <v>80.691</v>
      </c>
      <c r="AM81" s="5">
        <v>-0.225</v>
      </c>
      <c r="AN81" s="5">
        <v>20.665</v>
      </c>
      <c r="AO81" s="5">
        <v>20.668</v>
      </c>
      <c r="AP81" s="7">
        <v>6.84222751541321</v>
      </c>
    </row>
    <row r="82" customFormat="1" ht="15" spans="1:42">
      <c r="A82" s="5">
        <v>2</v>
      </c>
      <c r="B82" s="5" t="s">
        <v>122</v>
      </c>
      <c r="C82" s="5">
        <v>137</v>
      </c>
      <c r="D82" s="5">
        <v>146.5</v>
      </c>
      <c r="E82" s="5">
        <v>25.5</v>
      </c>
      <c r="F82" s="5">
        <v>0.44336569579288</v>
      </c>
      <c r="G82" s="5">
        <v>0.47411003236246</v>
      </c>
      <c r="H82" s="5">
        <v>0.0825242718446602</v>
      </c>
      <c r="I82" s="5">
        <v>5.74509803921569</v>
      </c>
      <c r="J82" s="5">
        <v>5.37254901960784</v>
      </c>
      <c r="K82" s="5">
        <v>1.06934306569343</v>
      </c>
      <c r="L82" s="5">
        <v>116.735455910647</v>
      </c>
      <c r="M82" s="5">
        <v>14.3527000944073</v>
      </c>
      <c r="N82" s="5">
        <v>-0.0335097001763668</v>
      </c>
      <c r="O82" s="5">
        <v>0.286498353457739</v>
      </c>
      <c r="P82" s="5">
        <v>0.84297520661157</v>
      </c>
      <c r="Q82" s="5">
        <v>0.0335097001763668</v>
      </c>
      <c r="R82" s="5">
        <v>0.703488372093023</v>
      </c>
      <c r="S82" s="5">
        <v>0.686153846153846</v>
      </c>
      <c r="T82" s="5">
        <v>309</v>
      </c>
      <c r="U82" s="5">
        <v>0.752427184466019</v>
      </c>
      <c r="V82" s="5">
        <v>0.0307443365695793</v>
      </c>
      <c r="W82" s="5">
        <v>-1.56457445685806</v>
      </c>
      <c r="X82" s="5">
        <v>-1.56719539784898</v>
      </c>
      <c r="Y82" s="5">
        <v>0.174061433447099</v>
      </c>
      <c r="Z82" s="5">
        <v>103</v>
      </c>
      <c r="AA82" s="5">
        <v>129.8655</v>
      </c>
      <c r="AB82" s="5">
        <v>2.17054263565891</v>
      </c>
      <c r="AC82" s="5">
        <v>0.813868613138686</v>
      </c>
      <c r="AD82" s="5">
        <v>-0.578512396694215</v>
      </c>
      <c r="AE82" s="5">
        <v>0.000234092812675665</v>
      </c>
      <c r="AF82" s="5">
        <v>111.5</v>
      </c>
      <c r="AG82" s="5">
        <v>162.5</v>
      </c>
      <c r="AH82" s="5">
        <v>283.5</v>
      </c>
      <c r="AI82" s="5">
        <v>-9.5</v>
      </c>
      <c r="AJ82" s="5">
        <v>121</v>
      </c>
      <c r="AK82" s="5">
        <v>172</v>
      </c>
      <c r="AL82" s="5">
        <v>80.952</v>
      </c>
      <c r="AM82" s="5">
        <v>-0.152</v>
      </c>
      <c r="AN82" s="5">
        <v>20.711</v>
      </c>
      <c r="AO82" s="5">
        <v>20.711</v>
      </c>
      <c r="AP82" s="7">
        <v>7.19705381668434</v>
      </c>
    </row>
    <row r="83" customFormat="1" ht="15" spans="1:42">
      <c r="A83" s="5">
        <v>2</v>
      </c>
      <c r="B83" s="5" t="s">
        <v>123</v>
      </c>
      <c r="C83" s="5">
        <v>143</v>
      </c>
      <c r="D83" s="5">
        <v>151.5</v>
      </c>
      <c r="E83" s="5">
        <v>20.5</v>
      </c>
      <c r="F83" s="5">
        <v>0.453968253968254</v>
      </c>
      <c r="G83" s="5">
        <v>0.480952380952381</v>
      </c>
      <c r="H83" s="5">
        <v>0.0650793650793651</v>
      </c>
      <c r="I83" s="5">
        <v>7.39024390243902</v>
      </c>
      <c r="J83" s="5">
        <v>6.97560975609756</v>
      </c>
      <c r="K83" s="5">
        <v>1.05944055944056</v>
      </c>
      <c r="L83" s="5">
        <v>120.860111975236</v>
      </c>
      <c r="M83" s="5">
        <v>14.4913767461894</v>
      </c>
      <c r="N83" s="5">
        <v>-0.0288624787775891</v>
      </c>
      <c r="O83" s="5">
        <v>0.29903536977492</v>
      </c>
      <c r="P83" s="5">
        <v>0.870229007633588</v>
      </c>
      <c r="Q83" s="5">
        <v>0.0288624787775891</v>
      </c>
      <c r="R83" s="5">
        <v>0.761627906976744</v>
      </c>
      <c r="S83" s="5">
        <v>0.749235474006116</v>
      </c>
      <c r="T83" s="5">
        <v>315</v>
      </c>
      <c r="U83" s="5">
        <v>0.804761904761905</v>
      </c>
      <c r="V83" s="5">
        <v>0.026984126984127</v>
      </c>
      <c r="W83" s="5">
        <v>-1.56424854574749</v>
      </c>
      <c r="X83" s="5">
        <v>-1.56678213408935</v>
      </c>
      <c r="Y83" s="5">
        <v>0.135313531353135</v>
      </c>
      <c r="Z83" s="5">
        <v>105</v>
      </c>
      <c r="AA83" s="5">
        <v>134.0245</v>
      </c>
      <c r="AB83" s="5">
        <v>2.02554744525547</v>
      </c>
      <c r="AC83" s="5">
        <v>0.856643356643357</v>
      </c>
      <c r="AD83" s="5">
        <v>-0.442748091603053</v>
      </c>
      <c r="AE83" s="5">
        <v>0.000286866817488309</v>
      </c>
      <c r="AF83" s="5">
        <v>122.5</v>
      </c>
      <c r="AG83" s="5">
        <v>163.5</v>
      </c>
      <c r="AH83" s="5">
        <v>294.5</v>
      </c>
      <c r="AI83" s="5">
        <v>-8.5</v>
      </c>
      <c r="AJ83" s="5">
        <v>131</v>
      </c>
      <c r="AK83" s="5">
        <v>172</v>
      </c>
      <c r="AL83" s="5">
        <v>78.881</v>
      </c>
      <c r="AM83" s="5">
        <v>0.71</v>
      </c>
      <c r="AN83" s="5">
        <v>19.929</v>
      </c>
      <c r="AO83" s="5">
        <v>19.942</v>
      </c>
      <c r="AP83" s="7">
        <v>7.39265652242884</v>
      </c>
    </row>
    <row r="84" customFormat="1" ht="15" spans="1:42">
      <c r="A84" s="5">
        <v>2</v>
      </c>
      <c r="B84" s="5" t="s">
        <v>124</v>
      </c>
      <c r="C84" s="5">
        <v>148.5</v>
      </c>
      <c r="D84" s="5">
        <v>155</v>
      </c>
      <c r="E84" s="5">
        <v>23.5</v>
      </c>
      <c r="F84" s="5">
        <v>0.454128440366972</v>
      </c>
      <c r="G84" s="5">
        <v>0.474006116207951</v>
      </c>
      <c r="H84" s="5">
        <v>0.0718654434250764</v>
      </c>
      <c r="I84" s="5">
        <v>6.59574468085106</v>
      </c>
      <c r="J84" s="5">
        <v>6.31914893617021</v>
      </c>
      <c r="K84" s="5">
        <v>1.04377104377104</v>
      </c>
      <c r="L84" s="5">
        <v>124.672236952205</v>
      </c>
      <c r="M84" s="5">
        <v>14.7648230602334</v>
      </c>
      <c r="N84" s="5">
        <v>-0.0214168039538715</v>
      </c>
      <c r="O84" s="5">
        <v>0.286307053941909</v>
      </c>
      <c r="P84" s="5">
        <v>0.901140684410646</v>
      </c>
      <c r="Q84" s="5">
        <v>0.0214168039538715</v>
      </c>
      <c r="R84" s="5">
        <v>0.736694677871149</v>
      </c>
      <c r="S84" s="5">
        <v>0.726744186046512</v>
      </c>
      <c r="T84" s="5">
        <v>327</v>
      </c>
      <c r="U84" s="5">
        <v>0.784403669724771</v>
      </c>
      <c r="V84" s="5">
        <v>0.0198776758409786</v>
      </c>
      <c r="W84" s="5">
        <v>-1.56241740200594</v>
      </c>
      <c r="X84" s="5">
        <v>-1.56693069332492</v>
      </c>
      <c r="Y84" s="5">
        <v>0.151612903225806</v>
      </c>
      <c r="Z84" s="5">
        <v>109</v>
      </c>
      <c r="AA84" s="5">
        <v>138.0655</v>
      </c>
      <c r="AB84" s="5">
        <v>1.83035714285714</v>
      </c>
      <c r="AC84" s="5">
        <v>0.841750841750842</v>
      </c>
      <c r="AD84" s="5">
        <v>-0.456273764258555</v>
      </c>
      <c r="AE84" s="5">
        <v>0.00025199385506261</v>
      </c>
      <c r="AF84" s="5">
        <v>125</v>
      </c>
      <c r="AG84" s="5">
        <v>172</v>
      </c>
      <c r="AH84" s="5">
        <v>303.5</v>
      </c>
      <c r="AI84" s="5">
        <v>-6.5</v>
      </c>
      <c r="AJ84" s="5">
        <v>131.5</v>
      </c>
      <c r="AK84" s="5">
        <v>178.5</v>
      </c>
      <c r="AL84" s="5">
        <v>79.255</v>
      </c>
      <c r="AM84" s="5">
        <v>0.533</v>
      </c>
      <c r="AN84" s="5">
        <v>19.561</v>
      </c>
      <c r="AO84" s="5">
        <v>19.58</v>
      </c>
      <c r="AP84" s="7">
        <v>7.84774784280837</v>
      </c>
    </row>
    <row r="85" customFormat="1" ht="15" spans="1:42">
      <c r="A85" s="5">
        <v>2</v>
      </c>
      <c r="B85" s="5" t="s">
        <v>125</v>
      </c>
      <c r="C85" s="5">
        <v>135</v>
      </c>
      <c r="D85" s="5">
        <v>146</v>
      </c>
      <c r="E85" s="5">
        <v>27</v>
      </c>
      <c r="F85" s="5">
        <v>0.438311688311688</v>
      </c>
      <c r="G85" s="5">
        <v>0.474025974025974</v>
      </c>
      <c r="H85" s="5">
        <v>0.0876623376623377</v>
      </c>
      <c r="I85" s="5">
        <v>5.40740740740741</v>
      </c>
      <c r="J85" s="5">
        <v>5</v>
      </c>
      <c r="K85" s="5">
        <v>1.08148148148148</v>
      </c>
      <c r="L85" s="5">
        <v>115.859109841796</v>
      </c>
      <c r="M85" s="5">
        <v>14.3294568401365</v>
      </c>
      <c r="N85" s="5">
        <v>-0.0391459074733096</v>
      </c>
      <c r="O85" s="5">
        <v>0.286343612334802</v>
      </c>
      <c r="P85" s="5">
        <v>0.815126050420168</v>
      </c>
      <c r="Q85" s="5">
        <v>0.0391459074733096</v>
      </c>
      <c r="R85" s="5">
        <v>0.687861271676301</v>
      </c>
      <c r="S85" s="5">
        <v>0.666666666666667</v>
      </c>
      <c r="T85" s="5">
        <v>308</v>
      </c>
      <c r="U85" s="5">
        <v>0.737012987012987</v>
      </c>
      <c r="V85" s="5">
        <v>0.0357142857142857</v>
      </c>
      <c r="W85" s="5">
        <v>-1.56533825644254</v>
      </c>
      <c r="X85" s="5">
        <v>-1.56742393798747</v>
      </c>
      <c r="Y85" s="5">
        <v>0.184931506849315</v>
      </c>
      <c r="Z85" s="5">
        <v>102.666666666667</v>
      </c>
      <c r="AA85" s="5">
        <v>129.145</v>
      </c>
      <c r="AB85" s="5">
        <v>2.33267716535433</v>
      </c>
      <c r="AC85" s="5">
        <v>0.8</v>
      </c>
      <c r="AD85" s="5">
        <v>-0.638655462184874</v>
      </c>
      <c r="AE85" s="5">
        <v>0.000216892835017493</v>
      </c>
      <c r="AF85" s="5">
        <v>108</v>
      </c>
      <c r="AG85" s="5">
        <v>162</v>
      </c>
      <c r="AH85" s="5">
        <v>281</v>
      </c>
      <c r="AI85" s="5">
        <v>-11</v>
      </c>
      <c r="AJ85" s="5">
        <v>119</v>
      </c>
      <c r="AK85" s="5">
        <v>173</v>
      </c>
      <c r="AL85" s="5">
        <v>79.367</v>
      </c>
      <c r="AM85" s="5">
        <v>0.041</v>
      </c>
      <c r="AN85" s="5">
        <v>20.058</v>
      </c>
      <c r="AO85" s="5">
        <v>20.06</v>
      </c>
      <c r="AP85" s="7">
        <v>7.40370683113203</v>
      </c>
    </row>
    <row r="86" customFormat="1" ht="15" spans="1:42">
      <c r="A86" s="5">
        <v>2</v>
      </c>
      <c r="B86" s="5" t="s">
        <v>126</v>
      </c>
      <c r="C86" s="5">
        <v>149.5</v>
      </c>
      <c r="D86" s="5">
        <v>155.5</v>
      </c>
      <c r="E86" s="5">
        <v>22</v>
      </c>
      <c r="F86" s="5">
        <v>0.457186544342508</v>
      </c>
      <c r="G86" s="5">
        <v>0.475535168195719</v>
      </c>
      <c r="H86" s="5">
        <v>0.0672782874617737</v>
      </c>
      <c r="I86" s="5">
        <v>7.06818181818182</v>
      </c>
      <c r="J86" s="5">
        <v>6.79545454545455</v>
      </c>
      <c r="K86" s="5">
        <v>1.04013377926421</v>
      </c>
      <c r="L86" s="5">
        <v>125.185861821533</v>
      </c>
      <c r="M86" s="5">
        <v>14.7648230602334</v>
      </c>
      <c r="N86" s="5">
        <v>-0.019672131147541</v>
      </c>
      <c r="O86" s="5">
        <v>0.289119170984456</v>
      </c>
      <c r="P86" s="5">
        <v>0.910112359550562</v>
      </c>
      <c r="Q86" s="5">
        <v>0.019672131147541</v>
      </c>
      <c r="R86" s="5">
        <v>0.752112676056338</v>
      </c>
      <c r="S86" s="5">
        <v>0.743440233236152</v>
      </c>
      <c r="T86" s="5">
        <v>327</v>
      </c>
      <c r="U86" s="5">
        <v>0.798165137614679</v>
      </c>
      <c r="V86" s="5">
        <v>0.018348623853211</v>
      </c>
      <c r="W86" s="5">
        <v>-1.56181541396073</v>
      </c>
      <c r="X86" s="5">
        <v>-1.56671662765279</v>
      </c>
      <c r="Y86" s="5">
        <v>0.141479099678457</v>
      </c>
      <c r="Z86" s="5">
        <v>109</v>
      </c>
      <c r="AA86" s="5">
        <v>138.487</v>
      </c>
      <c r="AB86" s="5">
        <v>1.78003533568905</v>
      </c>
      <c r="AC86" s="5">
        <v>0.852842809364548</v>
      </c>
      <c r="AD86" s="5">
        <v>-0.419475655430712</v>
      </c>
      <c r="AE86" s="5">
        <v>0.000270189535325165</v>
      </c>
      <c r="AF86" s="5">
        <v>127.5</v>
      </c>
      <c r="AG86" s="5">
        <v>171.5</v>
      </c>
      <c r="AH86" s="5">
        <v>305</v>
      </c>
      <c r="AI86" s="5">
        <v>-6</v>
      </c>
      <c r="AJ86" s="5">
        <v>133.5</v>
      </c>
      <c r="AK86" s="5">
        <v>177.5</v>
      </c>
      <c r="AL86" s="5">
        <v>78.097</v>
      </c>
      <c r="AM86" s="5">
        <v>1.112</v>
      </c>
      <c r="AN86" s="5">
        <v>20.093</v>
      </c>
      <c r="AO86" s="5">
        <v>20.13</v>
      </c>
      <c r="AP86" s="7">
        <v>6.36001111288755</v>
      </c>
    </row>
    <row r="87" customFormat="1" ht="15" spans="1:42">
      <c r="A87" s="5">
        <v>2</v>
      </c>
      <c r="B87" s="5" t="s">
        <v>127</v>
      </c>
      <c r="C87" s="5">
        <v>141</v>
      </c>
      <c r="D87" s="5">
        <v>153</v>
      </c>
      <c r="E87" s="5">
        <v>26.5</v>
      </c>
      <c r="F87" s="5">
        <v>0.4399375975039</v>
      </c>
      <c r="G87" s="5">
        <v>0.477379095163807</v>
      </c>
      <c r="H87" s="5">
        <v>0.0826833073322933</v>
      </c>
      <c r="I87" s="5">
        <v>5.77358490566038</v>
      </c>
      <c r="J87" s="5">
        <v>5.32075471698113</v>
      </c>
      <c r="K87" s="5">
        <v>1.08510638297872</v>
      </c>
      <c r="L87" s="5">
        <v>121.095348107734</v>
      </c>
      <c r="M87" s="5">
        <v>14.6173412995205</v>
      </c>
      <c r="N87" s="5">
        <v>-0.0408163265306122</v>
      </c>
      <c r="O87" s="5">
        <v>0.292502639915523</v>
      </c>
      <c r="P87" s="5">
        <v>0.810276679841897</v>
      </c>
      <c r="Q87" s="5">
        <v>0.0408163265306122</v>
      </c>
      <c r="R87" s="5">
        <v>0.704735376044568</v>
      </c>
      <c r="S87" s="5">
        <v>0.683582089552239</v>
      </c>
      <c r="T87" s="5">
        <v>320.5</v>
      </c>
      <c r="U87" s="5">
        <v>0.75195007800312</v>
      </c>
      <c r="V87" s="5">
        <v>0.0374414976599064</v>
      </c>
      <c r="W87" s="5">
        <v>-1.56604558371975</v>
      </c>
      <c r="X87" s="5">
        <v>-1.5676650809329</v>
      </c>
      <c r="Y87" s="5">
        <v>0.173202614379085</v>
      </c>
      <c r="Z87" s="5">
        <v>106.833333333333</v>
      </c>
      <c r="AA87" s="5">
        <v>134.991</v>
      </c>
      <c r="AB87" s="5">
        <v>2.3714953271028</v>
      </c>
      <c r="AC87" s="5">
        <v>0.812056737588652</v>
      </c>
      <c r="AD87" s="5">
        <v>-0.608695652173913</v>
      </c>
      <c r="AE87" s="5">
        <v>0.000209468179825351</v>
      </c>
      <c r="AF87" s="5">
        <v>114.5</v>
      </c>
      <c r="AG87" s="5">
        <v>167.5</v>
      </c>
      <c r="AH87" s="5">
        <v>294</v>
      </c>
      <c r="AI87" s="5">
        <v>-12</v>
      </c>
      <c r="AJ87" s="5">
        <v>126.5</v>
      </c>
      <c r="AK87" s="5">
        <v>179.5</v>
      </c>
      <c r="AL87" s="5">
        <v>77.114</v>
      </c>
      <c r="AM87" s="5">
        <v>0.525</v>
      </c>
      <c r="AN87" s="5">
        <v>19.935</v>
      </c>
      <c r="AO87" s="5">
        <v>19.946</v>
      </c>
      <c r="AP87" s="7">
        <v>7.08631720037851</v>
      </c>
    </row>
    <row r="88" customFormat="1" ht="15" spans="1:42">
      <c r="A88" s="5">
        <v>2</v>
      </c>
      <c r="B88" s="5" t="s">
        <v>128</v>
      </c>
      <c r="C88" s="5">
        <v>134</v>
      </c>
      <c r="D88" s="5">
        <v>150</v>
      </c>
      <c r="E88" s="5">
        <v>33</v>
      </c>
      <c r="F88" s="5">
        <v>0.422712933753943</v>
      </c>
      <c r="G88" s="5">
        <v>0.473186119873817</v>
      </c>
      <c r="H88" s="5">
        <v>0.10410094637224</v>
      </c>
      <c r="I88" s="5">
        <v>4.54545454545455</v>
      </c>
      <c r="J88" s="5">
        <v>4.06060606060606</v>
      </c>
      <c r="K88" s="5">
        <v>1.11940298507463</v>
      </c>
      <c r="L88" s="5">
        <v>117.678941758215</v>
      </c>
      <c r="M88" s="5">
        <v>14.5373083249043</v>
      </c>
      <c r="N88" s="5">
        <v>-0.0563380281690141</v>
      </c>
      <c r="O88" s="5">
        <v>0.284796573875803</v>
      </c>
      <c r="P88" s="5">
        <v>0.726495726495726</v>
      </c>
      <c r="Q88" s="5">
        <v>0.0563380281690141</v>
      </c>
      <c r="R88" s="5">
        <v>0.639344262295082</v>
      </c>
      <c r="S88" s="5">
        <v>0.604790419161677</v>
      </c>
      <c r="T88" s="5">
        <v>317</v>
      </c>
      <c r="U88" s="5">
        <v>0.687697160883281</v>
      </c>
      <c r="V88" s="5">
        <v>0.0504731861198738</v>
      </c>
      <c r="W88" s="5">
        <v>-1.56699903428963</v>
      </c>
      <c r="X88" s="5">
        <v>-1.56813629469452</v>
      </c>
      <c r="Y88" s="5">
        <v>0.22</v>
      </c>
      <c r="Z88" s="5">
        <v>105.666666666667</v>
      </c>
      <c r="AA88" s="5">
        <v>131.878</v>
      </c>
      <c r="AB88" s="5">
        <v>2.84362549800797</v>
      </c>
      <c r="AC88" s="5">
        <v>0.753731343283582</v>
      </c>
      <c r="AD88" s="5">
        <v>-0.837606837606838</v>
      </c>
      <c r="AE88" s="5">
        <v>0.000161221099887767</v>
      </c>
      <c r="AF88" s="5">
        <v>101</v>
      </c>
      <c r="AG88" s="5">
        <v>167</v>
      </c>
      <c r="AH88" s="5">
        <v>284</v>
      </c>
      <c r="AI88" s="5">
        <v>-16</v>
      </c>
      <c r="AJ88" s="5">
        <v>117</v>
      </c>
      <c r="AK88" s="5">
        <v>183</v>
      </c>
      <c r="AL88" s="5">
        <v>76.306</v>
      </c>
      <c r="AM88" s="5">
        <v>0.944</v>
      </c>
      <c r="AN88" s="5">
        <v>20.419</v>
      </c>
      <c r="AO88" s="5">
        <v>20.442</v>
      </c>
      <c r="AP88" s="7">
        <v>7.20495738980361</v>
      </c>
    </row>
    <row r="89" customFormat="1" ht="15" spans="1:42">
      <c r="A89" s="5">
        <v>2</v>
      </c>
      <c r="B89" s="5" t="s">
        <v>129</v>
      </c>
      <c r="C89" s="5">
        <v>119.5</v>
      </c>
      <c r="D89" s="5">
        <v>129</v>
      </c>
      <c r="E89" s="5">
        <v>18.5</v>
      </c>
      <c r="F89" s="5">
        <v>0.447565543071161</v>
      </c>
      <c r="G89" s="5">
        <v>0.48314606741573</v>
      </c>
      <c r="H89" s="5">
        <v>0.0692883895131086</v>
      </c>
      <c r="I89" s="5">
        <v>6.97297297297297</v>
      </c>
      <c r="J89" s="5">
        <v>6.45945945945946</v>
      </c>
      <c r="K89" s="5">
        <v>1.07949790794979</v>
      </c>
      <c r="L89" s="5">
        <v>102.084115643261</v>
      </c>
      <c r="M89" s="5">
        <v>13.3416640641263</v>
      </c>
      <c r="N89" s="5">
        <v>-0.0382293762575453</v>
      </c>
      <c r="O89" s="5">
        <v>0.303030303030303</v>
      </c>
      <c r="P89" s="5">
        <v>0.828054298642534</v>
      </c>
      <c r="Q89" s="5">
        <v>0.0382293762575453</v>
      </c>
      <c r="R89" s="5">
        <v>0.749152542372881</v>
      </c>
      <c r="S89" s="5">
        <v>0.731884057971015</v>
      </c>
      <c r="T89" s="5">
        <v>267</v>
      </c>
      <c r="U89" s="5">
        <v>0.792134831460674</v>
      </c>
      <c r="V89" s="5">
        <v>0.0355805243445693</v>
      </c>
      <c r="W89" s="5">
        <v>-1.56381703508441</v>
      </c>
      <c r="X89" s="5">
        <v>-1.56586747207373</v>
      </c>
      <c r="Y89" s="5">
        <v>0.143410852713178</v>
      </c>
      <c r="Z89" s="5">
        <v>89</v>
      </c>
      <c r="AA89" s="5">
        <v>113.5625</v>
      </c>
      <c r="AB89" s="5">
        <v>2.28260869565217</v>
      </c>
      <c r="AC89" s="5">
        <v>0.845188284518828</v>
      </c>
      <c r="AD89" s="5">
        <v>-0.506787330316742</v>
      </c>
      <c r="AE89" s="5">
        <v>0.00035957952242053</v>
      </c>
      <c r="AF89" s="5">
        <v>101</v>
      </c>
      <c r="AG89" s="5">
        <v>138</v>
      </c>
      <c r="AH89" s="5">
        <v>248.5</v>
      </c>
      <c r="AI89" s="5">
        <v>-9.5</v>
      </c>
      <c r="AJ89" s="5">
        <v>110.5</v>
      </c>
      <c r="AK89" s="5">
        <v>147.5</v>
      </c>
      <c r="AL89" s="5">
        <v>76.072</v>
      </c>
      <c r="AM89" s="5">
        <v>0.736</v>
      </c>
      <c r="AN89" s="5">
        <v>20.249</v>
      </c>
      <c r="AO89" s="5">
        <v>20.265</v>
      </c>
      <c r="AP89" s="7">
        <v>7.19705381668434</v>
      </c>
    </row>
    <row r="90" customFormat="1" ht="15" spans="1:42">
      <c r="A90" s="5">
        <v>2</v>
      </c>
      <c r="B90" s="5" t="s">
        <v>130</v>
      </c>
      <c r="C90" s="5">
        <v>120</v>
      </c>
      <c r="D90" s="5">
        <v>131.5</v>
      </c>
      <c r="E90" s="5">
        <v>26</v>
      </c>
      <c r="F90" s="5">
        <v>0.432432432432432</v>
      </c>
      <c r="G90" s="5">
        <v>0.473873873873874</v>
      </c>
      <c r="H90" s="5">
        <v>0.0936936936936937</v>
      </c>
      <c r="I90" s="5">
        <v>5.05769230769231</v>
      </c>
      <c r="J90" s="5">
        <v>4.61538461538461</v>
      </c>
      <c r="K90" s="5">
        <v>1.09583333333333</v>
      </c>
      <c r="L90" s="5">
        <v>103.872116887385</v>
      </c>
      <c r="M90" s="5">
        <v>13.6014705087354</v>
      </c>
      <c r="N90" s="5">
        <v>-0.0457256461232604</v>
      </c>
      <c r="O90" s="5">
        <v>0.286063569682152</v>
      </c>
      <c r="P90" s="5">
        <v>0.781990521327014</v>
      </c>
      <c r="Q90" s="5">
        <v>0.0457256461232604</v>
      </c>
      <c r="R90" s="5">
        <v>0.66984126984127</v>
      </c>
      <c r="S90" s="5">
        <v>0.643835616438356</v>
      </c>
      <c r="T90" s="5">
        <v>277.5</v>
      </c>
      <c r="U90" s="5">
        <v>0.718918918918919</v>
      </c>
      <c r="V90" s="5">
        <v>0.0414414414414414</v>
      </c>
      <c r="W90" s="5">
        <v>-1.56491574288996</v>
      </c>
      <c r="X90" s="5">
        <v>-1.56694168553854</v>
      </c>
      <c r="Y90" s="5">
        <v>0.197718631178707</v>
      </c>
      <c r="Z90" s="5">
        <v>92.5</v>
      </c>
      <c r="AA90" s="5">
        <v>116.0345</v>
      </c>
      <c r="AB90" s="5">
        <v>2.52494456762749</v>
      </c>
      <c r="AC90" s="5">
        <v>0.783333333333333</v>
      </c>
      <c r="AD90" s="5">
        <v>-0.710900473933649</v>
      </c>
      <c r="AE90" s="5">
        <v>0.000243563320211374</v>
      </c>
      <c r="AF90" s="5">
        <v>94</v>
      </c>
      <c r="AG90" s="5">
        <v>146</v>
      </c>
      <c r="AH90" s="5">
        <v>251.5</v>
      </c>
      <c r="AI90" s="5">
        <v>-11.5</v>
      </c>
      <c r="AJ90" s="5">
        <v>105.5</v>
      </c>
      <c r="AK90" s="5">
        <v>157.5</v>
      </c>
      <c r="AL90" s="5">
        <v>77.275</v>
      </c>
      <c r="AM90" s="5">
        <v>0.554</v>
      </c>
      <c r="AN90" s="5">
        <v>21.065</v>
      </c>
      <c r="AO90" s="5">
        <v>21.072</v>
      </c>
      <c r="AP90" s="7">
        <v>6.85930746427844</v>
      </c>
    </row>
    <row r="91" customFormat="1" ht="15" spans="1:42">
      <c r="A91" s="5">
        <v>2</v>
      </c>
      <c r="B91" s="5" t="s">
        <v>131</v>
      </c>
      <c r="C91" s="5">
        <v>123</v>
      </c>
      <c r="D91" s="5">
        <v>131.5</v>
      </c>
      <c r="E91" s="5">
        <v>20.5</v>
      </c>
      <c r="F91" s="5">
        <v>0.447272727272727</v>
      </c>
      <c r="G91" s="5">
        <v>0.478181818181818</v>
      </c>
      <c r="H91" s="5">
        <v>0.0745454545454545</v>
      </c>
      <c r="I91" s="5">
        <v>6.41463414634146</v>
      </c>
      <c r="J91" s="5">
        <v>6</v>
      </c>
      <c r="K91" s="5">
        <v>1.06910569105691</v>
      </c>
      <c r="L91" s="5">
        <v>104.628708616071</v>
      </c>
      <c r="M91" s="5">
        <v>13.5400640077266</v>
      </c>
      <c r="N91" s="5">
        <v>-0.0333988212180747</v>
      </c>
      <c r="O91" s="5">
        <v>0.293972939729397</v>
      </c>
      <c r="P91" s="5">
        <v>0.846846846846847</v>
      </c>
      <c r="Q91" s="5">
        <v>0.0333988212180747</v>
      </c>
      <c r="R91" s="5">
        <v>0.730263157894737</v>
      </c>
      <c r="S91" s="5">
        <v>0.714285714285714</v>
      </c>
      <c r="T91" s="5">
        <v>275</v>
      </c>
      <c r="U91" s="5">
        <v>0.776363636363636</v>
      </c>
      <c r="V91" s="5">
        <v>0.0309090909090909</v>
      </c>
      <c r="W91" s="5">
        <v>-1.56312930759715</v>
      </c>
      <c r="X91" s="5">
        <v>-1.56605886612019</v>
      </c>
      <c r="Y91" s="5">
        <v>0.155893536121673</v>
      </c>
      <c r="Z91" s="5">
        <v>91.6666666666667</v>
      </c>
      <c r="AA91" s="5">
        <v>116.3045</v>
      </c>
      <c r="AB91" s="5">
        <v>2.15811965811966</v>
      </c>
      <c r="AC91" s="5">
        <v>0.833333333333333</v>
      </c>
      <c r="AD91" s="5">
        <v>-0.522522522522523</v>
      </c>
      <c r="AE91" s="5">
        <v>0.000324548124181655</v>
      </c>
      <c r="AF91" s="5">
        <v>102.5</v>
      </c>
      <c r="AG91" s="5">
        <v>143.5</v>
      </c>
      <c r="AH91" s="5">
        <v>254.5</v>
      </c>
      <c r="AI91" s="5">
        <v>-8.5</v>
      </c>
      <c r="AJ91" s="5">
        <v>111</v>
      </c>
      <c r="AK91" s="5">
        <v>152</v>
      </c>
      <c r="AL91" s="5">
        <v>77.468</v>
      </c>
      <c r="AM91" s="5">
        <v>0.558</v>
      </c>
      <c r="AN91" s="5">
        <v>19.758</v>
      </c>
      <c r="AO91" s="5">
        <v>19.768</v>
      </c>
      <c r="AP91" s="7">
        <v>7.19061916614232</v>
      </c>
    </row>
    <row r="92" customFormat="1" ht="15" spans="1:42">
      <c r="A92" s="5">
        <v>2</v>
      </c>
      <c r="B92" s="5" t="s">
        <v>132</v>
      </c>
      <c r="C92" s="5">
        <v>122.5</v>
      </c>
      <c r="D92" s="5">
        <v>131.5</v>
      </c>
      <c r="E92" s="5">
        <v>23</v>
      </c>
      <c r="F92" s="5">
        <v>0.442238267148014</v>
      </c>
      <c r="G92" s="5">
        <v>0.474729241877256</v>
      </c>
      <c r="H92" s="5">
        <v>0.0830324909747292</v>
      </c>
      <c r="I92" s="5">
        <v>5.71739130434783</v>
      </c>
      <c r="J92" s="5">
        <v>5.32608695652174</v>
      </c>
      <c r="K92" s="5">
        <v>1.0734693877551</v>
      </c>
      <c r="L92" s="5">
        <v>104.606405157619</v>
      </c>
      <c r="M92" s="5">
        <v>13.589211407093</v>
      </c>
      <c r="N92" s="5">
        <v>-0.0354330708661417</v>
      </c>
      <c r="O92" s="5">
        <v>0.287637698898409</v>
      </c>
      <c r="P92" s="5">
        <v>0.834101382488479</v>
      </c>
      <c r="Q92" s="5">
        <v>0.0354330708661417</v>
      </c>
      <c r="R92" s="5">
        <v>0.702265372168285</v>
      </c>
      <c r="S92" s="5">
        <v>0.683848797250859</v>
      </c>
      <c r="T92" s="5">
        <v>277</v>
      </c>
      <c r="U92" s="5">
        <v>0.750902527075812</v>
      </c>
      <c r="V92" s="5">
        <v>0.0324909747292419</v>
      </c>
      <c r="W92" s="5">
        <v>-1.56346120101568</v>
      </c>
      <c r="X92" s="5">
        <v>-1.56640407393407</v>
      </c>
      <c r="Y92" s="5">
        <v>0.174904942965779</v>
      </c>
      <c r="Z92" s="5">
        <v>92.3333333333333</v>
      </c>
      <c r="AA92" s="5">
        <v>116.44</v>
      </c>
      <c r="AB92" s="5">
        <v>2.22402597402597</v>
      </c>
      <c r="AC92" s="5">
        <v>0.812244897959184</v>
      </c>
      <c r="AD92" s="5">
        <v>-0.589861751152074</v>
      </c>
      <c r="AE92" s="5">
        <v>0.000286924136237832</v>
      </c>
      <c r="AF92" s="5">
        <v>99.5</v>
      </c>
      <c r="AG92" s="5">
        <v>145.5</v>
      </c>
      <c r="AH92" s="5">
        <v>254</v>
      </c>
      <c r="AI92" s="5">
        <v>-9</v>
      </c>
      <c r="AJ92" s="5">
        <v>108.5</v>
      </c>
      <c r="AK92" s="5">
        <v>154.5</v>
      </c>
      <c r="AL92" s="5">
        <v>76.96</v>
      </c>
      <c r="AM92" s="5">
        <v>0.706</v>
      </c>
      <c r="AN92" s="5">
        <v>20.04</v>
      </c>
      <c r="AO92" s="5">
        <v>20.052</v>
      </c>
      <c r="AP92" s="7">
        <v>6.81767222348947</v>
      </c>
    </row>
    <row r="93" customFormat="1" ht="15" spans="1:42">
      <c r="A93" s="5">
        <v>2</v>
      </c>
      <c r="B93" s="5" t="s">
        <v>133</v>
      </c>
      <c r="C93" s="5">
        <v>116.5</v>
      </c>
      <c r="D93" s="5">
        <v>130.5</v>
      </c>
      <c r="E93" s="5">
        <v>21.5</v>
      </c>
      <c r="F93" s="5">
        <v>0.43389199255121</v>
      </c>
      <c r="G93" s="5">
        <v>0.486033519553073</v>
      </c>
      <c r="H93" s="5">
        <v>0.0800744878957169</v>
      </c>
      <c r="I93" s="5">
        <v>6.06976744186047</v>
      </c>
      <c r="J93" s="5">
        <v>5.41860465116279</v>
      </c>
      <c r="K93" s="5">
        <v>1.12017167381974</v>
      </c>
      <c r="L93" s="5">
        <v>101.7591109762</v>
      </c>
      <c r="M93" s="5">
        <v>13.3790881602597</v>
      </c>
      <c r="N93" s="5">
        <v>-0.0566801619433198</v>
      </c>
      <c r="O93" s="5">
        <v>0.308270676691729</v>
      </c>
      <c r="P93" s="5">
        <v>0.743119266055046</v>
      </c>
      <c r="Q93" s="5">
        <v>0.0566801619433198</v>
      </c>
      <c r="R93" s="5">
        <v>0.717105263157895</v>
      </c>
      <c r="S93" s="5">
        <v>0.688405797101449</v>
      </c>
      <c r="T93" s="5">
        <v>268.5</v>
      </c>
      <c r="U93" s="5">
        <v>0.759776536312849</v>
      </c>
      <c r="V93" s="5">
        <v>0.0521415270018622</v>
      </c>
      <c r="W93" s="5">
        <v>-1.56596582904805</v>
      </c>
      <c r="X93" s="5">
        <v>-1.56685526954049</v>
      </c>
      <c r="Y93" s="5">
        <v>0.164750957854406</v>
      </c>
      <c r="Z93" s="5">
        <v>89.5</v>
      </c>
      <c r="AA93" s="5">
        <v>113.888</v>
      </c>
      <c r="AB93" s="5">
        <v>2.80210643015521</v>
      </c>
      <c r="AC93" s="5">
        <v>0.815450643776824</v>
      </c>
      <c r="AD93" s="5">
        <v>-0.651376146788991</v>
      </c>
      <c r="AE93" s="5">
        <v>0.000284041538148943</v>
      </c>
      <c r="AF93" s="5">
        <v>95</v>
      </c>
      <c r="AG93" s="5">
        <v>138</v>
      </c>
      <c r="AH93" s="5">
        <v>247</v>
      </c>
      <c r="AI93" s="5">
        <v>-14</v>
      </c>
      <c r="AJ93" s="5">
        <v>109</v>
      </c>
      <c r="AK93" s="5">
        <v>152</v>
      </c>
      <c r="AL93" s="5">
        <v>75.534</v>
      </c>
      <c r="AM93" s="5">
        <v>0.546</v>
      </c>
      <c r="AN93" s="5">
        <v>20.569</v>
      </c>
      <c r="AO93" s="5">
        <v>20.577</v>
      </c>
      <c r="AP93" s="7">
        <v>6.36334980729286</v>
      </c>
    </row>
    <row r="94" customFormat="1" ht="15" spans="1:42">
      <c r="A94" s="5">
        <v>2</v>
      </c>
      <c r="B94" s="5" t="s">
        <v>134</v>
      </c>
      <c r="C94" s="5">
        <v>111</v>
      </c>
      <c r="D94" s="5">
        <v>124</v>
      </c>
      <c r="E94" s="5">
        <v>22</v>
      </c>
      <c r="F94" s="5">
        <v>0.431906614785992</v>
      </c>
      <c r="G94" s="5">
        <v>0.482490272373541</v>
      </c>
      <c r="H94" s="5">
        <v>0.0856031128404669</v>
      </c>
      <c r="I94" s="5">
        <v>5.63636363636364</v>
      </c>
      <c r="J94" s="5">
        <v>5.04545454545455</v>
      </c>
      <c r="K94" s="5">
        <v>1.11711711711712</v>
      </c>
      <c r="L94" s="5">
        <v>96.9209299721514</v>
      </c>
      <c r="M94" s="5">
        <v>13.0894359440479</v>
      </c>
      <c r="N94" s="5">
        <v>-0.0553191489361702</v>
      </c>
      <c r="O94" s="5">
        <v>0.301837270341207</v>
      </c>
      <c r="P94" s="5">
        <v>0.745098039215686</v>
      </c>
      <c r="Q94" s="5">
        <v>0.0553191489361702</v>
      </c>
      <c r="R94" s="5">
        <v>0.698630136986301</v>
      </c>
      <c r="S94" s="5">
        <v>0.669172932330827</v>
      </c>
      <c r="T94" s="5">
        <v>257</v>
      </c>
      <c r="U94" s="5">
        <v>0.743190661478599</v>
      </c>
      <c r="V94" s="5">
        <v>0.0505836575875486</v>
      </c>
      <c r="W94" s="5">
        <v>-1.56528897908174</v>
      </c>
      <c r="X94" s="5">
        <v>-1.5665246440938</v>
      </c>
      <c r="Y94" s="5">
        <v>0.17741935483871</v>
      </c>
      <c r="Z94" s="5">
        <v>85.6666666666667</v>
      </c>
      <c r="AA94" s="5">
        <v>108.485</v>
      </c>
      <c r="AB94" s="5">
        <v>2.77582159624413</v>
      </c>
      <c r="AC94" s="5">
        <v>0.801801801801802</v>
      </c>
      <c r="AD94" s="5">
        <v>-0.686274509803922</v>
      </c>
      <c r="AE94" s="5">
        <v>0.00029373670663196</v>
      </c>
      <c r="AF94" s="5">
        <v>89</v>
      </c>
      <c r="AG94" s="5">
        <v>133</v>
      </c>
      <c r="AH94" s="5">
        <v>235</v>
      </c>
      <c r="AI94" s="5">
        <v>-13</v>
      </c>
      <c r="AJ94" s="5">
        <v>102</v>
      </c>
      <c r="AK94" s="5">
        <v>146</v>
      </c>
      <c r="AL94" s="5">
        <v>78.744</v>
      </c>
      <c r="AM94" s="5">
        <v>-0.114</v>
      </c>
      <c r="AN94" s="5">
        <v>19.84</v>
      </c>
      <c r="AO94" s="5">
        <v>19.842</v>
      </c>
      <c r="AP94" s="7">
        <v>7.16840882636918</v>
      </c>
    </row>
    <row r="95" customFormat="1" ht="15" spans="1:42">
      <c r="A95" s="5">
        <v>2</v>
      </c>
      <c r="B95" s="5" t="s">
        <v>135</v>
      </c>
      <c r="C95" s="5">
        <v>117</v>
      </c>
      <c r="D95" s="5">
        <v>128.5</v>
      </c>
      <c r="E95" s="5">
        <v>21</v>
      </c>
      <c r="F95" s="5">
        <v>0.439024390243902</v>
      </c>
      <c r="G95" s="5">
        <v>0.482176360225141</v>
      </c>
      <c r="H95" s="5">
        <v>0.0787992495309568</v>
      </c>
      <c r="I95" s="5">
        <v>6.11904761904762</v>
      </c>
      <c r="J95" s="5">
        <v>5.57142857142857</v>
      </c>
      <c r="K95" s="5">
        <v>1.0982905982906</v>
      </c>
      <c r="L95" s="5">
        <v>101.064748222777</v>
      </c>
      <c r="M95" s="5">
        <v>13.3291660154215</v>
      </c>
      <c r="N95" s="5">
        <v>-0.0468431771894094</v>
      </c>
      <c r="O95" s="5">
        <v>0.30126582278481</v>
      </c>
      <c r="P95" s="5">
        <v>0.786046511627907</v>
      </c>
      <c r="Q95" s="5">
        <v>0.0468431771894094</v>
      </c>
      <c r="R95" s="5">
        <v>0.719063545150502</v>
      </c>
      <c r="S95" s="5">
        <v>0.695652173913043</v>
      </c>
      <c r="T95" s="5">
        <v>266.5</v>
      </c>
      <c r="U95" s="5">
        <v>0.763602251407129</v>
      </c>
      <c r="V95" s="5">
        <v>0.0431519699812383</v>
      </c>
      <c r="W95" s="5">
        <v>-1.56488954936022</v>
      </c>
      <c r="X95" s="5">
        <v>-1.56643141712764</v>
      </c>
      <c r="Y95" s="5">
        <v>0.163424124513619</v>
      </c>
      <c r="Z95" s="5">
        <v>88.8333333333333</v>
      </c>
      <c r="AA95" s="5">
        <v>112.8065</v>
      </c>
      <c r="AB95" s="5">
        <v>2.53062360801782</v>
      </c>
      <c r="AC95" s="5">
        <v>0.82051282051282</v>
      </c>
      <c r="AD95" s="5">
        <v>-0.604651162790698</v>
      </c>
      <c r="AE95" s="5">
        <v>0.000307215445039368</v>
      </c>
      <c r="AF95" s="5">
        <v>96</v>
      </c>
      <c r="AG95" s="5">
        <v>138</v>
      </c>
      <c r="AH95" s="5">
        <v>245.5</v>
      </c>
      <c r="AI95" s="5">
        <v>-11.5</v>
      </c>
      <c r="AJ95" s="5">
        <v>107.5</v>
      </c>
      <c r="AK95" s="5">
        <v>149.5</v>
      </c>
      <c r="AL95" s="5">
        <v>77.863</v>
      </c>
      <c r="AM95" s="5">
        <v>0.468</v>
      </c>
      <c r="AN95" s="5">
        <v>21.603</v>
      </c>
      <c r="AO95" s="5">
        <v>21.609</v>
      </c>
      <c r="AP95" s="7">
        <v>6.07900999838994</v>
      </c>
    </row>
    <row r="96" customFormat="1" ht="15" spans="1:42">
      <c r="A96" s="5">
        <v>2</v>
      </c>
      <c r="B96" s="5" t="s">
        <v>136</v>
      </c>
      <c r="C96" s="5">
        <v>115</v>
      </c>
      <c r="D96" s="5">
        <v>125.5</v>
      </c>
      <c r="E96" s="5">
        <v>21</v>
      </c>
      <c r="F96" s="5">
        <v>0.439770554493308</v>
      </c>
      <c r="G96" s="5">
        <v>0.479923518164436</v>
      </c>
      <c r="H96" s="5">
        <v>0.0803059273422562</v>
      </c>
      <c r="I96" s="5">
        <v>5.97619047619048</v>
      </c>
      <c r="J96" s="5">
        <v>5.47619047619048</v>
      </c>
      <c r="K96" s="5">
        <v>1.09130434782609</v>
      </c>
      <c r="L96" s="5">
        <v>99.0223038848656</v>
      </c>
      <c r="M96" s="5">
        <v>13.2035348802256</v>
      </c>
      <c r="N96" s="5">
        <v>-0.0436590436590437</v>
      </c>
      <c r="O96" s="5">
        <v>0.297157622739018</v>
      </c>
      <c r="P96" s="5">
        <v>0.799043062200957</v>
      </c>
      <c r="Q96" s="5">
        <v>0.0436590436590437</v>
      </c>
      <c r="R96" s="5">
        <v>0.713310580204778</v>
      </c>
      <c r="S96" s="5">
        <v>0.691176470588235</v>
      </c>
      <c r="T96" s="5">
        <v>261.5</v>
      </c>
      <c r="U96" s="5">
        <v>0.759082217973231</v>
      </c>
      <c r="V96" s="5">
        <v>0.0401529636711281</v>
      </c>
      <c r="W96" s="5">
        <v>-1.56417965364199</v>
      </c>
      <c r="X96" s="5">
        <v>-1.56616356583221</v>
      </c>
      <c r="Y96" s="5">
        <v>0.167330677290837</v>
      </c>
      <c r="Z96" s="5">
        <v>87.1666666666667</v>
      </c>
      <c r="AA96" s="5">
        <v>110.4475</v>
      </c>
      <c r="AB96" s="5">
        <v>2.44589977220957</v>
      </c>
      <c r="AC96" s="5">
        <v>0.817391304347826</v>
      </c>
      <c r="AD96" s="5">
        <v>-0.602870813397129</v>
      </c>
      <c r="AE96" s="5">
        <v>0.000318599587023265</v>
      </c>
      <c r="AF96" s="5">
        <v>94</v>
      </c>
      <c r="AG96" s="5">
        <v>136</v>
      </c>
      <c r="AH96" s="5">
        <v>240.5</v>
      </c>
      <c r="AI96" s="5">
        <v>-10.5</v>
      </c>
      <c r="AJ96" s="5">
        <v>104.5</v>
      </c>
      <c r="AK96" s="5">
        <v>146.5</v>
      </c>
      <c r="AL96" s="5">
        <v>77.518</v>
      </c>
      <c r="AM96" s="5">
        <v>0.211</v>
      </c>
      <c r="AN96" s="5">
        <v>19.595</v>
      </c>
      <c r="AO96" s="5">
        <v>19.602</v>
      </c>
      <c r="AP96" s="7">
        <v>7.17554867579783</v>
      </c>
    </row>
    <row r="97" customFormat="1" ht="15" spans="1:42">
      <c r="A97" s="5">
        <v>2</v>
      </c>
      <c r="B97" s="5" t="s">
        <v>237</v>
      </c>
      <c r="C97" s="5">
        <v>118</v>
      </c>
      <c r="D97" s="5">
        <v>128.5</v>
      </c>
      <c r="E97" s="5">
        <v>20.5</v>
      </c>
      <c r="F97" s="5">
        <v>0.441947565543071</v>
      </c>
      <c r="G97" s="5">
        <v>0.4812734082397</v>
      </c>
      <c r="H97" s="5">
        <v>0.0767790262172285</v>
      </c>
      <c r="I97" s="5">
        <v>6.26829268292683</v>
      </c>
      <c r="J97" s="5">
        <v>5.75609756097561</v>
      </c>
      <c r="K97" s="5">
        <v>1.08898305084746</v>
      </c>
      <c r="L97" s="5">
        <v>101.417454119101</v>
      </c>
      <c r="M97" s="5">
        <v>13.3416640641263</v>
      </c>
      <c r="N97" s="5">
        <v>-0.0425963488843813</v>
      </c>
      <c r="O97" s="5">
        <v>0.299620733249052</v>
      </c>
      <c r="P97" s="5">
        <v>0.805555555555556</v>
      </c>
      <c r="Q97" s="5">
        <v>0.0425963488843813</v>
      </c>
      <c r="R97" s="5">
        <v>0.724832214765101</v>
      </c>
      <c r="S97" s="5">
        <v>0.703971119133574</v>
      </c>
      <c r="T97" s="5">
        <v>267</v>
      </c>
      <c r="U97" s="5">
        <v>0.769662921348315</v>
      </c>
      <c r="V97" s="5">
        <v>0.0393258426966292</v>
      </c>
      <c r="W97" s="5">
        <v>-1.56436995087144</v>
      </c>
      <c r="X97" s="5">
        <v>-1.56624140011206</v>
      </c>
      <c r="Y97" s="5">
        <v>0.159533073929961</v>
      </c>
      <c r="Z97" s="5">
        <v>89</v>
      </c>
      <c r="AA97" s="5">
        <v>113.0485</v>
      </c>
      <c r="AB97" s="5">
        <v>2.41150442477876</v>
      </c>
      <c r="AC97" s="5">
        <v>0.826271186440678</v>
      </c>
      <c r="AD97" s="5">
        <v>-0.574074074074074</v>
      </c>
      <c r="AE97" s="5">
        <v>0.000320111127115741</v>
      </c>
      <c r="AF97" s="5">
        <v>97.5</v>
      </c>
      <c r="AG97" s="5">
        <v>138.5</v>
      </c>
      <c r="AH97" s="5">
        <v>246.5</v>
      </c>
      <c r="AI97" s="5">
        <v>-10.5</v>
      </c>
      <c r="AJ97" s="5">
        <v>108</v>
      </c>
      <c r="AK97" s="5">
        <v>149</v>
      </c>
      <c r="AL97" s="5">
        <v>77.87</v>
      </c>
      <c r="AM97" s="5">
        <v>0.543</v>
      </c>
      <c r="AN97" s="5">
        <v>19.612</v>
      </c>
      <c r="AO97" s="5">
        <v>19.626</v>
      </c>
      <c r="AP97" s="7">
        <v>6.79035516919114</v>
      </c>
    </row>
    <row r="98" customFormat="1" ht="15" spans="1:42">
      <c r="A98" s="5">
        <v>2</v>
      </c>
      <c r="B98" s="5" t="s">
        <v>238</v>
      </c>
      <c r="C98" s="5">
        <v>113.5</v>
      </c>
      <c r="D98" s="5">
        <v>123.5</v>
      </c>
      <c r="E98" s="5">
        <v>19.5</v>
      </c>
      <c r="F98" s="5">
        <v>0.442495126705653</v>
      </c>
      <c r="G98" s="5">
        <v>0.481481481481481</v>
      </c>
      <c r="H98" s="5">
        <v>0.0760233918128655</v>
      </c>
      <c r="I98" s="5">
        <v>6.33333333333333</v>
      </c>
      <c r="J98" s="5">
        <v>5.82051282051282</v>
      </c>
      <c r="K98" s="5">
        <v>1.08810572687225</v>
      </c>
      <c r="L98" s="5">
        <v>97.4931621533873</v>
      </c>
      <c r="M98" s="5">
        <v>13.076696830622</v>
      </c>
      <c r="N98" s="5">
        <v>-0.0421940928270042</v>
      </c>
      <c r="O98" s="5">
        <v>0.3</v>
      </c>
      <c r="P98" s="5">
        <v>0.807692307692308</v>
      </c>
      <c r="Q98" s="5">
        <v>0.0421940928270042</v>
      </c>
      <c r="R98" s="5">
        <v>0.727272727272727</v>
      </c>
      <c r="S98" s="5">
        <v>0.706766917293233</v>
      </c>
      <c r="T98" s="5">
        <v>256.5</v>
      </c>
      <c r="U98" s="5">
        <v>0.771929824561403</v>
      </c>
      <c r="V98" s="5">
        <v>0.0389863547758285</v>
      </c>
      <c r="W98" s="5">
        <v>-1.56378494743611</v>
      </c>
      <c r="X98" s="5">
        <v>-1.56582570280358</v>
      </c>
      <c r="Y98" s="5">
        <v>0.157894736842105</v>
      </c>
      <c r="Z98" s="5">
        <v>85.5</v>
      </c>
      <c r="AA98" s="5">
        <v>108.654</v>
      </c>
      <c r="AB98" s="5">
        <v>2.39942528735632</v>
      </c>
      <c r="AC98" s="5">
        <v>0.828193832599119</v>
      </c>
      <c r="AD98" s="5">
        <v>-0.567307692307692</v>
      </c>
      <c r="AE98" s="5">
        <v>0.000350716532698842</v>
      </c>
      <c r="AF98" s="5">
        <v>94</v>
      </c>
      <c r="AG98" s="5">
        <v>133</v>
      </c>
      <c r="AH98" s="5">
        <v>237</v>
      </c>
      <c r="AI98" s="5">
        <v>-10</v>
      </c>
      <c r="AJ98" s="5">
        <v>104</v>
      </c>
      <c r="AK98" s="5">
        <v>143</v>
      </c>
      <c r="AL98" s="5">
        <v>76.049</v>
      </c>
      <c r="AM98" s="5">
        <v>0.515</v>
      </c>
      <c r="AN98" s="5">
        <v>19.676</v>
      </c>
      <c r="AO98" s="5">
        <v>19.683</v>
      </c>
      <c r="AP98" s="7">
        <v>6.807322573412</v>
      </c>
    </row>
    <row r="99" customFormat="1" ht="15" spans="1:42">
      <c r="A99" s="5">
        <v>2</v>
      </c>
      <c r="B99" s="5" t="s">
        <v>239</v>
      </c>
      <c r="C99" s="5">
        <v>124.5</v>
      </c>
      <c r="D99" s="5">
        <v>135</v>
      </c>
      <c r="E99" s="5">
        <v>19</v>
      </c>
      <c r="F99" s="5">
        <v>0.447037701974865</v>
      </c>
      <c r="G99" s="5">
        <v>0.484739676840215</v>
      </c>
      <c r="H99" s="5">
        <v>0.0682226211849192</v>
      </c>
      <c r="I99" s="5">
        <v>7.10526315789474</v>
      </c>
      <c r="J99" s="5">
        <v>6.55263157894737</v>
      </c>
      <c r="K99" s="5">
        <v>1.08433734939759</v>
      </c>
      <c r="L99" s="5">
        <v>106.593073571097</v>
      </c>
      <c r="M99" s="5">
        <v>13.6259556239798</v>
      </c>
      <c r="N99" s="5">
        <v>-0.0404624277456647</v>
      </c>
      <c r="O99" s="5">
        <v>0.305925030229746</v>
      </c>
      <c r="P99" s="5">
        <v>0.818965517241379</v>
      </c>
      <c r="Q99" s="5">
        <v>0.0404624277456647</v>
      </c>
      <c r="R99" s="5">
        <v>0.753246753246753</v>
      </c>
      <c r="S99" s="5">
        <v>0.735191637630662</v>
      </c>
      <c r="T99" s="5">
        <v>278.5</v>
      </c>
      <c r="U99" s="5">
        <v>0.795332136445242</v>
      </c>
      <c r="V99" s="5">
        <v>0.0377019748653501</v>
      </c>
      <c r="W99" s="5">
        <v>-1.56475739416765</v>
      </c>
      <c r="X99" s="5">
        <v>-1.56633989808476</v>
      </c>
      <c r="Y99" s="5">
        <v>0.140740740740741</v>
      </c>
      <c r="Z99" s="5">
        <v>92.8333333333333</v>
      </c>
      <c r="AA99" s="5">
        <v>118.6365</v>
      </c>
      <c r="AB99" s="5">
        <v>2.34147609147609</v>
      </c>
      <c r="AC99" s="5">
        <v>0.847389558232932</v>
      </c>
      <c r="AD99" s="5">
        <v>-0.508620689655172</v>
      </c>
      <c r="AE99" s="5">
        <v>0.000331576540803311</v>
      </c>
      <c r="AF99" s="5">
        <v>105.5</v>
      </c>
      <c r="AG99" s="5">
        <v>143.5</v>
      </c>
      <c r="AH99" s="5">
        <v>259.5</v>
      </c>
      <c r="AI99" s="5">
        <v>-10.5</v>
      </c>
      <c r="AJ99" s="5">
        <v>116</v>
      </c>
      <c r="AK99" s="5">
        <v>154</v>
      </c>
      <c r="AL99" s="5">
        <v>80.234</v>
      </c>
      <c r="AM99" s="5">
        <v>0.241</v>
      </c>
      <c r="AN99" s="5">
        <v>20.054</v>
      </c>
      <c r="AO99" s="5">
        <v>20.059</v>
      </c>
      <c r="AP99" s="7">
        <v>6.84563669703524</v>
      </c>
    </row>
    <row r="100" customFormat="1" ht="15" spans="1:42">
      <c r="A100" s="5">
        <v>2</v>
      </c>
      <c r="B100" s="5" t="s">
        <v>240</v>
      </c>
      <c r="C100" s="5">
        <v>116.5</v>
      </c>
      <c r="D100" s="5">
        <v>127</v>
      </c>
      <c r="E100" s="5">
        <v>24</v>
      </c>
      <c r="F100" s="5">
        <v>0.435514018691589</v>
      </c>
      <c r="G100" s="5">
        <v>0.474766355140187</v>
      </c>
      <c r="H100" s="5">
        <v>0.0897196261682243</v>
      </c>
      <c r="I100" s="5">
        <v>5.29166666666667</v>
      </c>
      <c r="J100" s="5">
        <v>4.85416666666667</v>
      </c>
      <c r="K100" s="5">
        <v>1.09012875536481</v>
      </c>
      <c r="L100" s="5">
        <v>100.461020633212</v>
      </c>
      <c r="M100" s="5">
        <v>13.3541504160068</v>
      </c>
      <c r="N100" s="5">
        <v>-0.0431211498973306</v>
      </c>
      <c r="O100" s="5">
        <v>0.287705956907478</v>
      </c>
      <c r="P100" s="5">
        <v>0.796116504854369</v>
      </c>
      <c r="Q100" s="5">
        <v>0.0431211498973306</v>
      </c>
      <c r="R100" s="5">
        <v>0.682119205298013</v>
      </c>
      <c r="S100" s="5">
        <v>0.658362989323843</v>
      </c>
      <c r="T100" s="5">
        <v>267.5</v>
      </c>
      <c r="U100" s="5">
        <v>0.730841121495327</v>
      </c>
      <c r="V100" s="5">
        <v>0.0392523364485981</v>
      </c>
      <c r="W100" s="5">
        <v>-1.56417965364199</v>
      </c>
      <c r="X100" s="5">
        <v>-1.56650480959227</v>
      </c>
      <c r="Y100" s="5">
        <v>0.188976377952756</v>
      </c>
      <c r="Z100" s="5">
        <v>89.1666666666667</v>
      </c>
      <c r="AA100" s="5">
        <v>112.1185</v>
      </c>
      <c r="AB100" s="5">
        <v>2.44589977220957</v>
      </c>
      <c r="AC100" s="5">
        <v>0.793991416309013</v>
      </c>
      <c r="AD100" s="5">
        <v>-0.669902912621359</v>
      </c>
      <c r="AE100" s="5">
        <v>0.000276076503596577</v>
      </c>
      <c r="AF100" s="5">
        <v>92.5</v>
      </c>
      <c r="AG100" s="5">
        <v>140.5</v>
      </c>
      <c r="AH100" s="5">
        <v>243.5</v>
      </c>
      <c r="AI100" s="5">
        <v>-10.5</v>
      </c>
      <c r="AJ100" s="5">
        <v>103</v>
      </c>
      <c r="AK100" s="5">
        <v>151</v>
      </c>
      <c r="AL100" s="5">
        <v>81.84</v>
      </c>
      <c r="AM100" s="5">
        <v>0.007</v>
      </c>
      <c r="AN100" s="5">
        <v>19.534</v>
      </c>
      <c r="AO100" s="5">
        <v>19.537</v>
      </c>
      <c r="AP100" s="7">
        <v>6.77684202457583</v>
      </c>
    </row>
    <row r="101" customFormat="1" ht="15" spans="1:42">
      <c r="A101" s="5">
        <v>2</v>
      </c>
      <c r="B101" s="5" t="s">
        <v>241</v>
      </c>
      <c r="C101" s="5">
        <v>125</v>
      </c>
      <c r="D101" s="5">
        <v>137</v>
      </c>
      <c r="E101" s="5">
        <v>20</v>
      </c>
      <c r="F101" s="5">
        <v>0.443262411347518</v>
      </c>
      <c r="G101" s="5">
        <v>0.485815602836879</v>
      </c>
      <c r="H101" s="5">
        <v>0.0709219858156028</v>
      </c>
      <c r="I101" s="5">
        <v>6.85</v>
      </c>
      <c r="J101" s="5">
        <v>6.25</v>
      </c>
      <c r="K101" s="5">
        <v>1.096</v>
      </c>
      <c r="L101" s="5">
        <v>107.694010975541</v>
      </c>
      <c r="M101" s="5">
        <v>13.7113092008021</v>
      </c>
      <c r="N101" s="5">
        <v>-0.0458015267175573</v>
      </c>
      <c r="O101" s="5">
        <v>0.307875894988067</v>
      </c>
      <c r="P101" s="5">
        <v>0.794871794871795</v>
      </c>
      <c r="Q101" s="5">
        <v>0.0458015267175573</v>
      </c>
      <c r="R101" s="5">
        <v>0.745222929936306</v>
      </c>
      <c r="S101" s="5">
        <v>0.724137931034483</v>
      </c>
      <c r="T101" s="5">
        <v>282</v>
      </c>
      <c r="U101" s="5">
        <v>0.787234042553192</v>
      </c>
      <c r="V101" s="5">
        <v>0.0425531914893617</v>
      </c>
      <c r="W101" s="5">
        <v>-1.56554499765598</v>
      </c>
      <c r="X101" s="5">
        <v>-1.56672316555982</v>
      </c>
      <c r="Y101" s="5">
        <v>0.145985401459854</v>
      </c>
      <c r="Z101" s="5">
        <v>94</v>
      </c>
      <c r="AA101" s="5">
        <v>120.074</v>
      </c>
      <c r="AB101" s="5">
        <v>2.4896694214876</v>
      </c>
      <c r="AC101" s="5">
        <v>0.84</v>
      </c>
      <c r="AD101" s="5">
        <v>-0.547008547008547</v>
      </c>
      <c r="AE101" s="5">
        <v>0.000303828373622758</v>
      </c>
      <c r="AF101" s="5">
        <v>105</v>
      </c>
      <c r="AG101" s="5">
        <v>145</v>
      </c>
      <c r="AH101" s="5">
        <v>262</v>
      </c>
      <c r="AI101" s="5">
        <v>-12</v>
      </c>
      <c r="AJ101" s="5">
        <v>117</v>
      </c>
      <c r="AK101" s="5">
        <v>157</v>
      </c>
      <c r="AL101" s="5">
        <v>79.385</v>
      </c>
      <c r="AM101" s="5">
        <v>0.1</v>
      </c>
      <c r="AN101" s="5">
        <v>20.266</v>
      </c>
      <c r="AO101" s="5">
        <v>20.266</v>
      </c>
      <c r="AP101" s="7">
        <v>7.88832172659782</v>
      </c>
    </row>
    <row r="102" customFormat="1" ht="15" spans="1:42">
      <c r="A102" s="5">
        <v>2</v>
      </c>
      <c r="B102" s="5" t="s">
        <v>242</v>
      </c>
      <c r="C102" s="5">
        <v>129.5</v>
      </c>
      <c r="D102" s="5">
        <v>138</v>
      </c>
      <c r="E102" s="5">
        <v>21.5</v>
      </c>
      <c r="F102" s="5">
        <v>0.448096885813149</v>
      </c>
      <c r="G102" s="5">
        <v>0.477508650519031</v>
      </c>
      <c r="H102" s="5">
        <v>0.0743944636678201</v>
      </c>
      <c r="I102" s="5">
        <v>6.41860465116279</v>
      </c>
      <c r="J102" s="5">
        <v>6.02325581395349</v>
      </c>
      <c r="K102" s="5">
        <v>1.06563706563707</v>
      </c>
      <c r="L102" s="5">
        <v>109.964388174839</v>
      </c>
      <c r="M102" s="5">
        <v>13.8804418757713</v>
      </c>
      <c r="N102" s="5">
        <v>-0.0317757009345794</v>
      </c>
      <c r="O102" s="5">
        <v>0.292740046838407</v>
      </c>
      <c r="P102" s="5">
        <v>0.854077253218884</v>
      </c>
      <c r="Q102" s="5">
        <v>0.0317757009345794</v>
      </c>
      <c r="R102" s="5">
        <v>0.730407523510972</v>
      </c>
      <c r="S102" s="5">
        <v>0.71523178807947</v>
      </c>
      <c r="T102" s="5">
        <v>289</v>
      </c>
      <c r="U102" s="5">
        <v>0.77681660899654</v>
      </c>
      <c r="V102" s="5">
        <v>0.0294117647058824</v>
      </c>
      <c r="W102" s="5">
        <v>-1.5635032949321</v>
      </c>
      <c r="X102" s="5">
        <v>-1.56643297823431</v>
      </c>
      <c r="Y102" s="5">
        <v>0.155797101449275</v>
      </c>
      <c r="Z102" s="5">
        <v>96.3333333333333</v>
      </c>
      <c r="AA102" s="5">
        <v>122.1775</v>
      </c>
      <c r="AB102" s="5">
        <v>2.11382113821138</v>
      </c>
      <c r="AC102" s="5">
        <v>0.833976833976834</v>
      </c>
      <c r="AD102" s="5">
        <v>-0.515021459227468</v>
      </c>
      <c r="AE102" s="5">
        <v>0.000296799946084802</v>
      </c>
      <c r="AF102" s="5">
        <v>108</v>
      </c>
      <c r="AG102" s="5">
        <v>151</v>
      </c>
      <c r="AH102" s="5">
        <v>267.5</v>
      </c>
      <c r="AI102" s="5">
        <v>-8.5</v>
      </c>
      <c r="AJ102" s="5">
        <v>116.5</v>
      </c>
      <c r="AK102" s="5">
        <v>159.5</v>
      </c>
      <c r="AL102" s="5">
        <v>76.78</v>
      </c>
      <c r="AM102" s="5">
        <v>0.565</v>
      </c>
      <c r="AN102" s="5">
        <v>19.539</v>
      </c>
      <c r="AO102" s="5">
        <v>19.548</v>
      </c>
      <c r="AP102" s="7">
        <v>7.81435097543361</v>
      </c>
    </row>
    <row r="103" customFormat="1" ht="15" spans="1:42">
      <c r="A103" s="5">
        <v>2</v>
      </c>
      <c r="B103" s="5" t="s">
        <v>243</v>
      </c>
      <c r="C103" s="5">
        <v>122.5</v>
      </c>
      <c r="D103" s="5">
        <v>134</v>
      </c>
      <c r="E103" s="5">
        <v>26.5</v>
      </c>
      <c r="F103" s="5">
        <v>0.432862190812721</v>
      </c>
      <c r="G103" s="5">
        <v>0.473498233215548</v>
      </c>
      <c r="H103" s="5">
        <v>0.0936395759717314</v>
      </c>
      <c r="I103" s="5">
        <v>5.05660377358491</v>
      </c>
      <c r="J103" s="5">
        <v>4.62264150943396</v>
      </c>
      <c r="K103" s="5">
        <v>1.09387755102041</v>
      </c>
      <c r="L103" s="5">
        <v>105.931581693091</v>
      </c>
      <c r="M103" s="5">
        <v>13.735598518691</v>
      </c>
      <c r="N103" s="5">
        <v>-0.0448343079922027</v>
      </c>
      <c r="O103" s="5">
        <v>0.28537170263789</v>
      </c>
      <c r="P103" s="5">
        <v>0.786046511627907</v>
      </c>
      <c r="Q103" s="5">
        <v>0.0448343079922027</v>
      </c>
      <c r="R103" s="5">
        <v>0.669781931464174</v>
      </c>
      <c r="S103" s="5">
        <v>0.644295302013423</v>
      </c>
      <c r="T103" s="5">
        <v>283</v>
      </c>
      <c r="U103" s="5">
        <v>0.719081272084806</v>
      </c>
      <c r="V103" s="5">
        <v>0.0406360424028269</v>
      </c>
      <c r="W103" s="5">
        <v>-1.5650307952173</v>
      </c>
      <c r="X103" s="5">
        <v>-1.56706317400263</v>
      </c>
      <c r="Y103" s="5">
        <v>0.197761194029851</v>
      </c>
      <c r="Z103" s="5">
        <v>94.3333333333333</v>
      </c>
      <c r="AA103" s="5">
        <v>118.3065</v>
      </c>
      <c r="AB103" s="5">
        <v>2.5</v>
      </c>
      <c r="AC103" s="5">
        <v>0.783673469387755</v>
      </c>
      <c r="AD103" s="5">
        <v>-0.706976744186047</v>
      </c>
      <c r="AE103" s="5">
        <v>0.000235348756706136</v>
      </c>
      <c r="AF103" s="5">
        <v>96</v>
      </c>
      <c r="AG103" s="5">
        <v>149</v>
      </c>
      <c r="AH103" s="5">
        <v>256.5</v>
      </c>
      <c r="AI103" s="5">
        <v>-11.5</v>
      </c>
      <c r="AJ103" s="5">
        <v>107.5</v>
      </c>
      <c r="AK103" s="5">
        <v>160.5</v>
      </c>
      <c r="AL103" s="5">
        <v>78.681</v>
      </c>
      <c r="AM103" s="5">
        <v>0.109</v>
      </c>
      <c r="AN103" s="5">
        <v>18.789</v>
      </c>
      <c r="AO103" s="5">
        <v>18.796</v>
      </c>
      <c r="AP103" s="7">
        <v>7.19061916614232</v>
      </c>
    </row>
    <row r="104" customFormat="1" ht="15" spans="1:42">
      <c r="A104" s="5">
        <v>2</v>
      </c>
      <c r="B104" s="5" t="s">
        <v>244</v>
      </c>
      <c r="C104" s="5">
        <v>126</v>
      </c>
      <c r="D104" s="5">
        <v>135</v>
      </c>
      <c r="E104" s="5">
        <v>24</v>
      </c>
      <c r="F104" s="5">
        <v>0.442105263157895</v>
      </c>
      <c r="G104" s="5">
        <v>0.473684210526316</v>
      </c>
      <c r="H104" s="5">
        <v>0.0842105263157895</v>
      </c>
      <c r="I104" s="5">
        <v>5.625</v>
      </c>
      <c r="J104" s="5">
        <v>5.25</v>
      </c>
      <c r="K104" s="5">
        <v>1.07142857142857</v>
      </c>
      <c r="L104" s="5">
        <v>107.512789936826</v>
      </c>
      <c r="M104" s="5">
        <v>13.7840487520902</v>
      </c>
      <c r="N104" s="5">
        <v>-0.0344827586206897</v>
      </c>
      <c r="O104" s="5">
        <v>0.285714285714286</v>
      </c>
      <c r="P104" s="5">
        <v>0.837837837837838</v>
      </c>
      <c r="Q104" s="5">
        <v>0.0344827586206897</v>
      </c>
      <c r="R104" s="5">
        <v>0.69811320754717</v>
      </c>
      <c r="S104" s="5">
        <v>0.68</v>
      </c>
      <c r="T104" s="5">
        <v>285</v>
      </c>
      <c r="U104" s="5">
        <v>0.747368421052632</v>
      </c>
      <c r="V104" s="5">
        <v>0.0315789473684211</v>
      </c>
      <c r="W104" s="5">
        <v>-1.56364689399244</v>
      </c>
      <c r="X104" s="5">
        <v>-1.56663309668485</v>
      </c>
      <c r="Y104" s="5">
        <v>0.177777777777778</v>
      </c>
      <c r="Z104" s="5">
        <v>95</v>
      </c>
      <c r="AA104" s="5">
        <v>119.655</v>
      </c>
      <c r="AB104" s="5">
        <v>2.19936708860759</v>
      </c>
      <c r="AC104" s="5">
        <v>0.80952380952381</v>
      </c>
      <c r="AD104" s="5">
        <v>-0.594594594594595</v>
      </c>
      <c r="AE104" s="5">
        <v>0.000268861454046639</v>
      </c>
      <c r="AF104" s="5">
        <v>102</v>
      </c>
      <c r="AG104" s="5">
        <v>150</v>
      </c>
      <c r="AH104" s="5">
        <v>261</v>
      </c>
      <c r="AI104" s="5">
        <v>-9</v>
      </c>
      <c r="AJ104" s="5">
        <v>111</v>
      </c>
      <c r="AK104" s="5">
        <v>159</v>
      </c>
      <c r="AL104" s="5">
        <v>81.467</v>
      </c>
      <c r="AM104" s="5">
        <v>-0.293</v>
      </c>
      <c r="AN104" s="5">
        <v>18.307</v>
      </c>
      <c r="AO104" s="5">
        <v>18.311</v>
      </c>
      <c r="AP104" s="7">
        <v>7.42590685161523</v>
      </c>
    </row>
    <row r="105" customFormat="1" ht="15" spans="1:42">
      <c r="A105" s="5">
        <v>2</v>
      </c>
      <c r="B105" s="5" t="s">
        <v>245</v>
      </c>
      <c r="C105" s="5">
        <v>132.5</v>
      </c>
      <c r="D105" s="5">
        <v>138.5</v>
      </c>
      <c r="E105" s="5">
        <v>17</v>
      </c>
      <c r="F105" s="5">
        <v>0.460069444444444</v>
      </c>
      <c r="G105" s="5">
        <v>0.480902777777778</v>
      </c>
      <c r="H105" s="5">
        <v>0.0590277777777778</v>
      </c>
      <c r="I105" s="5">
        <v>8.14705882352941</v>
      </c>
      <c r="J105" s="5">
        <v>7.79411764705882</v>
      </c>
      <c r="K105" s="5">
        <v>1.04528301886792</v>
      </c>
      <c r="L105" s="5">
        <v>111.096804634517</v>
      </c>
      <c r="M105" s="5">
        <v>13.856406460551</v>
      </c>
      <c r="N105" s="5">
        <v>-0.022140221402214</v>
      </c>
      <c r="O105" s="5">
        <v>0.2989449003517</v>
      </c>
      <c r="P105" s="5">
        <v>0.901234567901235</v>
      </c>
      <c r="Q105" s="5">
        <v>0.022140221402214</v>
      </c>
      <c r="R105" s="5">
        <v>0.781350482315113</v>
      </c>
      <c r="S105" s="5">
        <v>0.77257525083612</v>
      </c>
      <c r="T105" s="5">
        <v>288</v>
      </c>
      <c r="U105" s="5">
        <v>0.822916666666667</v>
      </c>
      <c r="V105" s="5">
        <v>0.0208333333333333</v>
      </c>
      <c r="W105" s="5">
        <v>-1.56079009908497</v>
      </c>
      <c r="X105" s="5">
        <v>-1.56533923299684</v>
      </c>
      <c r="Y105" s="5">
        <v>0.122743682310469</v>
      </c>
      <c r="Z105" s="5">
        <v>96</v>
      </c>
      <c r="AA105" s="5">
        <v>122.855</v>
      </c>
      <c r="AB105" s="5">
        <v>1.84055118110236</v>
      </c>
      <c r="AC105" s="5">
        <v>0.871698113207547</v>
      </c>
      <c r="AD105" s="5">
        <v>-0.378600823045267</v>
      </c>
      <c r="AE105" s="5">
        <v>0.000388716982681857</v>
      </c>
      <c r="AF105" s="5">
        <v>115.5</v>
      </c>
      <c r="AG105" s="5">
        <v>149.5</v>
      </c>
      <c r="AH105" s="5">
        <v>271</v>
      </c>
      <c r="AI105" s="5">
        <v>-6</v>
      </c>
      <c r="AJ105" s="5">
        <v>121.5</v>
      </c>
      <c r="AK105" s="5">
        <v>155.5</v>
      </c>
      <c r="AL105" s="5">
        <v>78.548</v>
      </c>
      <c r="AM105" s="5">
        <v>0.686</v>
      </c>
      <c r="AN105" s="5">
        <v>20.047</v>
      </c>
      <c r="AO105" s="5">
        <v>20.067</v>
      </c>
      <c r="AP105" s="7">
        <v>7.41849206694058</v>
      </c>
    </row>
    <row r="106" customFormat="1" ht="15" spans="1:42">
      <c r="A106" s="5">
        <v>2</v>
      </c>
      <c r="B106" s="5" t="s">
        <v>246</v>
      </c>
      <c r="C106" s="5">
        <v>125.5</v>
      </c>
      <c r="D106" s="5">
        <v>136</v>
      </c>
      <c r="E106" s="5">
        <v>20</v>
      </c>
      <c r="F106" s="5">
        <v>0.44582593250444</v>
      </c>
      <c r="G106" s="5">
        <v>0.483126110124334</v>
      </c>
      <c r="H106" s="5">
        <v>0.0710479573712256</v>
      </c>
      <c r="I106" s="5">
        <v>6.8</v>
      </c>
      <c r="J106" s="5">
        <v>6.275</v>
      </c>
      <c r="K106" s="5">
        <v>1.08366533864542</v>
      </c>
      <c r="L106" s="5">
        <v>107.465110617353</v>
      </c>
      <c r="M106" s="5">
        <v>13.699148392023</v>
      </c>
      <c r="N106" s="5">
        <v>-0.0401529636711281</v>
      </c>
      <c r="O106" s="5">
        <v>0.302994011976048</v>
      </c>
      <c r="P106" s="5">
        <v>0.818965517241379</v>
      </c>
      <c r="Q106" s="5">
        <v>0.0401529636711281</v>
      </c>
      <c r="R106" s="5">
        <v>0.743589743589744</v>
      </c>
      <c r="S106" s="5">
        <v>0.725085910652921</v>
      </c>
      <c r="T106" s="5">
        <v>281.5</v>
      </c>
      <c r="U106" s="5">
        <v>0.786856127886323</v>
      </c>
      <c r="V106" s="5">
        <v>0.0373001776198934</v>
      </c>
      <c r="W106" s="5">
        <v>-1.56478239949567</v>
      </c>
      <c r="X106" s="5">
        <v>-1.56648600866108</v>
      </c>
      <c r="Y106" s="5">
        <v>0.147058823529412</v>
      </c>
      <c r="Z106" s="5">
        <v>93.8333333333333</v>
      </c>
      <c r="AA106" s="5">
        <v>119.6365</v>
      </c>
      <c r="AB106" s="5">
        <v>2.33695652173913</v>
      </c>
      <c r="AC106" s="5">
        <v>0.840637450199203</v>
      </c>
      <c r="AD106" s="5">
        <v>-0.525862068965517</v>
      </c>
      <c r="AE106" s="5">
        <v>0.000313069479251476</v>
      </c>
      <c r="AF106" s="5">
        <v>105.5</v>
      </c>
      <c r="AG106" s="5">
        <v>145.5</v>
      </c>
      <c r="AH106" s="5">
        <v>261.5</v>
      </c>
      <c r="AI106" s="5">
        <v>-10.5</v>
      </c>
      <c r="AJ106" s="5">
        <v>116</v>
      </c>
      <c r="AK106" s="5">
        <v>156</v>
      </c>
      <c r="AL106" s="5">
        <v>83.006</v>
      </c>
      <c r="AM106" s="5">
        <v>-0.471</v>
      </c>
      <c r="AN106" s="5">
        <v>19.117</v>
      </c>
      <c r="AO106" s="5">
        <v>19.124</v>
      </c>
      <c r="AP106" s="7">
        <v>7.86733782743845</v>
      </c>
    </row>
    <row r="107" customFormat="1" ht="15" spans="1:42">
      <c r="A107" s="5">
        <v>2</v>
      </c>
      <c r="B107" s="5" t="s">
        <v>247</v>
      </c>
      <c r="C107" s="5">
        <v>119</v>
      </c>
      <c r="D107" s="5">
        <v>129.5</v>
      </c>
      <c r="E107" s="5">
        <v>22.5</v>
      </c>
      <c r="F107" s="5">
        <v>0.439114391143911</v>
      </c>
      <c r="G107" s="5">
        <v>0.477859778597786</v>
      </c>
      <c r="H107" s="5">
        <v>0.0830258302583026</v>
      </c>
      <c r="I107" s="5">
        <v>5.75555555555556</v>
      </c>
      <c r="J107" s="5">
        <v>5.28888888888889</v>
      </c>
      <c r="K107" s="5">
        <v>1.08823529411765</v>
      </c>
      <c r="L107" s="5">
        <v>102.36780092718</v>
      </c>
      <c r="M107" s="5">
        <v>13.4412301024373</v>
      </c>
      <c r="N107" s="5">
        <v>-0.0422535211267606</v>
      </c>
      <c r="O107" s="5">
        <v>0.293383270911361</v>
      </c>
      <c r="P107" s="5">
        <v>0.803738317757009</v>
      </c>
      <c r="Q107" s="5">
        <v>0.0422535211267606</v>
      </c>
      <c r="R107" s="5">
        <v>0.703947368421053</v>
      </c>
      <c r="S107" s="5">
        <v>0.681978798586572</v>
      </c>
      <c r="T107" s="5">
        <v>271</v>
      </c>
      <c r="U107" s="5">
        <v>0.750922509225092</v>
      </c>
      <c r="V107" s="5">
        <v>0.0387453874538745</v>
      </c>
      <c r="W107" s="5">
        <v>-1.56436995087144</v>
      </c>
      <c r="X107" s="5">
        <v>-1.56647746381483</v>
      </c>
      <c r="Y107" s="5">
        <v>0.173745173745174</v>
      </c>
      <c r="Z107" s="5">
        <v>90.3333333333333</v>
      </c>
      <c r="AA107" s="5">
        <v>114.1625</v>
      </c>
      <c r="AB107" s="5">
        <v>2.41150442477876</v>
      </c>
      <c r="AC107" s="5">
        <v>0.810924369747899</v>
      </c>
      <c r="AD107" s="5">
        <v>-0.616822429906542</v>
      </c>
      <c r="AE107" s="5">
        <v>0.000289802481183051</v>
      </c>
      <c r="AF107" s="5">
        <v>96.5</v>
      </c>
      <c r="AG107" s="5">
        <v>141.5</v>
      </c>
      <c r="AH107" s="5">
        <v>248.5</v>
      </c>
      <c r="AI107" s="5">
        <v>-10.5</v>
      </c>
      <c r="AJ107" s="5">
        <v>107</v>
      </c>
      <c r="AK107" s="5">
        <v>152</v>
      </c>
      <c r="AL107" s="5">
        <v>77.682</v>
      </c>
      <c r="AM107" s="5">
        <v>0.601</v>
      </c>
      <c r="AN107" s="5">
        <v>19.7</v>
      </c>
      <c r="AO107" s="5">
        <v>19.712</v>
      </c>
      <c r="AP107" s="7">
        <v>7.85949010890733</v>
      </c>
    </row>
    <row r="108" customFormat="1" ht="15" spans="1:42">
      <c r="A108" s="5">
        <v>2</v>
      </c>
      <c r="B108" s="5" t="s">
        <v>248</v>
      </c>
      <c r="C108" s="5">
        <v>115</v>
      </c>
      <c r="D108" s="5">
        <v>127</v>
      </c>
      <c r="E108" s="5">
        <v>22</v>
      </c>
      <c r="F108" s="5">
        <v>0.435606060606061</v>
      </c>
      <c r="G108" s="5">
        <v>0.481060606060606</v>
      </c>
      <c r="H108" s="5">
        <v>0.0833333333333333</v>
      </c>
      <c r="I108" s="5">
        <v>5.77272727272727</v>
      </c>
      <c r="J108" s="5">
        <v>5.22727272727273</v>
      </c>
      <c r="K108" s="5">
        <v>1.10434782608696</v>
      </c>
      <c r="L108" s="5">
        <v>99.7296345125159</v>
      </c>
      <c r="M108" s="5">
        <v>13.2664991614216</v>
      </c>
      <c r="N108" s="5">
        <v>-0.0495867768595041</v>
      </c>
      <c r="O108" s="5">
        <v>0.29923273657289</v>
      </c>
      <c r="P108" s="5">
        <v>0.771428571428571</v>
      </c>
      <c r="Q108" s="5">
        <v>0.0495867768595041</v>
      </c>
      <c r="R108" s="5">
        <v>0.704697986577181</v>
      </c>
      <c r="S108" s="5">
        <v>0.678832116788321</v>
      </c>
      <c r="T108" s="5">
        <v>264</v>
      </c>
      <c r="U108" s="5">
        <v>0.75</v>
      </c>
      <c r="V108" s="5">
        <v>0.0454545454545455</v>
      </c>
      <c r="W108" s="5">
        <v>-1.56501987589259</v>
      </c>
      <c r="X108" s="5">
        <v>-1.5665246440938</v>
      </c>
      <c r="Y108" s="5">
        <v>0.173228346456693</v>
      </c>
      <c r="Z108" s="5">
        <v>88</v>
      </c>
      <c r="AA108" s="5">
        <v>111.442</v>
      </c>
      <c r="AB108" s="5">
        <v>2.61363636363636</v>
      </c>
      <c r="AC108" s="5">
        <v>0.808695652173913</v>
      </c>
      <c r="AD108" s="5">
        <v>-0.647619047619048</v>
      </c>
      <c r="AE108" s="5">
        <v>0.000293468732964667</v>
      </c>
      <c r="AF108" s="5">
        <v>93</v>
      </c>
      <c r="AG108" s="5">
        <v>137</v>
      </c>
      <c r="AH108" s="5">
        <v>242</v>
      </c>
      <c r="AI108" s="5">
        <v>-12</v>
      </c>
      <c r="AJ108" s="5">
        <v>105</v>
      </c>
      <c r="AK108" s="5">
        <v>149</v>
      </c>
      <c r="AL108" s="5">
        <v>76.922</v>
      </c>
      <c r="AM108" s="5">
        <v>0.504</v>
      </c>
      <c r="AN108" s="5">
        <v>20.568</v>
      </c>
      <c r="AO108" s="5">
        <v>20.575</v>
      </c>
      <c r="AP108" s="7">
        <v>6.86273369178308</v>
      </c>
    </row>
    <row r="109" customFormat="1" ht="15" spans="1:42">
      <c r="A109" s="5">
        <v>2</v>
      </c>
      <c r="B109" s="5" t="s">
        <v>249</v>
      </c>
      <c r="C109" s="5">
        <v>116</v>
      </c>
      <c r="D109" s="5">
        <v>130</v>
      </c>
      <c r="E109" s="5">
        <v>26.5</v>
      </c>
      <c r="F109" s="5">
        <v>0.425688073394495</v>
      </c>
      <c r="G109" s="5">
        <v>0.477064220183486</v>
      </c>
      <c r="H109" s="5">
        <v>0.0972477064220184</v>
      </c>
      <c r="I109" s="5">
        <v>4.90566037735849</v>
      </c>
      <c r="J109" s="5">
        <v>4.37735849056604</v>
      </c>
      <c r="K109" s="5">
        <v>1.12068965517241</v>
      </c>
      <c r="L109" s="5">
        <v>101.748464361876</v>
      </c>
      <c r="M109" s="5">
        <v>13.4783777461038</v>
      </c>
      <c r="N109" s="5">
        <v>-0.0569105691056911</v>
      </c>
      <c r="O109" s="5">
        <v>0.291925465838509</v>
      </c>
      <c r="P109" s="5">
        <v>0.729468599033816</v>
      </c>
      <c r="Q109" s="5">
        <v>0.0569105691056911</v>
      </c>
      <c r="R109" s="5">
        <v>0.661341853035144</v>
      </c>
      <c r="S109" s="5">
        <v>0.628070175438596</v>
      </c>
      <c r="T109" s="5">
        <v>272.5</v>
      </c>
      <c r="U109" s="5">
        <v>0.708256880733945</v>
      </c>
      <c r="V109" s="5">
        <v>0.0513761467889908</v>
      </c>
      <c r="W109" s="5">
        <v>-1.56583379024634</v>
      </c>
      <c r="X109" s="5">
        <v>-1.56715824419962</v>
      </c>
      <c r="Y109" s="5">
        <v>0.203846153846154</v>
      </c>
      <c r="Z109" s="5">
        <v>90.8333333333333</v>
      </c>
      <c r="AA109" s="5">
        <v>114.015</v>
      </c>
      <c r="AB109" s="5">
        <v>2.84453302961276</v>
      </c>
      <c r="AC109" s="5">
        <v>0.771551724137931</v>
      </c>
      <c r="AD109" s="5">
        <v>-0.782608695652174</v>
      </c>
      <c r="AE109" s="5">
        <v>0.000231121340421329</v>
      </c>
      <c r="AF109" s="5">
        <v>89.5</v>
      </c>
      <c r="AG109" s="5">
        <v>142.5</v>
      </c>
      <c r="AH109" s="5">
        <v>246</v>
      </c>
      <c r="AI109" s="5">
        <v>-14</v>
      </c>
      <c r="AJ109" s="5">
        <v>103.5</v>
      </c>
      <c r="AK109" s="5">
        <v>156.5</v>
      </c>
      <c r="AL109" s="5">
        <v>78.617</v>
      </c>
      <c r="AM109" s="5">
        <v>-0.111</v>
      </c>
      <c r="AN109" s="5">
        <v>19.633</v>
      </c>
      <c r="AO109" s="5">
        <v>19.641</v>
      </c>
      <c r="AP109" s="7">
        <v>7.16840882636918</v>
      </c>
    </row>
    <row r="110" customFormat="1" ht="15" spans="1:42">
      <c r="A110" s="5">
        <v>2</v>
      </c>
      <c r="B110" s="5" t="s">
        <v>250</v>
      </c>
      <c r="C110" s="5">
        <v>127</v>
      </c>
      <c r="D110" s="5">
        <v>135</v>
      </c>
      <c r="E110" s="5">
        <v>21.5</v>
      </c>
      <c r="F110" s="5">
        <v>0.447971781305115</v>
      </c>
      <c r="G110" s="5">
        <v>0.476190476190476</v>
      </c>
      <c r="H110" s="5">
        <v>0.0758377425044092</v>
      </c>
      <c r="I110" s="5">
        <v>6.27906976744186</v>
      </c>
      <c r="J110" s="5">
        <v>5.90697674418605</v>
      </c>
      <c r="K110" s="5">
        <v>1.06299212598425</v>
      </c>
      <c r="L110" s="5">
        <v>107.728439451552</v>
      </c>
      <c r="M110" s="5">
        <v>13.7477270848675</v>
      </c>
      <c r="N110" s="5">
        <v>-0.0305343511450382</v>
      </c>
      <c r="O110" s="5">
        <v>0.290322580645161</v>
      </c>
      <c r="P110" s="5">
        <v>0.859030837004405</v>
      </c>
      <c r="Q110" s="5">
        <v>0.0305343511450382</v>
      </c>
      <c r="R110" s="5">
        <v>0.725239616613419</v>
      </c>
      <c r="S110" s="5">
        <v>0.71043771043771</v>
      </c>
      <c r="T110" s="5">
        <v>283.5</v>
      </c>
      <c r="U110" s="5">
        <v>0.772486772486772</v>
      </c>
      <c r="V110" s="5">
        <v>0.0282186948853616</v>
      </c>
      <c r="W110" s="5">
        <v>-1.56287029734906</v>
      </c>
      <c r="X110" s="5">
        <v>-1.56624174020493</v>
      </c>
      <c r="Y110" s="5">
        <v>0.159259259259259</v>
      </c>
      <c r="Z110" s="5">
        <v>94.5</v>
      </c>
      <c r="AA110" s="5">
        <v>119.669</v>
      </c>
      <c r="AB110" s="5">
        <v>2.08160083160083</v>
      </c>
      <c r="AC110" s="5">
        <v>0.830708661417323</v>
      </c>
      <c r="AD110" s="5">
        <v>-0.519823788546256</v>
      </c>
      <c r="AE110" s="5">
        <v>0.000304907197688006</v>
      </c>
      <c r="AF110" s="5">
        <v>105.5</v>
      </c>
      <c r="AG110" s="5">
        <v>148.5</v>
      </c>
      <c r="AH110" s="5">
        <v>262</v>
      </c>
      <c r="AI110" s="5">
        <v>-8</v>
      </c>
      <c r="AJ110" s="5">
        <v>113.5</v>
      </c>
      <c r="AK110" s="5">
        <v>156.5</v>
      </c>
      <c r="AL110" s="5">
        <v>81.672</v>
      </c>
      <c r="AM110" s="5">
        <v>-0.053</v>
      </c>
      <c r="AN110" s="5">
        <v>20.112</v>
      </c>
      <c r="AO110" s="5">
        <v>20.113</v>
      </c>
      <c r="AP110" s="7">
        <v>7.22657226197303</v>
      </c>
    </row>
    <row r="111" customFormat="1" ht="15" spans="1:42">
      <c r="A111" s="5">
        <v>2</v>
      </c>
      <c r="B111" s="5" t="s">
        <v>251</v>
      </c>
      <c r="C111" s="5">
        <v>118</v>
      </c>
      <c r="D111" s="5">
        <v>129</v>
      </c>
      <c r="E111" s="5">
        <v>21</v>
      </c>
      <c r="F111" s="5">
        <v>0.440298507462687</v>
      </c>
      <c r="G111" s="5">
        <v>0.48134328358209</v>
      </c>
      <c r="H111" s="5">
        <v>0.0783582089552239</v>
      </c>
      <c r="I111" s="5">
        <v>6.14285714285714</v>
      </c>
      <c r="J111" s="5">
        <v>5.61904761904762</v>
      </c>
      <c r="K111" s="5">
        <v>1.09322033898305</v>
      </c>
      <c r="L111" s="5">
        <v>101.662841458093</v>
      </c>
      <c r="M111" s="5">
        <v>13.3666251038423</v>
      </c>
      <c r="N111" s="5">
        <v>-0.0445344129554656</v>
      </c>
      <c r="O111" s="5">
        <v>0.299748110831234</v>
      </c>
      <c r="P111" s="5">
        <v>0.796296296296296</v>
      </c>
      <c r="Q111" s="5">
        <v>0.0445344129554656</v>
      </c>
      <c r="R111" s="5">
        <v>0.72</v>
      </c>
      <c r="S111" s="5">
        <v>0.697841726618705</v>
      </c>
      <c r="T111" s="5">
        <v>268</v>
      </c>
      <c r="U111" s="5">
        <v>0.764925373134328</v>
      </c>
      <c r="V111" s="5">
        <v>0.041044776119403</v>
      </c>
      <c r="W111" s="5">
        <v>-1.56466205136567</v>
      </c>
      <c r="X111" s="5">
        <v>-1.56638373969343</v>
      </c>
      <c r="Y111" s="5">
        <v>0.162790697674419</v>
      </c>
      <c r="Z111" s="5">
        <v>89.3333333333333</v>
      </c>
      <c r="AA111" s="5">
        <v>113.399</v>
      </c>
      <c r="AB111" s="5">
        <v>2.46681415929204</v>
      </c>
      <c r="AC111" s="5">
        <v>0.822033898305085</v>
      </c>
      <c r="AD111" s="5">
        <v>-0.592592592592593</v>
      </c>
      <c r="AE111" s="5">
        <v>0.000308869901065138</v>
      </c>
      <c r="AF111" s="5">
        <v>97</v>
      </c>
      <c r="AG111" s="5">
        <v>139</v>
      </c>
      <c r="AH111" s="5">
        <v>247</v>
      </c>
      <c r="AI111" s="5">
        <v>-11</v>
      </c>
      <c r="AJ111" s="5">
        <v>108</v>
      </c>
      <c r="AK111" s="5">
        <v>150</v>
      </c>
      <c r="AL111" s="5">
        <v>81.774</v>
      </c>
      <c r="AM111" s="5">
        <v>-0.483</v>
      </c>
      <c r="AN111" s="5">
        <v>19.188</v>
      </c>
      <c r="AO111" s="5">
        <v>19.195</v>
      </c>
      <c r="AP111" s="7">
        <v>5.89046405520828</v>
      </c>
    </row>
    <row r="112" customFormat="1" ht="15" spans="1:42">
      <c r="A112" s="5">
        <v>2</v>
      </c>
      <c r="B112" s="5" t="s">
        <v>252</v>
      </c>
      <c r="C112" s="5">
        <v>132.5</v>
      </c>
      <c r="D112" s="5">
        <v>138</v>
      </c>
      <c r="E112" s="5">
        <v>22</v>
      </c>
      <c r="F112" s="5">
        <v>0.452991452991453</v>
      </c>
      <c r="G112" s="5">
        <v>0.471794871794872</v>
      </c>
      <c r="H112" s="5">
        <v>0.0752136752136752</v>
      </c>
      <c r="I112" s="5">
        <v>6.27272727272727</v>
      </c>
      <c r="J112" s="5">
        <v>6.02272727272727</v>
      </c>
      <c r="K112" s="5">
        <v>1.04150943396226</v>
      </c>
      <c r="L112" s="5">
        <v>111.181908000657</v>
      </c>
      <c r="M112" s="5">
        <v>13.9642400437689</v>
      </c>
      <c r="N112" s="5">
        <v>-0.0203327171903882</v>
      </c>
      <c r="O112" s="5">
        <v>0.282229965156794</v>
      </c>
      <c r="P112" s="5">
        <v>0.905172413793103</v>
      </c>
      <c r="Q112" s="5">
        <v>0.0203327171903882</v>
      </c>
      <c r="R112" s="5">
        <v>0.725</v>
      </c>
      <c r="S112" s="5">
        <v>0.715210355987055</v>
      </c>
      <c r="T112" s="5">
        <v>292.5</v>
      </c>
      <c r="U112" s="5">
        <v>0.774358974358974</v>
      </c>
      <c r="V112" s="5">
        <v>0.0188034188034188</v>
      </c>
      <c r="W112" s="5">
        <v>-1.55963893357472</v>
      </c>
      <c r="X112" s="5">
        <v>-1.56601579894909</v>
      </c>
      <c r="Y112" s="5">
        <v>0.159420289855072</v>
      </c>
      <c r="Z112" s="5">
        <v>97.5</v>
      </c>
      <c r="AA112" s="5">
        <v>123.1315</v>
      </c>
      <c r="AB112" s="5">
        <v>1.8033199195171</v>
      </c>
      <c r="AC112" s="5">
        <v>0.833962264150943</v>
      </c>
      <c r="AD112" s="5">
        <v>-0.474137931034483</v>
      </c>
      <c r="AE112" s="5">
        <v>0.000303648972949129</v>
      </c>
      <c r="AF112" s="5">
        <v>110.5</v>
      </c>
      <c r="AG112" s="5">
        <v>154.5</v>
      </c>
      <c r="AH112" s="5">
        <v>270.5</v>
      </c>
      <c r="AI112" s="5">
        <v>-5.5</v>
      </c>
      <c r="AJ112" s="5">
        <v>116</v>
      </c>
      <c r="AK112" s="5">
        <v>160</v>
      </c>
      <c r="AL112" s="5">
        <v>80.481</v>
      </c>
      <c r="AM112" s="5">
        <v>0.157</v>
      </c>
      <c r="AN112" s="5">
        <v>19.583</v>
      </c>
      <c r="AO112" s="5">
        <v>19.591</v>
      </c>
      <c r="AP112" s="7">
        <v>5.42809850664628</v>
      </c>
    </row>
    <row r="113" customFormat="1" ht="15" spans="1:42">
      <c r="A113" s="5">
        <v>2</v>
      </c>
      <c r="B113" s="5" t="s">
        <v>253</v>
      </c>
      <c r="C113" s="5">
        <v>136</v>
      </c>
      <c r="D113" s="5">
        <v>141.5</v>
      </c>
      <c r="E113" s="5">
        <v>18</v>
      </c>
      <c r="F113" s="5">
        <v>0.460236886632826</v>
      </c>
      <c r="G113" s="5">
        <v>0.478849407783418</v>
      </c>
      <c r="H113" s="5">
        <v>0.0609137055837563</v>
      </c>
      <c r="I113" s="5">
        <v>7.86111111111111</v>
      </c>
      <c r="J113" s="5">
        <v>7.55555555555556</v>
      </c>
      <c r="K113" s="5">
        <v>1.04044117647059</v>
      </c>
      <c r="L113" s="5">
        <v>113.786715686264</v>
      </c>
      <c r="M113" s="5">
        <v>14.0356688476182</v>
      </c>
      <c r="N113" s="5">
        <v>-0.0198198198198198</v>
      </c>
      <c r="O113" s="5">
        <v>0.295194508009153</v>
      </c>
      <c r="P113" s="5">
        <v>0.910931174089069</v>
      </c>
      <c r="Q113" s="5">
        <v>0.0198198198198198</v>
      </c>
      <c r="R113" s="5">
        <v>0.774294670846395</v>
      </c>
      <c r="S113" s="5">
        <v>0.766233766233766</v>
      </c>
      <c r="T113" s="5">
        <v>295.5</v>
      </c>
      <c r="U113" s="5">
        <v>0.817258883248731</v>
      </c>
      <c r="V113" s="5">
        <v>0.0186125211505922</v>
      </c>
      <c r="W113" s="5">
        <v>-1.56011184986922</v>
      </c>
      <c r="X113" s="5">
        <v>-1.56554183126546</v>
      </c>
      <c r="Y113" s="5">
        <v>0.127208480565371</v>
      </c>
      <c r="Z113" s="5">
        <v>98.5</v>
      </c>
      <c r="AA113" s="5">
        <v>125.7765</v>
      </c>
      <c r="AB113" s="5">
        <v>1.77986512524085</v>
      </c>
      <c r="AC113" s="5">
        <v>0.867647058823529</v>
      </c>
      <c r="AD113" s="5">
        <v>-0.380566801619433</v>
      </c>
      <c r="AE113" s="5">
        <v>0.000362690342878903</v>
      </c>
      <c r="AF113" s="5">
        <v>118</v>
      </c>
      <c r="AG113" s="5">
        <v>154</v>
      </c>
      <c r="AH113" s="5">
        <v>277.5</v>
      </c>
      <c r="AI113" s="5">
        <v>-5.5</v>
      </c>
      <c r="AJ113" s="5">
        <v>123.5</v>
      </c>
      <c r="AK113" s="5">
        <v>159.5</v>
      </c>
      <c r="AL113" s="5">
        <v>82.441</v>
      </c>
      <c r="AM113" s="5">
        <v>-0.263</v>
      </c>
      <c r="AN113" s="5">
        <v>19.347</v>
      </c>
      <c r="AO113" s="5">
        <v>19.351</v>
      </c>
      <c r="AP113" s="7">
        <v>7.42219760743356</v>
      </c>
    </row>
    <row r="114" customFormat="1" ht="15" spans="1:42">
      <c r="A114" s="5">
        <v>2</v>
      </c>
      <c r="B114" s="5" t="s">
        <v>254</v>
      </c>
      <c r="C114" s="5">
        <v>122.5</v>
      </c>
      <c r="D114" s="5">
        <v>133</v>
      </c>
      <c r="E114" s="5">
        <v>21</v>
      </c>
      <c r="F114" s="5">
        <v>0.443037974683544</v>
      </c>
      <c r="G114" s="5">
        <v>0.481012658227848</v>
      </c>
      <c r="H114" s="5">
        <v>0.0759493670886076</v>
      </c>
      <c r="I114" s="5">
        <v>6.33333333333333</v>
      </c>
      <c r="J114" s="5">
        <v>5.83333333333333</v>
      </c>
      <c r="K114" s="5">
        <v>1.08571428571429</v>
      </c>
      <c r="L114" s="5">
        <v>105.097177253562</v>
      </c>
      <c r="M114" s="5">
        <v>13.5769412362775</v>
      </c>
      <c r="N114" s="5">
        <v>-0.0410958904109589</v>
      </c>
      <c r="O114" s="5">
        <v>0.299145299145299</v>
      </c>
      <c r="P114" s="5">
        <v>0.8125</v>
      </c>
      <c r="Q114" s="5">
        <v>0.0410958904109589</v>
      </c>
      <c r="R114" s="5">
        <v>0.727272727272727</v>
      </c>
      <c r="S114" s="5">
        <v>0.707317073170732</v>
      </c>
      <c r="T114" s="5">
        <v>276.5</v>
      </c>
      <c r="U114" s="5">
        <v>0.772151898734177</v>
      </c>
      <c r="V114" s="5">
        <v>0.0379746835443038</v>
      </c>
      <c r="W114" s="5">
        <v>-1.564602883802</v>
      </c>
      <c r="X114" s="5">
        <v>-1.56647379135802</v>
      </c>
      <c r="Y114" s="5">
        <v>0.157894736842105</v>
      </c>
      <c r="Z114" s="5">
        <v>92.1666666666667</v>
      </c>
      <c r="AA114" s="5">
        <v>117.0925</v>
      </c>
      <c r="AB114" s="5">
        <v>2.36940298507463</v>
      </c>
      <c r="AC114" s="5">
        <v>0.828571428571429</v>
      </c>
      <c r="AD114" s="5">
        <v>-0.5625</v>
      </c>
      <c r="AE114" s="5">
        <v>0.000303737182290907</v>
      </c>
      <c r="AF114" s="5">
        <v>101.5</v>
      </c>
      <c r="AG114" s="5">
        <v>143.5</v>
      </c>
      <c r="AH114" s="5">
        <v>255.5</v>
      </c>
      <c r="AI114" s="5">
        <v>-10.5</v>
      </c>
      <c r="AJ114" s="5">
        <v>112</v>
      </c>
      <c r="AK114" s="5">
        <v>154</v>
      </c>
      <c r="AL114" s="5">
        <v>79.013</v>
      </c>
      <c r="AM114" s="5">
        <v>0.15</v>
      </c>
      <c r="AN114" s="5">
        <v>19.543</v>
      </c>
      <c r="AO114" s="5">
        <v>19.547</v>
      </c>
      <c r="AP114" s="7">
        <v>6.77684202457583</v>
      </c>
    </row>
    <row r="115" customFormat="1" ht="15" spans="1:42">
      <c r="A115" s="5">
        <v>2</v>
      </c>
      <c r="B115" s="5" t="s">
        <v>255</v>
      </c>
      <c r="C115" s="5">
        <v>126.5</v>
      </c>
      <c r="D115" s="5">
        <v>134.5</v>
      </c>
      <c r="E115" s="5">
        <v>21</v>
      </c>
      <c r="F115" s="5">
        <v>0.448581560283688</v>
      </c>
      <c r="G115" s="5">
        <v>0.476950354609929</v>
      </c>
      <c r="H115" s="5">
        <v>0.074468085106383</v>
      </c>
      <c r="I115" s="5">
        <v>6.40476190476191</v>
      </c>
      <c r="J115" s="5">
        <v>6.02380952380952</v>
      </c>
      <c r="K115" s="5">
        <v>1.06324110671937</v>
      </c>
      <c r="L115" s="5">
        <v>107.290105166631</v>
      </c>
      <c r="M115" s="5">
        <v>13.7113092008021</v>
      </c>
      <c r="N115" s="5">
        <v>-0.0306513409961686</v>
      </c>
      <c r="O115" s="5">
        <v>0.29171668667467</v>
      </c>
      <c r="P115" s="5">
        <v>0.859030837004405</v>
      </c>
      <c r="Q115" s="5">
        <v>0.0306513409961686</v>
      </c>
      <c r="R115" s="5">
        <v>0.729903536977492</v>
      </c>
      <c r="S115" s="5">
        <v>0.715254237288136</v>
      </c>
      <c r="T115" s="5">
        <v>282</v>
      </c>
      <c r="U115" s="5">
        <v>0.776595744680851</v>
      </c>
      <c r="V115" s="5">
        <v>0.0283687943262411</v>
      </c>
      <c r="W115" s="5">
        <v>-1.56285378548144</v>
      </c>
      <c r="X115" s="5">
        <v>-1.56616321396416</v>
      </c>
      <c r="Y115" s="5">
        <v>0.156133828996283</v>
      </c>
      <c r="Z115" s="5">
        <v>94</v>
      </c>
      <c r="AA115" s="5">
        <v>119.169</v>
      </c>
      <c r="AB115" s="5">
        <v>2.08333333333333</v>
      </c>
      <c r="AC115" s="5">
        <v>0.83399209486166</v>
      </c>
      <c r="AD115" s="5">
        <v>-0.511013215859031</v>
      </c>
      <c r="AE115" s="5">
        <v>0.000313180637113064</v>
      </c>
      <c r="AF115" s="5">
        <v>105.5</v>
      </c>
      <c r="AG115" s="5">
        <v>147.5</v>
      </c>
      <c r="AH115" s="5">
        <v>261</v>
      </c>
      <c r="AI115" s="5">
        <v>-8</v>
      </c>
      <c r="AJ115" s="5">
        <v>113.5</v>
      </c>
      <c r="AK115" s="5">
        <v>155.5</v>
      </c>
      <c r="AL115" s="5">
        <v>77.39</v>
      </c>
      <c r="AM115" s="5">
        <v>0.545</v>
      </c>
      <c r="AN115" s="5">
        <v>20.194</v>
      </c>
      <c r="AO115" s="5">
        <v>20.208</v>
      </c>
      <c r="AP115" s="7">
        <v>7.81045548641292</v>
      </c>
    </row>
    <row r="116" customFormat="1" ht="15" spans="1:42">
      <c r="A116" s="5">
        <v>2</v>
      </c>
      <c r="B116" s="5" t="s">
        <v>256</v>
      </c>
      <c r="C116" s="5">
        <v>110</v>
      </c>
      <c r="D116" s="5">
        <v>123.5</v>
      </c>
      <c r="E116" s="5">
        <v>22</v>
      </c>
      <c r="F116" s="5">
        <v>0.430528375733855</v>
      </c>
      <c r="G116" s="5">
        <v>0.483365949119374</v>
      </c>
      <c r="H116" s="5">
        <v>0.086105675146771</v>
      </c>
      <c r="I116" s="5">
        <v>5.61363636363636</v>
      </c>
      <c r="J116" s="5">
        <v>5</v>
      </c>
      <c r="K116" s="5">
        <v>1.12272727272727</v>
      </c>
      <c r="L116" s="5">
        <v>96.3262684837319</v>
      </c>
      <c r="M116" s="5">
        <v>13.0511813003013</v>
      </c>
      <c r="N116" s="5">
        <v>-0.0578158458244111</v>
      </c>
      <c r="O116" s="5">
        <v>0.303430079155673</v>
      </c>
      <c r="P116" s="5">
        <v>0.733990147783251</v>
      </c>
      <c r="Q116" s="5">
        <v>0.0578158458244111</v>
      </c>
      <c r="R116" s="5">
        <v>0.697594501718213</v>
      </c>
      <c r="S116" s="5">
        <v>0.666666666666667</v>
      </c>
      <c r="T116" s="5">
        <v>255.5</v>
      </c>
      <c r="U116" s="5">
        <v>0.741682974559687</v>
      </c>
      <c r="V116" s="5">
        <v>0.0528375733855186</v>
      </c>
      <c r="W116" s="5">
        <v>-1.56545533914345</v>
      </c>
      <c r="X116" s="5">
        <v>-1.56656406177113</v>
      </c>
      <c r="Y116" s="5">
        <v>0.178137651821862</v>
      </c>
      <c r="Z116" s="5">
        <v>85.1666666666667</v>
      </c>
      <c r="AA116" s="5">
        <v>107.8925</v>
      </c>
      <c r="AB116" s="5">
        <v>2.84574468085106</v>
      </c>
      <c r="AC116" s="5">
        <v>0.8</v>
      </c>
      <c r="AD116" s="5">
        <v>-0.699507389162562</v>
      </c>
      <c r="AE116" s="5">
        <v>0.00029198585753227</v>
      </c>
      <c r="AF116" s="5">
        <v>88</v>
      </c>
      <c r="AG116" s="5">
        <v>132</v>
      </c>
      <c r="AH116" s="5">
        <v>233.5</v>
      </c>
      <c r="AI116" s="5">
        <v>-13.5</v>
      </c>
      <c r="AJ116" s="5">
        <v>101.5</v>
      </c>
      <c r="AK116" s="5">
        <v>145.5</v>
      </c>
      <c r="AL116" s="5">
        <v>82.091</v>
      </c>
      <c r="AM116" s="5">
        <v>-0.898</v>
      </c>
      <c r="AN116" s="5">
        <v>18.094</v>
      </c>
      <c r="AO116" s="5">
        <v>18.117</v>
      </c>
      <c r="AP116" s="7">
        <v>7.82606079208011</v>
      </c>
    </row>
    <row r="117" customFormat="1" ht="15" spans="1:42">
      <c r="A117" s="5">
        <v>2</v>
      </c>
      <c r="B117" s="5" t="s">
        <v>257</v>
      </c>
      <c r="C117" s="5">
        <v>116.5</v>
      </c>
      <c r="D117" s="5">
        <v>130.5</v>
      </c>
      <c r="E117" s="5">
        <v>22.5</v>
      </c>
      <c r="F117" s="5">
        <v>0.432282003710575</v>
      </c>
      <c r="G117" s="5">
        <v>0.484230055658627</v>
      </c>
      <c r="H117" s="5">
        <v>0.0834879406307978</v>
      </c>
      <c r="I117" s="5">
        <v>5.8</v>
      </c>
      <c r="J117" s="5">
        <v>5.17777777777778</v>
      </c>
      <c r="K117" s="5">
        <v>1.12017167381974</v>
      </c>
      <c r="L117" s="5">
        <v>101.831151095003</v>
      </c>
      <c r="M117" s="5">
        <v>13.4039795085887</v>
      </c>
      <c r="N117" s="5">
        <v>-0.0566801619433198</v>
      </c>
      <c r="O117" s="5">
        <v>0.305</v>
      </c>
      <c r="P117" s="5">
        <v>0.740740740740741</v>
      </c>
      <c r="Q117" s="5">
        <v>0.0566801619433198</v>
      </c>
      <c r="R117" s="5">
        <v>0.705882352941177</v>
      </c>
      <c r="S117" s="5">
        <v>0.676258992805755</v>
      </c>
      <c r="T117" s="5">
        <v>269.5</v>
      </c>
      <c r="U117" s="5">
        <v>0.749536178107607</v>
      </c>
      <c r="V117" s="5">
        <v>0.051948051948052</v>
      </c>
      <c r="W117" s="5">
        <v>-1.56594431269125</v>
      </c>
      <c r="X117" s="5">
        <v>-1.56692775147186</v>
      </c>
      <c r="Y117" s="5">
        <v>0.172413793103448</v>
      </c>
      <c r="Z117" s="5">
        <v>89.8333333333333</v>
      </c>
      <c r="AA117" s="5">
        <v>114.002</v>
      </c>
      <c r="AB117" s="5">
        <v>2.80902004454343</v>
      </c>
      <c r="AC117" s="5">
        <v>0.8068669527897</v>
      </c>
      <c r="AD117" s="5">
        <v>-0.675925925925926</v>
      </c>
      <c r="AE117" s="5">
        <v>0.000271417469786768</v>
      </c>
      <c r="AF117" s="5">
        <v>94</v>
      </c>
      <c r="AG117" s="5">
        <v>139</v>
      </c>
      <c r="AH117" s="5">
        <v>247</v>
      </c>
      <c r="AI117" s="5">
        <v>-14</v>
      </c>
      <c r="AJ117" s="5">
        <v>108</v>
      </c>
      <c r="AK117" s="5">
        <v>153</v>
      </c>
      <c r="AL117" s="5">
        <v>79.679</v>
      </c>
      <c r="AM117" s="5">
        <v>-0.266</v>
      </c>
      <c r="AN117" s="5">
        <v>19.458</v>
      </c>
      <c r="AO117" s="5">
        <v>19.461</v>
      </c>
      <c r="AP117" s="7">
        <v>7.42590685161523</v>
      </c>
    </row>
    <row r="118" customFormat="1" ht="15" spans="1:42">
      <c r="A118" s="5">
        <v>2</v>
      </c>
      <c r="B118" s="5" t="s">
        <v>258</v>
      </c>
      <c r="C118" s="5">
        <v>119</v>
      </c>
      <c r="D118" s="5">
        <v>130.5</v>
      </c>
      <c r="E118" s="5">
        <v>21.5</v>
      </c>
      <c r="F118" s="5">
        <v>0.439114391143911</v>
      </c>
      <c r="G118" s="5">
        <v>0.481549815498155</v>
      </c>
      <c r="H118" s="5">
        <v>0.0793357933579336</v>
      </c>
      <c r="I118" s="5">
        <v>6.06976744186047</v>
      </c>
      <c r="J118" s="5">
        <v>5.53488372093023</v>
      </c>
      <c r="K118" s="5">
        <v>1.09663865546218</v>
      </c>
      <c r="L118" s="5">
        <v>102.718872008345</v>
      </c>
      <c r="M118" s="5">
        <v>13.4412301024373</v>
      </c>
      <c r="N118" s="5">
        <v>-0.0460921843687375</v>
      </c>
      <c r="O118" s="5">
        <v>0.300124533001245</v>
      </c>
      <c r="P118" s="5">
        <v>0.788990825688073</v>
      </c>
      <c r="Q118" s="5">
        <v>0.0460921843687375</v>
      </c>
      <c r="R118" s="5">
        <v>0.717105263157895</v>
      </c>
      <c r="S118" s="5">
        <v>0.693950177935943</v>
      </c>
      <c r="T118" s="5">
        <v>271</v>
      </c>
      <c r="U118" s="5">
        <v>0.761992619926199</v>
      </c>
      <c r="V118" s="5">
        <v>0.0424354243542435</v>
      </c>
      <c r="W118" s="5">
        <v>-1.56498022151447</v>
      </c>
      <c r="X118" s="5">
        <v>-1.56655670804867</v>
      </c>
      <c r="Y118" s="5">
        <v>0.164750957854406</v>
      </c>
      <c r="Z118" s="5">
        <v>90.3333333333333</v>
      </c>
      <c r="AA118" s="5">
        <v>114.6355</v>
      </c>
      <c r="AB118" s="5">
        <v>2.5109649122807</v>
      </c>
      <c r="AC118" s="5">
        <v>0.819327731092437</v>
      </c>
      <c r="AD118" s="5">
        <v>-0.605504587155963</v>
      </c>
      <c r="AE118" s="5">
        <v>0.000296362962790044</v>
      </c>
      <c r="AF118" s="5">
        <v>97.5</v>
      </c>
      <c r="AG118" s="5">
        <v>140.5</v>
      </c>
      <c r="AH118" s="5">
        <v>249.5</v>
      </c>
      <c r="AI118" s="5">
        <v>-11.5</v>
      </c>
      <c r="AJ118" s="5">
        <v>109</v>
      </c>
      <c r="AK118" s="5">
        <v>152</v>
      </c>
      <c r="AL118" s="5">
        <v>75.448</v>
      </c>
      <c r="AM118" s="5">
        <v>0.939</v>
      </c>
      <c r="AN118" s="5">
        <v>19.981</v>
      </c>
      <c r="AO118" s="5">
        <v>20.005</v>
      </c>
      <c r="AP118" s="7">
        <v>6.06691246605484</v>
      </c>
    </row>
    <row r="119" customFormat="1" ht="15" spans="1:42">
      <c r="A119" s="6">
        <v>3</v>
      </c>
      <c r="B119" s="6" t="s">
        <v>158</v>
      </c>
      <c r="C119" s="6">
        <v>139.5</v>
      </c>
      <c r="D119" s="6">
        <v>142</v>
      </c>
      <c r="E119" s="6">
        <v>23.5</v>
      </c>
      <c r="F119" s="6">
        <v>0.457377049180328</v>
      </c>
      <c r="G119" s="6">
        <v>0.465573770491803</v>
      </c>
      <c r="H119" s="6">
        <v>0.0770491803278689</v>
      </c>
      <c r="I119" s="6">
        <v>6.04255319148936</v>
      </c>
      <c r="J119" s="6">
        <v>5.93617021276596</v>
      </c>
      <c r="K119" s="6">
        <v>1.01792114695341</v>
      </c>
      <c r="L119" s="6">
        <v>115.724529235019</v>
      </c>
      <c r="M119" s="6">
        <v>14.2594997574716</v>
      </c>
      <c r="N119" s="6">
        <v>-0.0088809946714032</v>
      </c>
      <c r="O119" s="6">
        <v>0.270693512304251</v>
      </c>
      <c r="P119" s="6">
        <v>0.957805907172996</v>
      </c>
      <c r="Q119" s="6">
        <v>0.0088809946714032</v>
      </c>
      <c r="R119" s="6">
        <v>0.716012084592145</v>
      </c>
      <c r="S119" s="6">
        <v>0.711656441717791</v>
      </c>
      <c r="T119" s="6">
        <v>305</v>
      </c>
      <c r="U119" s="6">
        <v>0.768852459016393</v>
      </c>
      <c r="V119" s="6">
        <v>0.00819672131147541</v>
      </c>
      <c r="W119" s="6">
        <v>-1.54715732010637</v>
      </c>
      <c r="X119" s="6">
        <v>-1.56584667555732</v>
      </c>
      <c r="Y119" s="6">
        <v>0.165492957746479</v>
      </c>
      <c r="Z119" s="6">
        <v>101.666666666667</v>
      </c>
      <c r="AA119" s="6">
        <v>127.7435</v>
      </c>
      <c r="AB119" s="6">
        <v>1.4922480620155</v>
      </c>
      <c r="AC119" s="6">
        <v>0.831541218637993</v>
      </c>
      <c r="AD119" s="6">
        <v>-0.438818565400844</v>
      </c>
      <c r="AE119" s="6">
        <v>0.000289211474598731</v>
      </c>
      <c r="AF119" s="6">
        <v>116</v>
      </c>
      <c r="AG119" s="6">
        <v>163</v>
      </c>
      <c r="AH119" s="6">
        <v>281.5</v>
      </c>
      <c r="AI119" s="6">
        <v>-2.5</v>
      </c>
      <c r="AJ119" s="6">
        <v>118.5</v>
      </c>
      <c r="AK119" s="6">
        <v>165.5</v>
      </c>
      <c r="AL119" s="6">
        <v>77.388</v>
      </c>
      <c r="AM119" s="6">
        <v>1.758</v>
      </c>
      <c r="AN119" s="6">
        <v>21.672</v>
      </c>
      <c r="AO119" s="6">
        <v>21.744</v>
      </c>
      <c r="AP119" s="6">
        <v>9.10021372904636</v>
      </c>
    </row>
    <row r="120" customFormat="1" ht="15" spans="1:42">
      <c r="A120" s="6">
        <v>3</v>
      </c>
      <c r="B120" s="6" t="s">
        <v>159</v>
      </c>
      <c r="C120" s="6">
        <v>141</v>
      </c>
      <c r="D120" s="6">
        <v>146</v>
      </c>
      <c r="E120" s="6">
        <v>24.5</v>
      </c>
      <c r="F120" s="6">
        <v>0.452648475120385</v>
      </c>
      <c r="G120" s="6">
        <v>0.468699839486356</v>
      </c>
      <c r="H120" s="6">
        <v>0.0786516853932584</v>
      </c>
      <c r="I120" s="6">
        <v>5.95918367346939</v>
      </c>
      <c r="J120" s="6">
        <v>5.75510204081633</v>
      </c>
      <c r="K120" s="6">
        <v>1.0354609929078</v>
      </c>
      <c r="L120" s="6">
        <v>118.035658453989</v>
      </c>
      <c r="M120" s="6">
        <v>14.4106442141449</v>
      </c>
      <c r="N120" s="6">
        <v>-0.0174216027874564</v>
      </c>
      <c r="O120" s="6">
        <v>0.276502732240437</v>
      </c>
      <c r="P120" s="6">
        <v>0.917695473251029</v>
      </c>
      <c r="Q120" s="6">
        <v>0.0174216027874564</v>
      </c>
      <c r="R120" s="6">
        <v>0.712609970674487</v>
      </c>
      <c r="S120" s="6">
        <v>0.70392749244713</v>
      </c>
      <c r="T120" s="6">
        <v>311.5</v>
      </c>
      <c r="U120" s="6">
        <v>0.764044943820225</v>
      </c>
      <c r="V120" s="6">
        <v>0.0160513643659711</v>
      </c>
      <c r="W120" s="6">
        <v>-1.55917780199943</v>
      </c>
      <c r="X120" s="6">
        <v>-1.56654162693328</v>
      </c>
      <c r="Y120" s="6">
        <v>0.167808219178082</v>
      </c>
      <c r="Z120" s="6">
        <v>103.833333333333</v>
      </c>
      <c r="AA120" s="6">
        <v>130.654</v>
      </c>
      <c r="AB120" s="6">
        <v>1.72619047619048</v>
      </c>
      <c r="AC120" s="6">
        <v>0.826241134751773</v>
      </c>
      <c r="AD120" s="6">
        <v>-0.48559670781893</v>
      </c>
      <c r="AE120" s="6">
        <v>0.000260743549689057</v>
      </c>
      <c r="AF120" s="6">
        <v>116.5</v>
      </c>
      <c r="AG120" s="6">
        <v>165.5</v>
      </c>
      <c r="AH120" s="6">
        <v>287</v>
      </c>
      <c r="AI120" s="6">
        <v>-5</v>
      </c>
      <c r="AJ120" s="6">
        <v>121.5</v>
      </c>
      <c r="AK120" s="6">
        <v>170.5</v>
      </c>
      <c r="AL120" s="6">
        <v>78.618</v>
      </c>
      <c r="AM120" s="6">
        <v>1.364</v>
      </c>
      <c r="AN120" s="6">
        <v>21.017</v>
      </c>
      <c r="AO120" s="6">
        <v>21.061</v>
      </c>
      <c r="AP120" s="6">
        <v>8.71877121757421</v>
      </c>
    </row>
    <row r="121" customFormat="1" ht="15" spans="1:42">
      <c r="A121" s="6">
        <v>3</v>
      </c>
      <c r="B121" s="6" t="s">
        <v>160</v>
      </c>
      <c r="C121" s="6">
        <v>136</v>
      </c>
      <c r="D121" s="6">
        <v>142.5</v>
      </c>
      <c r="E121" s="6">
        <v>26</v>
      </c>
      <c r="F121" s="6">
        <v>0.446633825944171</v>
      </c>
      <c r="G121" s="6">
        <v>0.467980295566502</v>
      </c>
      <c r="H121" s="6">
        <v>0.0853858784893268</v>
      </c>
      <c r="I121" s="6">
        <v>5.48076923076923</v>
      </c>
      <c r="J121" s="6">
        <v>5.23076923076923</v>
      </c>
      <c r="K121" s="6">
        <v>1.04779411764706</v>
      </c>
      <c r="L121" s="6">
        <v>114.714500681765</v>
      </c>
      <c r="M121" s="6">
        <v>14.247806848775</v>
      </c>
      <c r="N121" s="6">
        <v>-0.0233393177737881</v>
      </c>
      <c r="O121" s="6">
        <v>0.275167785234899</v>
      </c>
      <c r="P121" s="6">
        <v>0.888412017167382</v>
      </c>
      <c r="Q121" s="6">
        <v>0.0233393177737881</v>
      </c>
      <c r="R121" s="6">
        <v>0.691394658753709</v>
      </c>
      <c r="S121" s="6">
        <v>0.679012345679012</v>
      </c>
      <c r="T121" s="6">
        <v>304.5</v>
      </c>
      <c r="U121" s="6">
        <v>0.74384236453202</v>
      </c>
      <c r="V121" s="6">
        <v>0.0213464696223317</v>
      </c>
      <c r="W121" s="6">
        <v>-1.56150489578207</v>
      </c>
      <c r="X121" s="6">
        <v>-1.56676861665008</v>
      </c>
      <c r="Y121" s="6">
        <v>0.182456140350877</v>
      </c>
      <c r="Z121" s="6">
        <v>101.5</v>
      </c>
      <c r="AA121" s="6">
        <v>127.2755</v>
      </c>
      <c r="AB121" s="6">
        <v>1.89356435643564</v>
      </c>
      <c r="AC121" s="6">
        <v>0.808823529411765</v>
      </c>
      <c r="AD121" s="6">
        <v>-0.55793991416309</v>
      </c>
      <c r="AE121" s="6">
        <v>0.000245844148453858</v>
      </c>
      <c r="AF121" s="6">
        <v>110</v>
      </c>
      <c r="AG121" s="6">
        <v>162</v>
      </c>
      <c r="AH121" s="6">
        <v>278.5</v>
      </c>
      <c r="AI121" s="6">
        <v>-6.5</v>
      </c>
      <c r="AJ121" s="6">
        <v>116.5</v>
      </c>
      <c r="AK121" s="6">
        <v>168.5</v>
      </c>
      <c r="AL121" s="6">
        <v>77.909</v>
      </c>
      <c r="AM121" s="6">
        <v>1.375</v>
      </c>
      <c r="AN121" s="6">
        <v>20.949</v>
      </c>
      <c r="AO121" s="6">
        <v>20.995</v>
      </c>
      <c r="AP121" s="6">
        <v>8.7231219018145</v>
      </c>
    </row>
    <row r="122" customFormat="1" ht="15" spans="1:42">
      <c r="A122" s="6">
        <v>3</v>
      </c>
      <c r="B122" s="6" t="s">
        <v>161</v>
      </c>
      <c r="C122" s="6">
        <v>139.5</v>
      </c>
      <c r="D122" s="6">
        <v>145</v>
      </c>
      <c r="E122" s="6">
        <v>27</v>
      </c>
      <c r="F122" s="6">
        <v>0.447833065810594</v>
      </c>
      <c r="G122" s="6">
        <v>0.465489566613162</v>
      </c>
      <c r="H122" s="6">
        <v>0.086677367576244</v>
      </c>
      <c r="I122" s="6">
        <v>5.37037037037037</v>
      </c>
      <c r="J122" s="6">
        <v>5.16666666666667</v>
      </c>
      <c r="K122" s="6">
        <v>1.03942652329749</v>
      </c>
      <c r="L122" s="6">
        <v>117.209570143966</v>
      </c>
      <c r="M122" s="6">
        <v>14.4106442141449</v>
      </c>
      <c r="N122" s="6">
        <v>-0.0193321616871705</v>
      </c>
      <c r="O122" s="6">
        <v>0.270536692223439</v>
      </c>
      <c r="P122" s="6">
        <v>0.906779661016949</v>
      </c>
      <c r="Q122" s="6">
        <v>0.0193321616871705</v>
      </c>
      <c r="R122" s="6">
        <v>0.686046511627907</v>
      </c>
      <c r="S122" s="6">
        <v>0.675675675675676</v>
      </c>
      <c r="T122" s="6">
        <v>311.5</v>
      </c>
      <c r="U122" s="6">
        <v>0.739967897271268</v>
      </c>
      <c r="V122" s="6">
        <v>0.0176565008025682</v>
      </c>
      <c r="W122" s="6">
        <v>-1.56002887002998</v>
      </c>
      <c r="X122" s="6">
        <v>-1.56681981581211</v>
      </c>
      <c r="Y122" s="6">
        <v>0.186206896551724</v>
      </c>
      <c r="Z122" s="6">
        <v>103.833333333333</v>
      </c>
      <c r="AA122" s="6">
        <v>129.9035</v>
      </c>
      <c r="AB122" s="6">
        <v>1.78398058252427</v>
      </c>
      <c r="AC122" s="6">
        <v>0.806451612903226</v>
      </c>
      <c r="AD122" s="6">
        <v>-0.550847457627119</v>
      </c>
      <c r="AE122" s="6">
        <v>0.000236418057320923</v>
      </c>
      <c r="AF122" s="6">
        <v>112.5</v>
      </c>
      <c r="AG122" s="6">
        <v>166.5</v>
      </c>
      <c r="AH122" s="6">
        <v>284.5</v>
      </c>
      <c r="AI122" s="6">
        <v>-5.5</v>
      </c>
      <c r="AJ122" s="6">
        <v>118</v>
      </c>
      <c r="AK122" s="6">
        <v>172</v>
      </c>
      <c r="AL122" s="6">
        <v>77.511</v>
      </c>
      <c r="AM122" s="6">
        <v>0.904</v>
      </c>
      <c r="AN122" s="6">
        <v>18.62</v>
      </c>
      <c r="AO122" s="6">
        <v>18.642</v>
      </c>
      <c r="AP122" s="6">
        <v>8.73620004559533</v>
      </c>
    </row>
    <row r="123" customFormat="1" ht="15" spans="1:42">
      <c r="A123" s="6">
        <v>3</v>
      </c>
      <c r="B123" s="6" t="s">
        <v>162</v>
      </c>
      <c r="C123" s="6">
        <v>147</v>
      </c>
      <c r="D123" s="6">
        <v>149</v>
      </c>
      <c r="E123" s="6">
        <v>21.5</v>
      </c>
      <c r="F123" s="6">
        <v>0.462992125984252</v>
      </c>
      <c r="G123" s="6">
        <v>0.469291338582677</v>
      </c>
      <c r="H123" s="6">
        <v>0.0677165354330709</v>
      </c>
      <c r="I123" s="6">
        <v>6.93023255813953</v>
      </c>
      <c r="J123" s="6">
        <v>6.83720930232558</v>
      </c>
      <c r="K123" s="6">
        <v>1.01360544217687</v>
      </c>
      <c r="L123" s="6">
        <v>121.480108111026</v>
      </c>
      <c r="M123" s="6">
        <v>14.5487685618635</v>
      </c>
      <c r="N123" s="6">
        <v>-0.00675675675675676</v>
      </c>
      <c r="O123" s="6">
        <v>0.277599142550911</v>
      </c>
      <c r="P123" s="6">
        <v>0.968627450980392</v>
      </c>
      <c r="Q123" s="6">
        <v>0.00675675675675676</v>
      </c>
      <c r="R123" s="6">
        <v>0.747800586510264</v>
      </c>
      <c r="S123" s="6">
        <v>0.744807121661721</v>
      </c>
      <c r="T123" s="6">
        <v>317.5</v>
      </c>
      <c r="U123" s="6">
        <v>0.796850393700787</v>
      </c>
      <c r="V123" s="6">
        <v>0.0062992125984252</v>
      </c>
      <c r="W123" s="6">
        <v>-1.54302569020148</v>
      </c>
      <c r="X123" s="6">
        <v>-1.56570667529108</v>
      </c>
      <c r="Y123" s="6">
        <v>0.144295302013423</v>
      </c>
      <c r="Z123" s="6">
        <v>105.833333333333</v>
      </c>
      <c r="AA123" s="6">
        <v>133.867</v>
      </c>
      <c r="AB123" s="6">
        <v>1.43214936247723</v>
      </c>
      <c r="AC123" s="6">
        <v>0.853741496598639</v>
      </c>
      <c r="AD123" s="6">
        <v>-0.368627450980392</v>
      </c>
      <c r="AE123" s="6">
        <v>0.000303834722797075</v>
      </c>
      <c r="AF123" s="6">
        <v>125.5</v>
      </c>
      <c r="AG123" s="6">
        <v>168.5</v>
      </c>
      <c r="AH123" s="6">
        <v>296</v>
      </c>
      <c r="AI123" s="6">
        <v>-2</v>
      </c>
      <c r="AJ123" s="6">
        <v>127.5</v>
      </c>
      <c r="AK123" s="6">
        <v>170.5</v>
      </c>
      <c r="AL123" s="6">
        <v>76.513</v>
      </c>
      <c r="AM123" s="6">
        <v>1.902</v>
      </c>
      <c r="AN123" s="6">
        <v>21.122</v>
      </c>
      <c r="AO123" s="6">
        <v>21.21</v>
      </c>
      <c r="AP123" s="6">
        <v>8.7231219018145</v>
      </c>
    </row>
    <row r="124" customFormat="1" ht="15" spans="1:42">
      <c r="A124" s="6">
        <v>3</v>
      </c>
      <c r="B124" s="6" t="s">
        <v>163</v>
      </c>
      <c r="C124" s="6">
        <v>138.5</v>
      </c>
      <c r="D124" s="6">
        <v>143.5</v>
      </c>
      <c r="E124" s="6">
        <v>22</v>
      </c>
      <c r="F124" s="6">
        <v>0.455592105263158</v>
      </c>
      <c r="G124" s="6">
        <v>0.472039473684211</v>
      </c>
      <c r="H124" s="6">
        <v>0.0723684210526316</v>
      </c>
      <c r="I124" s="6">
        <v>6.52272727272727</v>
      </c>
      <c r="J124" s="6">
        <v>6.29545454545455</v>
      </c>
      <c r="K124" s="6">
        <v>1.03610108303249</v>
      </c>
      <c r="L124" s="6">
        <v>115.842565579324</v>
      </c>
      <c r="M124" s="6">
        <v>14.2361043360417</v>
      </c>
      <c r="N124" s="6">
        <v>-0.0177304964539007</v>
      </c>
      <c r="O124" s="6">
        <v>0.28268156424581</v>
      </c>
      <c r="P124" s="6">
        <v>0.917695473251029</v>
      </c>
      <c r="Q124" s="6">
        <v>0.0177304964539007</v>
      </c>
      <c r="R124" s="6">
        <v>0.734138972809668</v>
      </c>
      <c r="S124" s="6">
        <v>0.725856697819315</v>
      </c>
      <c r="T124" s="6">
        <v>304</v>
      </c>
      <c r="U124" s="6">
        <v>0.782894736842105</v>
      </c>
      <c r="V124" s="6">
        <v>0.0164473684210526</v>
      </c>
      <c r="W124" s="6">
        <v>-1.55906609561379</v>
      </c>
      <c r="X124" s="6">
        <v>-1.56614767867742</v>
      </c>
      <c r="Y124" s="6">
        <v>0.153310104529617</v>
      </c>
      <c r="Z124" s="6">
        <v>101.333333333333</v>
      </c>
      <c r="AA124" s="6">
        <v>128.154</v>
      </c>
      <c r="AB124" s="6">
        <v>1.73076923076923</v>
      </c>
      <c r="AC124" s="6">
        <v>0.84115523465704</v>
      </c>
      <c r="AD124" s="6">
        <v>-0.444444444444444</v>
      </c>
      <c r="AE124" s="6">
        <v>0.000295067354394967</v>
      </c>
      <c r="AF124" s="6">
        <v>116.5</v>
      </c>
      <c r="AG124" s="6">
        <v>160.5</v>
      </c>
      <c r="AH124" s="6">
        <v>282</v>
      </c>
      <c r="AI124" s="6">
        <v>-5</v>
      </c>
      <c r="AJ124" s="6">
        <v>121.5</v>
      </c>
      <c r="AK124" s="6">
        <v>165.5</v>
      </c>
      <c r="AL124" s="6">
        <v>76.391</v>
      </c>
      <c r="AM124" s="6">
        <v>1.536</v>
      </c>
      <c r="AN124" s="6">
        <v>20.59</v>
      </c>
      <c r="AO124" s="6">
        <v>20.648</v>
      </c>
      <c r="AP124" s="6">
        <v>7.17272974017394</v>
      </c>
    </row>
    <row r="125" customFormat="1" ht="15" spans="1:42">
      <c r="A125" s="6">
        <v>3</v>
      </c>
      <c r="B125" s="6" t="s">
        <v>164</v>
      </c>
      <c r="C125" s="6">
        <v>128.5</v>
      </c>
      <c r="D125" s="6">
        <v>135.5</v>
      </c>
      <c r="E125" s="6">
        <v>22</v>
      </c>
      <c r="F125" s="6">
        <v>0.449300699300699</v>
      </c>
      <c r="G125" s="6">
        <v>0.473776223776224</v>
      </c>
      <c r="H125" s="6">
        <v>0.0769230769230769</v>
      </c>
      <c r="I125" s="6">
        <v>6.15909090909091</v>
      </c>
      <c r="J125" s="6">
        <v>5.84090909090909</v>
      </c>
      <c r="K125" s="6">
        <v>1.05447470817121</v>
      </c>
      <c r="L125" s="6">
        <v>108.561042736333</v>
      </c>
      <c r="M125" s="6">
        <v>13.8082101181387</v>
      </c>
      <c r="N125" s="6">
        <v>-0.0265151515151515</v>
      </c>
      <c r="O125" s="6">
        <v>0.2858837485172</v>
      </c>
      <c r="P125" s="6">
        <v>0.876651982378855</v>
      </c>
      <c r="Q125" s="6">
        <v>0.0265151515151515</v>
      </c>
      <c r="R125" s="6">
        <v>0.720634920634921</v>
      </c>
      <c r="S125" s="6">
        <v>0.707641196013289</v>
      </c>
      <c r="T125" s="6">
        <v>286</v>
      </c>
      <c r="U125" s="6">
        <v>0.769230769230769</v>
      </c>
      <c r="V125" s="6">
        <v>0.0244755244755245</v>
      </c>
      <c r="W125" s="6">
        <v>-1.5617942086993</v>
      </c>
      <c r="X125" s="6">
        <v>-1.56616321396416</v>
      </c>
      <c r="Y125" s="6">
        <v>0.162361623616236</v>
      </c>
      <c r="Z125" s="6">
        <v>95.3333333333333</v>
      </c>
      <c r="AA125" s="6">
        <v>120.468</v>
      </c>
      <c r="AB125" s="6">
        <v>1.97314049586777</v>
      </c>
      <c r="AC125" s="6">
        <v>0.828793774319066</v>
      </c>
      <c r="AD125" s="6">
        <v>-0.511013215859031</v>
      </c>
      <c r="AE125" s="6">
        <v>0.000301693316258162</v>
      </c>
      <c r="AF125" s="6">
        <v>106.5</v>
      </c>
      <c r="AG125" s="6">
        <v>150.5</v>
      </c>
      <c r="AH125" s="6">
        <v>264</v>
      </c>
      <c r="AI125" s="6">
        <v>-7</v>
      </c>
      <c r="AJ125" s="6">
        <v>113.5</v>
      </c>
      <c r="AK125" s="6">
        <v>157.5</v>
      </c>
      <c r="AL125" s="6">
        <v>76.912</v>
      </c>
      <c r="AM125" s="6">
        <v>0.923</v>
      </c>
      <c r="AN125" s="6">
        <v>19.916</v>
      </c>
      <c r="AO125" s="6">
        <v>19.938</v>
      </c>
      <c r="AP125" s="6">
        <v>8.39242503693413</v>
      </c>
    </row>
    <row r="126" customFormat="1" ht="15" spans="1:42">
      <c r="A126" s="6">
        <v>3</v>
      </c>
      <c r="B126" s="6" t="s">
        <v>165</v>
      </c>
      <c r="C126" s="6">
        <v>139</v>
      </c>
      <c r="D126" s="6">
        <v>144</v>
      </c>
      <c r="E126" s="6">
        <v>23</v>
      </c>
      <c r="F126" s="6">
        <v>0.454248366013072</v>
      </c>
      <c r="G126" s="6">
        <v>0.470588235294118</v>
      </c>
      <c r="H126" s="6">
        <v>0.0751633986928105</v>
      </c>
      <c r="I126" s="6">
        <v>6.26086956521739</v>
      </c>
      <c r="J126" s="6">
        <v>6.04347826086957</v>
      </c>
      <c r="K126" s="6">
        <v>1.03597122302158</v>
      </c>
      <c r="L126" s="6">
        <v>116.312796659124</v>
      </c>
      <c r="M126" s="6">
        <v>14.2828568570857</v>
      </c>
      <c r="N126" s="6">
        <v>-0.0176678445229682</v>
      </c>
      <c r="O126" s="6">
        <v>0.28</v>
      </c>
      <c r="P126" s="6">
        <v>0.917355371900826</v>
      </c>
      <c r="Q126" s="6">
        <v>0.0176678445229682</v>
      </c>
      <c r="R126" s="6">
        <v>0.724550898203593</v>
      </c>
      <c r="S126" s="6">
        <v>0.716049382716049</v>
      </c>
      <c r="T126" s="6">
        <v>306</v>
      </c>
      <c r="U126" s="6">
        <v>0.774509803921569</v>
      </c>
      <c r="V126" s="6">
        <v>0.0163398692810458</v>
      </c>
      <c r="W126" s="6">
        <v>-1.55906609561379</v>
      </c>
      <c r="X126" s="6">
        <v>-1.5662951765559</v>
      </c>
      <c r="Y126" s="6">
        <v>0.159722222222222</v>
      </c>
      <c r="Z126" s="6">
        <v>102</v>
      </c>
      <c r="AA126" s="6">
        <v>128.711</v>
      </c>
      <c r="AB126" s="6">
        <v>1.73076923076923</v>
      </c>
      <c r="AC126" s="6">
        <v>0.834532374100719</v>
      </c>
      <c r="AD126" s="6">
        <v>-0.462809917355372</v>
      </c>
      <c r="AE126" s="6">
        <v>0.000281328861193117</v>
      </c>
      <c r="AF126" s="6">
        <v>116</v>
      </c>
      <c r="AG126" s="6">
        <v>162</v>
      </c>
      <c r="AH126" s="6">
        <v>283</v>
      </c>
      <c r="AI126" s="6">
        <v>-5</v>
      </c>
      <c r="AJ126" s="6">
        <v>121</v>
      </c>
      <c r="AK126" s="6">
        <v>167</v>
      </c>
      <c r="AL126" s="6">
        <v>76.625</v>
      </c>
      <c r="AM126" s="6">
        <v>1.158</v>
      </c>
      <c r="AN126" s="6">
        <v>19.451</v>
      </c>
      <c r="AO126" s="6">
        <v>19.488</v>
      </c>
      <c r="AP126" s="6">
        <v>9.08659065460172</v>
      </c>
    </row>
    <row r="127" customFormat="1" ht="15" spans="1:42">
      <c r="A127" s="6">
        <v>3</v>
      </c>
      <c r="B127" s="6" t="s">
        <v>166</v>
      </c>
      <c r="C127" s="6">
        <v>141</v>
      </c>
      <c r="D127" s="6">
        <v>145.5</v>
      </c>
      <c r="E127" s="6">
        <v>22</v>
      </c>
      <c r="F127" s="6">
        <v>0.457050243111831</v>
      </c>
      <c r="G127" s="6">
        <v>0.471636952998379</v>
      </c>
      <c r="H127" s="6">
        <v>0.0713128038897893</v>
      </c>
      <c r="I127" s="6">
        <v>6.61363636363636</v>
      </c>
      <c r="J127" s="6">
        <v>6.40909090909091</v>
      </c>
      <c r="K127" s="6">
        <v>1.03191489361702</v>
      </c>
      <c r="L127" s="6">
        <v>117.665132190183</v>
      </c>
      <c r="M127" s="6">
        <v>14.3410831761993</v>
      </c>
      <c r="N127" s="6">
        <v>-0.0157068062827225</v>
      </c>
      <c r="O127" s="6">
        <v>0.281938325991189</v>
      </c>
      <c r="P127" s="6">
        <v>0.927125506072874</v>
      </c>
      <c r="Q127" s="6">
        <v>0.0157068062827225</v>
      </c>
      <c r="R127" s="6">
        <v>0.737313432835821</v>
      </c>
      <c r="S127" s="6">
        <v>0.730061349693252</v>
      </c>
      <c r="T127" s="6">
        <v>308.5</v>
      </c>
      <c r="U127" s="6">
        <v>0.786061588330632</v>
      </c>
      <c r="V127" s="6">
        <v>0.0145867098865478</v>
      </c>
      <c r="W127" s="6">
        <v>-1.55798459345321</v>
      </c>
      <c r="X127" s="6">
        <v>-1.56613667065602</v>
      </c>
      <c r="Y127" s="6">
        <v>0.151202749140893</v>
      </c>
      <c r="Z127" s="6">
        <v>102.833333333333</v>
      </c>
      <c r="AA127" s="6">
        <v>130.0755</v>
      </c>
      <c r="AB127" s="6">
        <v>1.67533081285444</v>
      </c>
      <c r="AC127" s="6">
        <v>0.843971631205674</v>
      </c>
      <c r="AD127" s="6">
        <v>-0.42914979757085</v>
      </c>
      <c r="AE127" s="6">
        <v>0.000293377338606024</v>
      </c>
      <c r="AF127" s="6">
        <v>119</v>
      </c>
      <c r="AG127" s="6">
        <v>163</v>
      </c>
      <c r="AH127" s="6">
        <v>286.5</v>
      </c>
      <c r="AI127" s="6">
        <v>-4.5</v>
      </c>
      <c r="AJ127" s="6">
        <v>123.5</v>
      </c>
      <c r="AK127" s="6">
        <v>167.5</v>
      </c>
      <c r="AL127" s="6">
        <v>78.801</v>
      </c>
      <c r="AM127" s="6">
        <v>0.803</v>
      </c>
      <c r="AN127" s="6">
        <v>19.48</v>
      </c>
      <c r="AO127" s="6">
        <v>19.499</v>
      </c>
      <c r="AP127" s="6">
        <v>8.24101856312586</v>
      </c>
    </row>
    <row r="128" customFormat="1" ht="15" spans="1:42">
      <c r="A128" s="6">
        <v>3</v>
      </c>
      <c r="B128" s="6" t="s">
        <v>167</v>
      </c>
      <c r="C128" s="6">
        <v>131</v>
      </c>
      <c r="D128" s="6">
        <v>135.5</v>
      </c>
      <c r="E128" s="6">
        <v>20</v>
      </c>
      <c r="F128" s="6">
        <v>0.457242582897033</v>
      </c>
      <c r="G128" s="6">
        <v>0.472949389179756</v>
      </c>
      <c r="H128" s="6">
        <v>0.0698080279232112</v>
      </c>
      <c r="I128" s="6">
        <v>6.775</v>
      </c>
      <c r="J128" s="6">
        <v>6.55</v>
      </c>
      <c r="K128" s="6">
        <v>1.03435114503817</v>
      </c>
      <c r="L128" s="6">
        <v>109.424631596364</v>
      </c>
      <c r="M128" s="6">
        <v>13.8202749610853</v>
      </c>
      <c r="N128" s="6">
        <v>-0.0168855534709193</v>
      </c>
      <c r="O128" s="6">
        <v>0.28436018957346</v>
      </c>
      <c r="P128" s="6">
        <v>0.922077922077922</v>
      </c>
      <c r="Q128" s="6">
        <v>0.0168855534709193</v>
      </c>
      <c r="R128" s="6">
        <v>0.742765273311897</v>
      </c>
      <c r="S128" s="6">
        <v>0.735099337748344</v>
      </c>
      <c r="T128" s="6">
        <v>286.5</v>
      </c>
      <c r="U128" s="6">
        <v>0.790575916230366</v>
      </c>
      <c r="V128" s="6">
        <v>0.0157068062827225</v>
      </c>
      <c r="W128" s="6">
        <v>-1.55704916491354</v>
      </c>
      <c r="X128" s="6">
        <v>-1.5654072103123</v>
      </c>
      <c r="Y128" s="6">
        <v>0.14760147601476</v>
      </c>
      <c r="Z128" s="6">
        <v>95.5</v>
      </c>
      <c r="AA128" s="6">
        <v>120.9875</v>
      </c>
      <c r="AB128" s="6">
        <v>1.70638945233266</v>
      </c>
      <c r="AC128" s="6">
        <v>0.847328244274809</v>
      </c>
      <c r="AD128" s="6">
        <v>-0.424242424242424</v>
      </c>
      <c r="AE128" s="6">
        <v>0.00034490120367224</v>
      </c>
      <c r="AF128" s="6">
        <v>111</v>
      </c>
      <c r="AG128" s="6">
        <v>151</v>
      </c>
      <c r="AH128" s="6">
        <v>266.5</v>
      </c>
      <c r="AI128" s="6">
        <v>-4.5</v>
      </c>
      <c r="AJ128" s="6">
        <v>115.5</v>
      </c>
      <c r="AK128" s="6">
        <v>155.5</v>
      </c>
      <c r="AL128" s="6">
        <v>77.104</v>
      </c>
      <c r="AM128" s="6">
        <v>1.169</v>
      </c>
      <c r="AN128" s="6">
        <v>19.712</v>
      </c>
      <c r="AO128" s="6">
        <v>19.748</v>
      </c>
      <c r="AP128" s="6">
        <v>8.7274769302228</v>
      </c>
    </row>
    <row r="129" customFormat="1" ht="15" spans="1:42">
      <c r="A129" s="6">
        <v>3</v>
      </c>
      <c r="B129" s="6" t="s">
        <v>168</v>
      </c>
      <c r="C129" s="6">
        <v>129.5</v>
      </c>
      <c r="D129" s="6">
        <v>138</v>
      </c>
      <c r="E129" s="6">
        <v>23</v>
      </c>
      <c r="F129" s="6">
        <v>0.44578313253012</v>
      </c>
      <c r="G129" s="6">
        <v>0.475043029259897</v>
      </c>
      <c r="H129" s="6">
        <v>0.0791738382099828</v>
      </c>
      <c r="I129" s="6">
        <v>6</v>
      </c>
      <c r="J129" s="6">
        <v>5.6304347826087</v>
      </c>
      <c r="K129" s="6">
        <v>1.06563706563707</v>
      </c>
      <c r="L129" s="6">
        <v>110.065510795465</v>
      </c>
      <c r="M129" s="6">
        <v>13.9164171634321</v>
      </c>
      <c r="N129" s="6">
        <v>-0.0317757009345794</v>
      </c>
      <c r="O129" s="6">
        <v>0.288214702450408</v>
      </c>
      <c r="P129" s="6">
        <v>0.852173913043478</v>
      </c>
      <c r="Q129" s="6">
        <v>0.0317757009345794</v>
      </c>
      <c r="R129" s="6">
        <v>0.714285714285714</v>
      </c>
      <c r="S129" s="6">
        <v>0.698360655737705</v>
      </c>
      <c r="T129" s="6">
        <v>290.5</v>
      </c>
      <c r="U129" s="6">
        <v>0.762478485370052</v>
      </c>
      <c r="V129" s="6">
        <v>0.0292598967297762</v>
      </c>
      <c r="W129" s="6">
        <v>-1.56345855400646</v>
      </c>
      <c r="X129" s="6">
        <v>-1.56658655180193</v>
      </c>
      <c r="Y129" s="6">
        <v>0.166666666666667</v>
      </c>
      <c r="Z129" s="6">
        <v>96.8333333333333</v>
      </c>
      <c r="AA129" s="6">
        <v>122.3485</v>
      </c>
      <c r="AB129" s="6">
        <v>2.11912065439673</v>
      </c>
      <c r="AC129" s="6">
        <v>0.822393822393822</v>
      </c>
      <c r="AD129" s="6">
        <v>-0.547826086956522</v>
      </c>
      <c r="AE129" s="6">
        <v>0.00027744342786188</v>
      </c>
      <c r="AF129" s="6">
        <v>106.5</v>
      </c>
      <c r="AG129" s="6">
        <v>152.5</v>
      </c>
      <c r="AH129" s="6">
        <v>267.5</v>
      </c>
      <c r="AI129" s="6">
        <v>-8.5</v>
      </c>
      <c r="AJ129" s="6">
        <v>115</v>
      </c>
      <c r="AK129" s="6">
        <v>161</v>
      </c>
      <c r="AL129" s="6">
        <v>77.57</v>
      </c>
      <c r="AM129" s="6">
        <v>1.023</v>
      </c>
      <c r="AN129" s="6">
        <v>20.298</v>
      </c>
      <c r="AO129" s="6">
        <v>20.325</v>
      </c>
      <c r="AP129" s="6">
        <v>8.22580456976497</v>
      </c>
    </row>
    <row r="130" customFormat="1" ht="15" spans="1:42">
      <c r="A130" s="6">
        <v>3</v>
      </c>
      <c r="B130" s="6" t="s">
        <v>169</v>
      </c>
      <c r="C130" s="6">
        <v>136</v>
      </c>
      <c r="D130" s="6">
        <v>144</v>
      </c>
      <c r="E130" s="6">
        <v>26</v>
      </c>
      <c r="F130" s="6">
        <v>0.444444444444444</v>
      </c>
      <c r="G130" s="6">
        <v>0.470588235294118</v>
      </c>
      <c r="H130" s="6">
        <v>0.0849673202614379</v>
      </c>
      <c r="I130" s="6">
        <v>5.53846153846154</v>
      </c>
      <c r="J130" s="6">
        <v>5.23076923076923</v>
      </c>
      <c r="K130" s="6">
        <v>1.05882352941176</v>
      </c>
      <c r="L130" s="6">
        <v>115.337186833504</v>
      </c>
      <c r="M130" s="6">
        <v>14.2828568570857</v>
      </c>
      <c r="N130" s="6">
        <v>-0.0285714285714286</v>
      </c>
      <c r="O130" s="6">
        <v>0.28</v>
      </c>
      <c r="P130" s="6">
        <v>0.864406779661017</v>
      </c>
      <c r="Q130" s="6">
        <v>0.0285714285714286</v>
      </c>
      <c r="R130" s="6">
        <v>0.694117647058824</v>
      </c>
      <c r="S130" s="6">
        <v>0.679012345679012</v>
      </c>
      <c r="T130" s="6">
        <v>306</v>
      </c>
      <c r="U130" s="6">
        <v>0.745098039215686</v>
      </c>
      <c r="V130" s="6">
        <v>0.0261437908496732</v>
      </c>
      <c r="W130" s="6">
        <v>-1.5632915464323</v>
      </c>
      <c r="X130" s="6">
        <v>-1.56699524839138</v>
      </c>
      <c r="Y130" s="6">
        <v>0.180555555555556</v>
      </c>
      <c r="Z130" s="6">
        <v>102</v>
      </c>
      <c r="AA130" s="6">
        <v>128.156</v>
      </c>
      <c r="AB130" s="6">
        <v>2.03740157480315</v>
      </c>
      <c r="AC130" s="6">
        <v>0.808823529411765</v>
      </c>
      <c r="AD130" s="6">
        <v>-0.576271186440678</v>
      </c>
      <c r="AE130" s="6">
        <v>0.000238241268333861</v>
      </c>
      <c r="AF130" s="6">
        <v>110</v>
      </c>
      <c r="AG130" s="6">
        <v>162</v>
      </c>
      <c r="AH130" s="6">
        <v>280</v>
      </c>
      <c r="AI130" s="6">
        <v>-8</v>
      </c>
      <c r="AJ130" s="6">
        <v>118</v>
      </c>
      <c r="AK130" s="6">
        <v>170</v>
      </c>
      <c r="AL130" s="6">
        <v>81.406</v>
      </c>
      <c r="AM130" s="6">
        <v>0.365</v>
      </c>
      <c r="AN130" s="6">
        <v>20.459</v>
      </c>
      <c r="AO130" s="6">
        <v>20.465</v>
      </c>
      <c r="AP130" s="6">
        <v>7.86884458107978</v>
      </c>
    </row>
    <row r="131" customFormat="1" ht="15" spans="1:42">
      <c r="A131" s="6">
        <v>3</v>
      </c>
      <c r="B131" s="6" t="s">
        <v>170</v>
      </c>
      <c r="C131" s="6">
        <v>135</v>
      </c>
      <c r="D131" s="6">
        <v>142.5</v>
      </c>
      <c r="E131" s="6">
        <v>24</v>
      </c>
      <c r="F131" s="6">
        <v>0.447761194029851</v>
      </c>
      <c r="G131" s="6">
        <v>0.472636815920398</v>
      </c>
      <c r="H131" s="6">
        <v>0.0796019900497512</v>
      </c>
      <c r="I131" s="6">
        <v>5.9375</v>
      </c>
      <c r="J131" s="6">
        <v>5.625</v>
      </c>
      <c r="K131" s="6">
        <v>1.05555555555556</v>
      </c>
      <c r="L131" s="6">
        <v>114.174208996603</v>
      </c>
      <c r="M131" s="6">
        <v>14.1774468787578</v>
      </c>
      <c r="N131" s="6">
        <v>-0.027027027027027</v>
      </c>
      <c r="O131" s="6">
        <v>0.283783783783784</v>
      </c>
      <c r="P131" s="6">
        <v>0.873417721518987</v>
      </c>
      <c r="Q131" s="6">
        <v>0.027027027027027</v>
      </c>
      <c r="R131" s="6">
        <v>0.711711711711712</v>
      </c>
      <c r="S131" s="6">
        <v>0.69811320754717</v>
      </c>
      <c r="T131" s="6">
        <v>301.5</v>
      </c>
      <c r="U131" s="6">
        <v>0.761194029850746</v>
      </c>
      <c r="V131" s="6">
        <v>0.0248756218905473</v>
      </c>
      <c r="W131" s="6">
        <v>-1.56277546001468</v>
      </c>
      <c r="X131" s="6">
        <v>-1.56671088974312</v>
      </c>
      <c r="Y131" s="6">
        <v>0.168421052631579</v>
      </c>
      <c r="Z131" s="6">
        <v>100.5</v>
      </c>
      <c r="AA131" s="6">
        <v>126.7485</v>
      </c>
      <c r="AB131" s="6">
        <v>1.9896449704142</v>
      </c>
      <c r="AC131" s="6">
        <v>0.822222222222222</v>
      </c>
      <c r="AD131" s="6">
        <v>-0.531645569620253</v>
      </c>
      <c r="AE131" s="6">
        <v>0.000262428925499344</v>
      </c>
      <c r="AF131" s="6">
        <v>111</v>
      </c>
      <c r="AG131" s="6">
        <v>159</v>
      </c>
      <c r="AH131" s="6">
        <v>277.5</v>
      </c>
      <c r="AI131" s="6">
        <v>-7.5</v>
      </c>
      <c r="AJ131" s="6">
        <v>118.5</v>
      </c>
      <c r="AK131" s="6">
        <v>166.5</v>
      </c>
      <c r="AL131" s="6">
        <v>80.006</v>
      </c>
      <c r="AM131" s="6">
        <v>0.427</v>
      </c>
      <c r="AN131" s="6">
        <v>19.954</v>
      </c>
      <c r="AO131" s="6">
        <v>19.96</v>
      </c>
      <c r="AP131" s="6">
        <v>7.89245111482302</v>
      </c>
    </row>
    <row r="132" customFormat="1" ht="15" spans="1:42">
      <c r="A132" s="6">
        <v>3</v>
      </c>
      <c r="B132" s="6" t="s">
        <v>171</v>
      </c>
      <c r="C132" s="6">
        <v>145.5</v>
      </c>
      <c r="D132" s="6">
        <v>148</v>
      </c>
      <c r="E132" s="6">
        <v>18.5</v>
      </c>
      <c r="F132" s="6">
        <v>0.466346153846154</v>
      </c>
      <c r="G132" s="6">
        <v>0.474358974358974</v>
      </c>
      <c r="H132" s="6">
        <v>0.0592948717948718</v>
      </c>
      <c r="I132" s="6">
        <v>8</v>
      </c>
      <c r="J132" s="6">
        <v>7.86486486486486</v>
      </c>
      <c r="K132" s="6">
        <v>1.01718213058419</v>
      </c>
      <c r="L132" s="6">
        <v>120.300318647403</v>
      </c>
      <c r="M132" s="6">
        <v>14.422205101856</v>
      </c>
      <c r="N132" s="6">
        <v>-0.00851788756388416</v>
      </c>
      <c r="O132" s="6">
        <v>0.28695652173913</v>
      </c>
      <c r="P132" s="6">
        <v>0.961389961389961</v>
      </c>
      <c r="Q132" s="6">
        <v>0.00851788756388416</v>
      </c>
      <c r="R132" s="6">
        <v>0.777777777777778</v>
      </c>
      <c r="S132" s="6">
        <v>0.774390243902439</v>
      </c>
      <c r="T132" s="6">
        <v>312</v>
      </c>
      <c r="U132" s="6">
        <v>0.822115384615385</v>
      </c>
      <c r="V132" s="6">
        <v>0.00801282051282051</v>
      </c>
      <c r="W132" s="6">
        <v>-1.54861814560204</v>
      </c>
      <c r="X132" s="6">
        <v>-1.56518873710785</v>
      </c>
      <c r="Y132" s="6">
        <v>0.125</v>
      </c>
      <c r="Z132" s="6">
        <v>104</v>
      </c>
      <c r="AA132" s="6">
        <v>132.4895</v>
      </c>
      <c r="AB132" s="6">
        <v>1.47727272727273</v>
      </c>
      <c r="AC132" s="6">
        <v>0.872852233676976</v>
      </c>
      <c r="AD132" s="6">
        <v>-0.324324324324324</v>
      </c>
      <c r="AE132" s="6">
        <v>0.000352995453699015</v>
      </c>
      <c r="AF132" s="6">
        <v>127</v>
      </c>
      <c r="AG132" s="6">
        <v>164</v>
      </c>
      <c r="AH132" s="6">
        <v>293.5</v>
      </c>
      <c r="AI132" s="6">
        <v>-2.5</v>
      </c>
      <c r="AJ132" s="6">
        <v>129.5</v>
      </c>
      <c r="AK132" s="6">
        <v>166.5</v>
      </c>
      <c r="AL132" s="6">
        <v>76.064</v>
      </c>
      <c r="AM132" s="6">
        <v>1.437</v>
      </c>
      <c r="AN132" s="6">
        <v>19.723</v>
      </c>
      <c r="AO132" s="6">
        <v>19.779</v>
      </c>
      <c r="AP132" s="6">
        <v>9.68301004027503</v>
      </c>
    </row>
    <row r="133" customFormat="1" ht="15" spans="1:42">
      <c r="A133" s="6">
        <v>3</v>
      </c>
      <c r="B133" s="6" t="s">
        <v>172</v>
      </c>
      <c r="C133" s="6">
        <v>137.5</v>
      </c>
      <c r="D133" s="6">
        <v>145</v>
      </c>
      <c r="E133" s="6">
        <v>22.5</v>
      </c>
      <c r="F133" s="6">
        <v>0.450819672131148</v>
      </c>
      <c r="G133" s="6">
        <v>0.475409836065574</v>
      </c>
      <c r="H133" s="6">
        <v>0.0737704918032787</v>
      </c>
      <c r="I133" s="6">
        <v>6.44444444444444</v>
      </c>
      <c r="J133" s="6">
        <v>6.11111111111111</v>
      </c>
      <c r="K133" s="6">
        <v>1.05454545454545</v>
      </c>
      <c r="L133" s="6">
        <v>116.099813379121</v>
      </c>
      <c r="M133" s="6">
        <v>14.2594997574716</v>
      </c>
      <c r="N133" s="6">
        <v>-0.0265486725663717</v>
      </c>
      <c r="O133" s="6">
        <v>0.288888888888889</v>
      </c>
      <c r="P133" s="6">
        <v>0.877551020408163</v>
      </c>
      <c r="Q133" s="6">
        <v>0.0265486725663717</v>
      </c>
      <c r="R133" s="6">
        <v>0.73134328358209</v>
      </c>
      <c r="S133" s="6">
        <v>0.71875</v>
      </c>
      <c r="T133" s="6">
        <v>305</v>
      </c>
      <c r="U133" s="6">
        <v>0.778688524590164</v>
      </c>
      <c r="V133" s="6">
        <v>0.0245901639344262</v>
      </c>
      <c r="W133" s="6">
        <v>-1.56297597340382</v>
      </c>
      <c r="X133" s="6">
        <v>-1.56664669074931</v>
      </c>
      <c r="Y133" s="6">
        <v>0.155172413793103</v>
      </c>
      <c r="Z133" s="6">
        <v>101.666666666667</v>
      </c>
      <c r="AA133" s="6">
        <v>128.7925</v>
      </c>
      <c r="AB133" s="6">
        <v>1.97115384615385</v>
      </c>
      <c r="AC133" s="6">
        <v>0.836363636363636</v>
      </c>
      <c r="AD133" s="6">
        <v>-0.489795918367347</v>
      </c>
      <c r="AE133" s="6">
        <v>0.000275625167994679</v>
      </c>
      <c r="AF133" s="6">
        <v>115</v>
      </c>
      <c r="AG133" s="6">
        <v>160</v>
      </c>
      <c r="AH133" s="6">
        <v>282.5</v>
      </c>
      <c r="AI133" s="6">
        <v>-7.5</v>
      </c>
      <c r="AJ133" s="6">
        <v>122.5</v>
      </c>
      <c r="AK133" s="6">
        <v>167.5</v>
      </c>
      <c r="AL133" s="6">
        <v>79.907</v>
      </c>
      <c r="AM133" s="6">
        <v>0.301</v>
      </c>
      <c r="AN133" s="6">
        <v>19.577</v>
      </c>
      <c r="AO133" s="6">
        <v>19.58</v>
      </c>
      <c r="AP133" s="6">
        <v>7.86492388123867</v>
      </c>
    </row>
    <row r="134" customFormat="1" ht="15" spans="1:42">
      <c r="A134" s="6">
        <v>3</v>
      </c>
      <c r="B134" s="6" t="s">
        <v>173</v>
      </c>
      <c r="C134" s="6">
        <v>141</v>
      </c>
      <c r="D134" s="6">
        <v>146.5</v>
      </c>
      <c r="E134" s="6">
        <v>23</v>
      </c>
      <c r="F134" s="6">
        <v>0.454106280193237</v>
      </c>
      <c r="G134" s="6">
        <v>0.471819645732689</v>
      </c>
      <c r="H134" s="6">
        <v>0.0740740740740741</v>
      </c>
      <c r="I134" s="6">
        <v>6.3695652173913</v>
      </c>
      <c r="J134" s="6">
        <v>6.1304347826087</v>
      </c>
      <c r="K134" s="6">
        <v>1.03900709219858</v>
      </c>
      <c r="L134" s="6">
        <v>118.141511191734</v>
      </c>
      <c r="M134" s="6">
        <v>14.3874945699382</v>
      </c>
      <c r="N134" s="6">
        <v>-0.0191304347826087</v>
      </c>
      <c r="O134" s="6">
        <v>0.282275711159737</v>
      </c>
      <c r="P134" s="6">
        <v>0.910931174089069</v>
      </c>
      <c r="Q134" s="6">
        <v>0.0191304347826087</v>
      </c>
      <c r="R134" s="6">
        <v>0.728613569321534</v>
      </c>
      <c r="S134" s="6">
        <v>0.719512195121951</v>
      </c>
      <c r="T134" s="6">
        <v>310.5</v>
      </c>
      <c r="U134" s="6">
        <v>0.777777777777778</v>
      </c>
      <c r="V134" s="6">
        <v>0.0177133655394525</v>
      </c>
      <c r="W134" s="6">
        <v>-1.5603138099204</v>
      </c>
      <c r="X134" s="6">
        <v>-1.56646365982266</v>
      </c>
      <c r="Y134" s="6">
        <v>0.156996587030717</v>
      </c>
      <c r="Z134" s="6">
        <v>103.5</v>
      </c>
      <c r="AA134" s="6">
        <v>130.7765</v>
      </c>
      <c r="AB134" s="6">
        <v>1.76984877126654</v>
      </c>
      <c r="AC134" s="6">
        <v>0.836879432624113</v>
      </c>
      <c r="AD134" s="6">
        <v>-0.461538461538462</v>
      </c>
      <c r="AE134" s="6">
        <v>0.000274914416752241</v>
      </c>
      <c r="AF134" s="6">
        <v>118</v>
      </c>
      <c r="AG134" s="6">
        <v>164</v>
      </c>
      <c r="AH134" s="6">
        <v>287.5</v>
      </c>
      <c r="AI134" s="6">
        <v>-5.5</v>
      </c>
      <c r="AJ134" s="6">
        <v>123.5</v>
      </c>
      <c r="AK134" s="6">
        <v>169.5</v>
      </c>
      <c r="AL134" s="6">
        <v>81.45</v>
      </c>
      <c r="AM134" s="6">
        <v>0.206</v>
      </c>
      <c r="AN134" s="6">
        <v>20.238</v>
      </c>
      <c r="AO134" s="6">
        <v>20.239</v>
      </c>
      <c r="AP134" s="6">
        <v>9.37717290031451</v>
      </c>
    </row>
    <row r="135" customFormat="1" ht="15" spans="1:42">
      <c r="A135" s="6">
        <v>3</v>
      </c>
      <c r="B135" s="6" t="s">
        <v>174</v>
      </c>
      <c r="C135" s="6">
        <v>141.5</v>
      </c>
      <c r="D135" s="6">
        <v>145</v>
      </c>
      <c r="E135" s="6">
        <v>20</v>
      </c>
      <c r="F135" s="6">
        <v>0.461663947797716</v>
      </c>
      <c r="G135" s="6">
        <v>0.473083197389886</v>
      </c>
      <c r="H135" s="6">
        <v>0.065252854812398</v>
      </c>
      <c r="I135" s="6">
        <v>7.25</v>
      </c>
      <c r="J135" s="6">
        <v>7.075</v>
      </c>
      <c r="K135" s="6">
        <v>1.02473498233216</v>
      </c>
      <c r="L135" s="6">
        <v>117.540418580163</v>
      </c>
      <c r="M135" s="6">
        <v>14.2945210949277</v>
      </c>
      <c r="N135" s="6">
        <v>-0.012216404886562</v>
      </c>
      <c r="O135" s="6">
        <v>0.284606866002215</v>
      </c>
      <c r="P135" s="6">
        <v>0.944</v>
      </c>
      <c r="Q135" s="6">
        <v>0.012216404886562</v>
      </c>
      <c r="R135" s="6">
        <v>0.757575757575758</v>
      </c>
      <c r="S135" s="6">
        <v>0.752321981424149</v>
      </c>
      <c r="T135" s="6">
        <v>306.5</v>
      </c>
      <c r="U135" s="6">
        <v>0.804241435562806</v>
      </c>
      <c r="V135" s="6">
        <v>0.0114192495921697</v>
      </c>
      <c r="W135" s="6">
        <v>-1.55444827918199</v>
      </c>
      <c r="X135" s="6">
        <v>-1.56560488407202</v>
      </c>
      <c r="Y135" s="6">
        <v>0.137931034482759</v>
      </c>
      <c r="Z135" s="6">
        <v>102.166666666667</v>
      </c>
      <c r="AA135" s="6">
        <v>129.7035</v>
      </c>
      <c r="AB135" s="6">
        <v>1.57833020637899</v>
      </c>
      <c r="AC135" s="6">
        <v>0.858657243816254</v>
      </c>
      <c r="AD135" s="6">
        <v>-0.376</v>
      </c>
      <c r="AE135" s="6">
        <v>0.000328381647464021</v>
      </c>
      <c r="AF135" s="6">
        <v>121.5</v>
      </c>
      <c r="AG135" s="6">
        <v>161.5</v>
      </c>
      <c r="AH135" s="6">
        <v>286.5</v>
      </c>
      <c r="AI135" s="6">
        <v>-3.5</v>
      </c>
      <c r="AJ135" s="6">
        <v>125</v>
      </c>
      <c r="AK135" s="6">
        <v>165</v>
      </c>
      <c r="AL135" s="6">
        <v>77.14</v>
      </c>
      <c r="AM135" s="6">
        <v>1.242</v>
      </c>
      <c r="AN135" s="6">
        <v>19.981</v>
      </c>
      <c r="AO135" s="6">
        <v>20.021</v>
      </c>
      <c r="AP135" s="6">
        <v>7.87276919184345</v>
      </c>
    </row>
    <row r="136" customFormat="1" ht="15" spans="1:42">
      <c r="A136" s="6">
        <v>3</v>
      </c>
      <c r="B136" s="6" t="s">
        <v>175</v>
      </c>
      <c r="C136" s="6">
        <v>138.5</v>
      </c>
      <c r="D136" s="6">
        <v>143.5</v>
      </c>
      <c r="E136" s="6">
        <v>20</v>
      </c>
      <c r="F136" s="6">
        <v>0.458609271523179</v>
      </c>
      <c r="G136" s="6">
        <v>0.475165562913907</v>
      </c>
      <c r="H136" s="6">
        <v>0.0662251655629139</v>
      </c>
      <c r="I136" s="6">
        <v>7.175</v>
      </c>
      <c r="J136" s="6">
        <v>6.925</v>
      </c>
      <c r="K136" s="6">
        <v>1.03610108303249</v>
      </c>
      <c r="L136" s="6">
        <v>115.72164879572</v>
      </c>
      <c r="M136" s="6">
        <v>14.1891977691952</v>
      </c>
      <c r="N136" s="6">
        <v>-0.0177304964539007</v>
      </c>
      <c r="O136" s="6">
        <v>0.288439955106622</v>
      </c>
      <c r="P136" s="6">
        <v>0.919028340080972</v>
      </c>
      <c r="Q136" s="6">
        <v>0.0177304964539007</v>
      </c>
      <c r="R136" s="6">
        <v>0.755351681957186</v>
      </c>
      <c r="S136" s="6">
        <v>0.747634069400631</v>
      </c>
      <c r="T136" s="6">
        <v>302</v>
      </c>
      <c r="U136" s="6">
        <v>0.801324503311258</v>
      </c>
      <c r="V136" s="6">
        <v>0.0165562913907285</v>
      </c>
      <c r="W136" s="6">
        <v>-1.55915563124325</v>
      </c>
      <c r="X136" s="6">
        <v>-1.56585709570606</v>
      </c>
      <c r="Y136" s="6">
        <v>0.139372822299652</v>
      </c>
      <c r="Z136" s="6">
        <v>100.666666666667</v>
      </c>
      <c r="AA136" s="6">
        <v>127.926</v>
      </c>
      <c r="AB136" s="6">
        <v>1.72709923664122</v>
      </c>
      <c r="AC136" s="6">
        <v>0.855595667870036</v>
      </c>
      <c r="AD136" s="6">
        <v>-0.404858299595142</v>
      </c>
      <c r="AE136" s="6">
        <v>0.000324574089834463</v>
      </c>
      <c r="AF136" s="6">
        <v>118.5</v>
      </c>
      <c r="AG136" s="6">
        <v>158.5</v>
      </c>
      <c r="AH136" s="6">
        <v>282</v>
      </c>
      <c r="AI136" s="6">
        <v>-5</v>
      </c>
      <c r="AJ136" s="6">
        <v>123.5</v>
      </c>
      <c r="AK136" s="6">
        <v>163.5</v>
      </c>
      <c r="AL136" s="6">
        <v>77.008</v>
      </c>
      <c r="AM136" s="6">
        <v>1.313</v>
      </c>
      <c r="AN136" s="6">
        <v>20.936</v>
      </c>
      <c r="AO136" s="6">
        <v>20.978</v>
      </c>
      <c r="AP136" s="6">
        <v>8.40500738331633</v>
      </c>
    </row>
    <row r="137" customFormat="1" ht="15" spans="1:42">
      <c r="A137" s="6">
        <v>3</v>
      </c>
      <c r="B137" s="6" t="s">
        <v>176</v>
      </c>
      <c r="C137" s="6">
        <v>128.5</v>
      </c>
      <c r="D137" s="6">
        <v>139</v>
      </c>
      <c r="E137" s="6">
        <v>25</v>
      </c>
      <c r="F137" s="6">
        <v>0.439316239316239</v>
      </c>
      <c r="G137" s="6">
        <v>0.475213675213675</v>
      </c>
      <c r="H137" s="6">
        <v>0.0854700854700855</v>
      </c>
      <c r="I137" s="6">
        <v>5.56</v>
      </c>
      <c r="J137" s="6">
        <v>5.14</v>
      </c>
      <c r="K137" s="6">
        <v>1.08171206225681</v>
      </c>
      <c r="L137" s="6">
        <v>110.239511972795</v>
      </c>
      <c r="M137" s="6">
        <v>13.9642400437689</v>
      </c>
      <c r="N137" s="6">
        <v>-0.0392523364485981</v>
      </c>
      <c r="O137" s="6">
        <v>0.288528389339513</v>
      </c>
      <c r="P137" s="6">
        <v>0.815789473684211</v>
      </c>
      <c r="Q137" s="6">
        <v>0.0392523364485981</v>
      </c>
      <c r="R137" s="6">
        <v>0.695121951219512</v>
      </c>
      <c r="S137" s="6">
        <v>0.674267100977199</v>
      </c>
      <c r="T137" s="6">
        <v>292.5</v>
      </c>
      <c r="U137" s="6">
        <v>0.743589743589744</v>
      </c>
      <c r="V137" s="6">
        <v>0.0358974358974359</v>
      </c>
      <c r="W137" s="6">
        <v>-1.56480719860161</v>
      </c>
      <c r="X137" s="6">
        <v>-1.56702812125504</v>
      </c>
      <c r="Y137" s="6">
        <v>0.179856115107914</v>
      </c>
      <c r="Z137" s="6">
        <v>97.5</v>
      </c>
      <c r="AA137" s="6">
        <v>122.8645</v>
      </c>
      <c r="AB137" s="6">
        <v>2.33247422680412</v>
      </c>
      <c r="AC137" s="6">
        <v>0.805447470817121</v>
      </c>
      <c r="AD137" s="6">
        <v>-0.62280701754386</v>
      </c>
      <c r="AE137" s="6">
        <v>0.000245935853149684</v>
      </c>
      <c r="AF137" s="6">
        <v>103.5</v>
      </c>
      <c r="AG137" s="6">
        <v>153.5</v>
      </c>
      <c r="AH137" s="6">
        <v>267.5</v>
      </c>
      <c r="AI137" s="6">
        <v>-10.5</v>
      </c>
      <c r="AJ137" s="6">
        <v>114</v>
      </c>
      <c r="AK137" s="6">
        <v>164</v>
      </c>
      <c r="AL137" s="6">
        <v>78.437</v>
      </c>
      <c r="AM137" s="6">
        <v>0.404</v>
      </c>
      <c r="AN137" s="6">
        <v>18.773</v>
      </c>
      <c r="AO137" s="6">
        <v>18.78</v>
      </c>
      <c r="AP137" s="6">
        <v>8.71008285562348</v>
      </c>
    </row>
    <row r="138" customFormat="1" ht="15" spans="1:42">
      <c r="A138" s="6">
        <v>3</v>
      </c>
      <c r="B138" s="6" t="s">
        <v>177</v>
      </c>
      <c r="C138" s="6">
        <v>126</v>
      </c>
      <c r="D138" s="6">
        <v>135</v>
      </c>
      <c r="E138" s="6">
        <v>24</v>
      </c>
      <c r="F138" s="6">
        <v>0.442105263157895</v>
      </c>
      <c r="G138" s="6">
        <v>0.473684210526316</v>
      </c>
      <c r="H138" s="6">
        <v>0.0842105263157895</v>
      </c>
      <c r="I138" s="6">
        <v>5.625</v>
      </c>
      <c r="J138" s="6">
        <v>5.25</v>
      </c>
      <c r="K138" s="6">
        <v>1.07142857142857</v>
      </c>
      <c r="L138" s="6">
        <v>107.512789936826</v>
      </c>
      <c r="M138" s="6">
        <v>13.7840487520902</v>
      </c>
      <c r="N138" s="6">
        <v>-0.0344827586206897</v>
      </c>
      <c r="O138" s="6">
        <v>0.285714285714286</v>
      </c>
      <c r="P138" s="6">
        <v>0.837837837837838</v>
      </c>
      <c r="Q138" s="6">
        <v>0.0344827586206897</v>
      </c>
      <c r="R138" s="6">
        <v>0.69811320754717</v>
      </c>
      <c r="S138" s="6">
        <v>0.68</v>
      </c>
      <c r="T138" s="6">
        <v>285</v>
      </c>
      <c r="U138" s="6">
        <v>0.747368421052632</v>
      </c>
      <c r="V138" s="6">
        <v>0.0315789473684211</v>
      </c>
      <c r="W138" s="6">
        <v>-1.56364689399244</v>
      </c>
      <c r="X138" s="6">
        <v>-1.56663309668485</v>
      </c>
      <c r="Y138" s="6">
        <v>0.177777777777778</v>
      </c>
      <c r="Z138" s="6">
        <v>95</v>
      </c>
      <c r="AA138" s="6">
        <v>119.655</v>
      </c>
      <c r="AB138" s="6">
        <v>2.19936708860759</v>
      </c>
      <c r="AC138" s="6">
        <v>0.80952380952381</v>
      </c>
      <c r="AD138" s="6">
        <v>-0.594594594594595</v>
      </c>
      <c r="AE138" s="6">
        <v>0.000268861454046639</v>
      </c>
      <c r="AF138" s="6">
        <v>102</v>
      </c>
      <c r="AG138" s="6">
        <v>150</v>
      </c>
      <c r="AH138" s="6">
        <v>261</v>
      </c>
      <c r="AI138" s="6">
        <v>-9</v>
      </c>
      <c r="AJ138" s="6">
        <v>111</v>
      </c>
      <c r="AK138" s="6">
        <v>159</v>
      </c>
      <c r="AL138" s="6">
        <v>75.549</v>
      </c>
      <c r="AM138" s="6">
        <v>0.819</v>
      </c>
      <c r="AN138" s="6">
        <v>20.346</v>
      </c>
      <c r="AO138" s="6">
        <v>20.363</v>
      </c>
      <c r="AP138" s="6">
        <v>8.21638173633025</v>
      </c>
    </row>
    <row r="139" customFormat="1" ht="15" spans="1:42">
      <c r="A139" s="6">
        <v>3</v>
      </c>
      <c r="B139" s="6" t="s">
        <v>178</v>
      </c>
      <c r="C139" s="6">
        <v>133.5</v>
      </c>
      <c r="D139" s="6">
        <v>142.5</v>
      </c>
      <c r="E139" s="6">
        <v>21.5</v>
      </c>
      <c r="F139" s="6">
        <v>0.448739495798319</v>
      </c>
      <c r="G139" s="6">
        <v>0.478991596638655</v>
      </c>
      <c r="H139" s="6">
        <v>0.0722689075630252</v>
      </c>
      <c r="I139" s="6">
        <v>6.62790697674419</v>
      </c>
      <c r="J139" s="6">
        <v>6.2093023255814</v>
      </c>
      <c r="K139" s="6">
        <v>1.06741573033708</v>
      </c>
      <c r="L139" s="6">
        <v>113.417738177647</v>
      </c>
      <c r="M139" s="6">
        <v>14.0830867828517</v>
      </c>
      <c r="N139" s="6">
        <v>-0.0326086956521739</v>
      </c>
      <c r="O139" s="6">
        <v>0.295454545454545</v>
      </c>
      <c r="P139" s="6">
        <v>0.851239669421488</v>
      </c>
      <c r="Q139" s="6">
        <v>0.0326086956521739</v>
      </c>
      <c r="R139" s="6">
        <v>0.73780487804878</v>
      </c>
      <c r="S139" s="6">
        <v>0.72258064516129</v>
      </c>
      <c r="T139" s="6">
        <v>297.5</v>
      </c>
      <c r="U139" s="6">
        <v>0.783193277310924</v>
      </c>
      <c r="V139" s="6">
        <v>0.0302521008403361</v>
      </c>
      <c r="W139" s="6">
        <v>-1.56413849022144</v>
      </c>
      <c r="X139" s="6">
        <v>-1.56666411890944</v>
      </c>
      <c r="Y139" s="6">
        <v>0.150877192982456</v>
      </c>
      <c r="Z139" s="6">
        <v>99.1666666666667</v>
      </c>
      <c r="AA139" s="6">
        <v>126.015</v>
      </c>
      <c r="AB139" s="6">
        <v>2.13408644400786</v>
      </c>
      <c r="AC139" s="6">
        <v>0.838951310861423</v>
      </c>
      <c r="AD139" s="6">
        <v>-0.504132231404959</v>
      </c>
      <c r="AE139" s="6">
        <v>0.000286470217933547</v>
      </c>
      <c r="AF139" s="6">
        <v>112</v>
      </c>
      <c r="AG139" s="6">
        <v>155</v>
      </c>
      <c r="AH139" s="6">
        <v>276</v>
      </c>
      <c r="AI139" s="6">
        <v>-9</v>
      </c>
      <c r="AJ139" s="6">
        <v>121</v>
      </c>
      <c r="AK139" s="6">
        <v>164</v>
      </c>
      <c r="AL139" s="6">
        <v>74.8</v>
      </c>
      <c r="AM139" s="6">
        <v>1.528</v>
      </c>
      <c r="AN139" s="6">
        <v>21.113</v>
      </c>
      <c r="AO139" s="6">
        <v>21.17</v>
      </c>
      <c r="AP139" s="6">
        <v>8.71442487100512</v>
      </c>
    </row>
    <row r="140" customFormat="1" ht="15" spans="1:42">
      <c r="A140" s="6">
        <v>3</v>
      </c>
      <c r="B140" s="6" t="s">
        <v>179</v>
      </c>
      <c r="C140" s="6">
        <v>135.5</v>
      </c>
      <c r="D140" s="6">
        <v>143</v>
      </c>
      <c r="E140" s="6">
        <v>23.5</v>
      </c>
      <c r="F140" s="6">
        <v>0.448675496688742</v>
      </c>
      <c r="G140" s="6">
        <v>0.473509933774834</v>
      </c>
      <c r="H140" s="6">
        <v>0.0778145695364238</v>
      </c>
      <c r="I140" s="6">
        <v>6.08510638297872</v>
      </c>
      <c r="J140" s="6">
        <v>5.76595744680851</v>
      </c>
      <c r="K140" s="6">
        <v>1.05535055350553</v>
      </c>
      <c r="L140" s="6">
        <v>114.544751080091</v>
      </c>
      <c r="M140" s="6">
        <v>14.1891977691952</v>
      </c>
      <c r="N140" s="6">
        <v>-0.0269299820466786</v>
      </c>
      <c r="O140" s="6">
        <v>0.285393258426966</v>
      </c>
      <c r="P140" s="6">
        <v>0.874476987447699</v>
      </c>
      <c r="Q140" s="6">
        <v>0.0269299820466786</v>
      </c>
      <c r="R140" s="6">
        <v>0.717717717717718</v>
      </c>
      <c r="S140" s="6">
        <v>0.70440251572327</v>
      </c>
      <c r="T140" s="6">
        <v>302</v>
      </c>
      <c r="U140" s="6">
        <v>0.766556291390728</v>
      </c>
      <c r="V140" s="6">
        <v>0.0248344370860927</v>
      </c>
      <c r="W140" s="6">
        <v>-1.56282263957823</v>
      </c>
      <c r="X140" s="6">
        <v>-1.56667973512097</v>
      </c>
      <c r="Y140" s="6">
        <v>0.164335664335664</v>
      </c>
      <c r="Z140" s="6">
        <v>100.666666666667</v>
      </c>
      <c r="AA140" s="6">
        <v>127.1345</v>
      </c>
      <c r="AB140" s="6">
        <v>1.98529411764706</v>
      </c>
      <c r="AC140" s="6">
        <v>0.826568265682657</v>
      </c>
      <c r="AD140" s="6">
        <v>-0.518828451882845</v>
      </c>
      <c r="AE140" s="6">
        <v>0.000267179181926093</v>
      </c>
      <c r="AF140" s="6">
        <v>112</v>
      </c>
      <c r="AG140" s="6">
        <v>159</v>
      </c>
      <c r="AH140" s="6">
        <v>278.5</v>
      </c>
      <c r="AI140" s="6">
        <v>-7.5</v>
      </c>
      <c r="AJ140" s="6">
        <v>119.5</v>
      </c>
      <c r="AK140" s="6">
        <v>166.5</v>
      </c>
      <c r="AL140" s="6">
        <v>79.628</v>
      </c>
      <c r="AM140" s="6">
        <v>0.785</v>
      </c>
      <c r="AN140" s="6">
        <v>20.846</v>
      </c>
      <c r="AO140" s="6">
        <v>20.861</v>
      </c>
      <c r="AP140" s="6">
        <v>8.70141179255165</v>
      </c>
    </row>
    <row r="141" customFormat="1" ht="15" spans="1:42">
      <c r="A141" s="6">
        <v>3</v>
      </c>
      <c r="B141" s="6" t="s">
        <v>180</v>
      </c>
      <c r="C141" s="6">
        <v>132.5</v>
      </c>
      <c r="D141" s="6">
        <v>139</v>
      </c>
      <c r="E141" s="6">
        <v>23</v>
      </c>
      <c r="F141" s="6">
        <v>0.449915110356537</v>
      </c>
      <c r="G141" s="6">
        <v>0.471986417657046</v>
      </c>
      <c r="H141" s="6">
        <v>0.0780984719864177</v>
      </c>
      <c r="I141" s="6">
        <v>6.04347826086957</v>
      </c>
      <c r="J141" s="6">
        <v>5.76086956521739</v>
      </c>
      <c r="K141" s="6">
        <v>1.04905660377358</v>
      </c>
      <c r="L141" s="6">
        <v>111.663557170636</v>
      </c>
      <c r="M141" s="6">
        <v>14.0118997046558</v>
      </c>
      <c r="N141" s="6">
        <v>-0.0239410681399632</v>
      </c>
      <c r="O141" s="6">
        <v>0.282583621683968</v>
      </c>
      <c r="P141" s="6">
        <v>0.887931034482759</v>
      </c>
      <c r="Q141" s="6">
        <v>0.0239410681399632</v>
      </c>
      <c r="R141" s="6">
        <v>0.716049382716049</v>
      </c>
      <c r="S141" s="6">
        <v>0.704180064308682</v>
      </c>
      <c r="T141" s="6">
        <v>294.5</v>
      </c>
      <c r="U141" s="6">
        <v>0.765704584040747</v>
      </c>
      <c r="V141" s="6">
        <v>0.0220713073005093</v>
      </c>
      <c r="W141" s="6">
        <v>-1.56135534434086</v>
      </c>
      <c r="X141" s="6">
        <v>-1.56633989808476</v>
      </c>
      <c r="Y141" s="6">
        <v>0.165467625899281</v>
      </c>
      <c r="Z141" s="6">
        <v>98.1666666666667</v>
      </c>
      <c r="AA141" s="6">
        <v>123.8325</v>
      </c>
      <c r="AB141" s="6">
        <v>1.90392354124748</v>
      </c>
      <c r="AC141" s="6">
        <v>0.826415094339623</v>
      </c>
      <c r="AD141" s="6">
        <v>-0.508620689655172</v>
      </c>
      <c r="AE141" s="6">
        <v>0.000284223196734646</v>
      </c>
      <c r="AF141" s="6">
        <v>109.5</v>
      </c>
      <c r="AG141" s="6">
        <v>155.5</v>
      </c>
      <c r="AH141" s="6">
        <v>271.5</v>
      </c>
      <c r="AI141" s="6">
        <v>-6.5</v>
      </c>
      <c r="AJ141" s="6">
        <v>116</v>
      </c>
      <c r="AK141" s="6">
        <v>162</v>
      </c>
      <c r="AL141" s="6">
        <v>78.425</v>
      </c>
      <c r="AM141" s="6">
        <v>1.076</v>
      </c>
      <c r="AN141" s="6">
        <v>21.108</v>
      </c>
      <c r="AO141" s="6">
        <v>21.137</v>
      </c>
      <c r="AP141" s="6">
        <v>9.29996572942919</v>
      </c>
    </row>
    <row r="142" customFormat="1" ht="15" spans="1:42">
      <c r="A142" s="6">
        <v>3</v>
      </c>
      <c r="B142" s="6" t="s">
        <v>181</v>
      </c>
      <c r="C142" s="6">
        <v>131.5</v>
      </c>
      <c r="D142" s="6">
        <v>139.5</v>
      </c>
      <c r="E142" s="6">
        <v>20.5</v>
      </c>
      <c r="F142" s="6">
        <v>0.451114922813036</v>
      </c>
      <c r="G142" s="6">
        <v>0.478559176672384</v>
      </c>
      <c r="H142" s="6">
        <v>0.0703259005145798</v>
      </c>
      <c r="I142" s="6">
        <v>6.80487804878049</v>
      </c>
      <c r="J142" s="6">
        <v>6.41463414634146</v>
      </c>
      <c r="K142" s="6">
        <v>1.06083650190114</v>
      </c>
      <c r="L142" s="6">
        <v>111.3144944141</v>
      </c>
      <c r="M142" s="6">
        <v>13.9403491108843</v>
      </c>
      <c r="N142" s="6">
        <v>-0.029520295202952</v>
      </c>
      <c r="O142" s="6">
        <v>0.294663573085847</v>
      </c>
      <c r="P142" s="6">
        <v>0.865546218487395</v>
      </c>
      <c r="Q142" s="6">
        <v>0.029520295202952</v>
      </c>
      <c r="R142" s="6">
        <v>0.74375</v>
      </c>
      <c r="S142" s="6">
        <v>0.730263157894737</v>
      </c>
      <c r="T142" s="6">
        <v>291.5</v>
      </c>
      <c r="U142" s="6">
        <v>0.789022298456261</v>
      </c>
      <c r="V142" s="6">
        <v>0.0274442538593482</v>
      </c>
      <c r="W142" s="6">
        <v>-1.56318669324165</v>
      </c>
      <c r="X142" s="6">
        <v>-1.56629982164314</v>
      </c>
      <c r="Y142" s="6">
        <v>0.146953405017921</v>
      </c>
      <c r="Z142" s="6">
        <v>97.1666666666667</v>
      </c>
      <c r="AA142" s="6">
        <v>123.542</v>
      </c>
      <c r="AB142" s="6">
        <v>2.04840319361277</v>
      </c>
      <c r="AC142" s="6">
        <v>0.844106463878327</v>
      </c>
      <c r="AD142" s="6">
        <v>-0.478991596638655</v>
      </c>
      <c r="AE142" s="6">
        <v>0.000310724159378062</v>
      </c>
      <c r="AF142" s="6">
        <v>111</v>
      </c>
      <c r="AG142" s="6">
        <v>152</v>
      </c>
      <c r="AH142" s="6">
        <v>271</v>
      </c>
      <c r="AI142" s="6">
        <v>-8</v>
      </c>
      <c r="AJ142" s="6">
        <v>119</v>
      </c>
      <c r="AK142" s="6">
        <v>160</v>
      </c>
      <c r="AL142" s="6">
        <v>80.194</v>
      </c>
      <c r="AM142" s="6">
        <v>0.481</v>
      </c>
      <c r="AN142" s="6">
        <v>19.547</v>
      </c>
      <c r="AO142" s="6">
        <v>19.554</v>
      </c>
      <c r="AP142" s="6">
        <v>9.29996572942919</v>
      </c>
    </row>
    <row r="143" customFormat="1" ht="15" spans="1:42">
      <c r="A143" s="6">
        <v>3</v>
      </c>
      <c r="B143" s="6" t="s">
        <v>182</v>
      </c>
      <c r="C143" s="6">
        <v>132</v>
      </c>
      <c r="D143" s="6">
        <v>136.5</v>
      </c>
      <c r="E143" s="6">
        <v>20.5</v>
      </c>
      <c r="F143" s="6">
        <v>0.456747404844291</v>
      </c>
      <c r="G143" s="6">
        <v>0.472318339100346</v>
      </c>
      <c r="H143" s="6">
        <v>0.0709342560553633</v>
      </c>
      <c r="I143" s="6">
        <v>6.65853658536585</v>
      </c>
      <c r="J143" s="6">
        <v>6.4390243902439</v>
      </c>
      <c r="K143" s="6">
        <v>1.03409090909091</v>
      </c>
      <c r="L143" s="6">
        <v>110.267099958842</v>
      </c>
      <c r="M143" s="6">
        <v>13.8804418757713</v>
      </c>
      <c r="N143" s="6">
        <v>-0.0167597765363128</v>
      </c>
      <c r="O143" s="6">
        <v>0.283196239717979</v>
      </c>
      <c r="P143" s="6">
        <v>0.922413793103448</v>
      </c>
      <c r="Q143" s="6">
        <v>0.0167597765363128</v>
      </c>
      <c r="R143" s="6">
        <v>0.738853503184713</v>
      </c>
      <c r="S143" s="6">
        <v>0.731147540983607</v>
      </c>
      <c r="T143" s="6">
        <v>289</v>
      </c>
      <c r="U143" s="6">
        <v>0.78719723183391</v>
      </c>
      <c r="V143" s="6">
        <v>0.0155709342560554</v>
      </c>
      <c r="W143" s="6">
        <v>-1.55713230268951</v>
      </c>
      <c r="X143" s="6">
        <v>-1.56553775457681</v>
      </c>
      <c r="Y143" s="6">
        <v>0.15018315018315</v>
      </c>
      <c r="Z143" s="6">
        <v>96.3333333333333</v>
      </c>
      <c r="AA143" s="6">
        <v>121.9305</v>
      </c>
      <c r="AB143" s="6">
        <v>1.70362903225806</v>
      </c>
      <c r="AC143" s="6">
        <v>0.84469696969697</v>
      </c>
      <c r="AD143" s="6">
        <v>-0.431034482758621</v>
      </c>
      <c r="AE143" s="6">
        <v>0.000334191998330594</v>
      </c>
      <c r="AF143" s="6">
        <v>111.5</v>
      </c>
      <c r="AG143" s="6">
        <v>152.5</v>
      </c>
      <c r="AH143" s="6">
        <v>268.5</v>
      </c>
      <c r="AI143" s="6">
        <v>-4.5</v>
      </c>
      <c r="AJ143" s="6">
        <v>116</v>
      </c>
      <c r="AK143" s="6">
        <v>157</v>
      </c>
      <c r="AL143" s="6">
        <v>75.001</v>
      </c>
      <c r="AM143" s="6">
        <v>1.603</v>
      </c>
      <c r="AN143" s="6">
        <v>20.352</v>
      </c>
      <c r="AO143" s="6">
        <v>20.415</v>
      </c>
      <c r="AP143" s="6">
        <v>9.30459488111136</v>
      </c>
    </row>
    <row r="144" customFormat="1" ht="15" spans="1:42">
      <c r="A144" s="6">
        <v>3</v>
      </c>
      <c r="B144" s="6" t="s">
        <v>183</v>
      </c>
      <c r="C144" s="6">
        <v>135.5</v>
      </c>
      <c r="D144" s="6">
        <v>143</v>
      </c>
      <c r="E144" s="6">
        <v>22</v>
      </c>
      <c r="F144" s="6">
        <v>0.450915141430948</v>
      </c>
      <c r="G144" s="6">
        <v>0.475873544093178</v>
      </c>
      <c r="H144" s="6">
        <v>0.0732113144758735</v>
      </c>
      <c r="I144" s="6">
        <v>6.5</v>
      </c>
      <c r="J144" s="6">
        <v>6.15909090909091</v>
      </c>
      <c r="K144" s="6">
        <v>1.05535055350553</v>
      </c>
      <c r="L144" s="6">
        <v>114.445401829868</v>
      </c>
      <c r="M144" s="6">
        <v>14.1539158303748</v>
      </c>
      <c r="N144" s="6">
        <v>-0.0269299820466786</v>
      </c>
      <c r="O144" s="6">
        <v>0.289740698985344</v>
      </c>
      <c r="P144" s="6">
        <v>0.87603305785124</v>
      </c>
      <c r="Q144" s="6">
        <v>0.0269299820466786</v>
      </c>
      <c r="R144" s="6">
        <v>0.733333333333333</v>
      </c>
      <c r="S144" s="6">
        <v>0.720634920634921</v>
      </c>
      <c r="T144" s="6">
        <v>300.5</v>
      </c>
      <c r="U144" s="6">
        <v>0.780366056572379</v>
      </c>
      <c r="V144" s="6">
        <v>0.0249584026622296</v>
      </c>
      <c r="W144" s="6">
        <v>-1.56286926736889</v>
      </c>
      <c r="X144" s="6">
        <v>-1.56652404574239</v>
      </c>
      <c r="Y144" s="6">
        <v>0.153846153846154</v>
      </c>
      <c r="Z144" s="6">
        <v>100.166666666667</v>
      </c>
      <c r="AA144" s="6">
        <v>126.9635</v>
      </c>
      <c r="AB144" s="6">
        <v>1.98099415204678</v>
      </c>
      <c r="AC144" s="6">
        <v>0.837638376383764</v>
      </c>
      <c r="AD144" s="6">
        <v>-0.487603305785124</v>
      </c>
      <c r="AE144" s="6">
        <v>0.000285395944330144</v>
      </c>
      <c r="AF144" s="6">
        <v>113.5</v>
      </c>
      <c r="AG144" s="6">
        <v>157.5</v>
      </c>
      <c r="AH144" s="6">
        <v>278.5</v>
      </c>
      <c r="AI144" s="6">
        <v>-7.5</v>
      </c>
      <c r="AJ144" s="6">
        <v>121</v>
      </c>
      <c r="AK144" s="6">
        <v>165</v>
      </c>
      <c r="AL144" s="6">
        <v>79.855</v>
      </c>
      <c r="AM144" s="6">
        <v>0.473</v>
      </c>
      <c r="AN144" s="6">
        <v>19.613</v>
      </c>
      <c r="AO144" s="6">
        <v>19.619</v>
      </c>
      <c r="AP144" s="6">
        <v>10.2929700098809</v>
      </c>
    </row>
    <row r="145" customFormat="1" ht="15" spans="1:42">
      <c r="A145" s="6">
        <v>3</v>
      </c>
      <c r="B145" s="6" t="s">
        <v>184</v>
      </c>
      <c r="C145" s="6">
        <v>140.5</v>
      </c>
      <c r="D145" s="6">
        <v>144.5</v>
      </c>
      <c r="E145" s="6">
        <v>21</v>
      </c>
      <c r="F145" s="6">
        <v>0.459150326797386</v>
      </c>
      <c r="G145" s="6">
        <v>0.472222222222222</v>
      </c>
      <c r="H145" s="6">
        <v>0.0686274509803922</v>
      </c>
      <c r="I145" s="6">
        <v>6.88095238095238</v>
      </c>
      <c r="J145" s="6">
        <v>6.69047619047619</v>
      </c>
      <c r="K145" s="6">
        <v>1.02846975088968</v>
      </c>
      <c r="L145" s="6">
        <v>116.992164979825</v>
      </c>
      <c r="M145" s="6">
        <v>14.2828568570857</v>
      </c>
      <c r="N145" s="6">
        <v>-0.0140350877192982</v>
      </c>
      <c r="O145" s="6">
        <v>0.283018867924528</v>
      </c>
      <c r="P145" s="6">
        <v>0.935222672064777</v>
      </c>
      <c r="Q145" s="6">
        <v>0.0140350877192982</v>
      </c>
      <c r="R145" s="6">
        <v>0.746223564954683</v>
      </c>
      <c r="S145" s="6">
        <v>0.739938080495356</v>
      </c>
      <c r="T145" s="6">
        <v>306</v>
      </c>
      <c r="U145" s="6">
        <v>0.794117647058823</v>
      </c>
      <c r="V145" s="6">
        <v>0.0130718954248366</v>
      </c>
      <c r="W145" s="6">
        <v>-1.55635604270453</v>
      </c>
      <c r="X145" s="6">
        <v>-1.56585709570606</v>
      </c>
      <c r="Y145" s="6">
        <v>0.145328719723183</v>
      </c>
      <c r="Z145" s="6">
        <v>102</v>
      </c>
      <c r="AA145" s="6">
        <v>129.225</v>
      </c>
      <c r="AB145" s="6">
        <v>1.62878787878788</v>
      </c>
      <c r="AC145" s="6">
        <v>0.850533807829182</v>
      </c>
      <c r="AD145" s="6">
        <v>-0.404858299595142</v>
      </c>
      <c r="AE145" s="6">
        <v>0.000311551475548148</v>
      </c>
      <c r="AF145" s="6">
        <v>119.5</v>
      </c>
      <c r="AG145" s="6">
        <v>161.5</v>
      </c>
      <c r="AH145" s="6">
        <v>285</v>
      </c>
      <c r="AI145" s="6">
        <v>-4</v>
      </c>
      <c r="AJ145" s="6">
        <v>123.5</v>
      </c>
      <c r="AK145" s="6">
        <v>165.5</v>
      </c>
      <c r="AL145" s="6">
        <v>74.472</v>
      </c>
      <c r="AM145" s="6">
        <v>1.666</v>
      </c>
      <c r="AN145" s="6">
        <v>20.175</v>
      </c>
      <c r="AO145" s="6">
        <v>20.245</v>
      </c>
      <c r="AP145" s="6">
        <v>9.67334153299562</v>
      </c>
    </row>
    <row r="146" customFormat="1" ht="15" spans="1:42">
      <c r="A146" s="6">
        <v>3</v>
      </c>
      <c r="B146" s="6" t="s">
        <v>185</v>
      </c>
      <c r="C146" s="6">
        <v>131.5</v>
      </c>
      <c r="D146" s="6">
        <v>139</v>
      </c>
      <c r="E146" s="6">
        <v>22</v>
      </c>
      <c r="F146" s="6">
        <v>0.44957264957265</v>
      </c>
      <c r="G146" s="6">
        <v>0.475213675213675</v>
      </c>
      <c r="H146" s="6">
        <v>0.0752136752136752</v>
      </c>
      <c r="I146" s="6">
        <v>6.31818181818182</v>
      </c>
      <c r="J146" s="6">
        <v>5.97727272727273</v>
      </c>
      <c r="K146" s="6">
        <v>1.05703422053232</v>
      </c>
      <c r="L146" s="6">
        <v>111.201393876156</v>
      </c>
      <c r="M146" s="6">
        <v>13.9642400437689</v>
      </c>
      <c r="N146" s="6">
        <v>-0.0277264325323475</v>
      </c>
      <c r="O146" s="6">
        <v>0.288528389339513</v>
      </c>
      <c r="P146" s="6">
        <v>0.871794871794872</v>
      </c>
      <c r="Q146" s="6">
        <v>0.0277264325323475</v>
      </c>
      <c r="R146" s="6">
        <v>0.726708074534162</v>
      </c>
      <c r="S146" s="6">
        <v>0.713355048859935</v>
      </c>
      <c r="T146" s="6">
        <v>292.5</v>
      </c>
      <c r="U146" s="6">
        <v>0.774358974358974</v>
      </c>
      <c r="V146" s="6">
        <v>0.0256410256410256</v>
      </c>
      <c r="W146" s="6">
        <v>-1.56261408149714</v>
      </c>
      <c r="X146" s="6">
        <v>-1.56637798672119</v>
      </c>
      <c r="Y146" s="6">
        <v>0.158273381294964</v>
      </c>
      <c r="Z146" s="6">
        <v>97.5</v>
      </c>
      <c r="AA146" s="6">
        <v>123.4195</v>
      </c>
      <c r="AB146" s="6">
        <v>2.00452716297787</v>
      </c>
      <c r="AC146" s="6">
        <v>0.832699619771863</v>
      </c>
      <c r="AD146" s="6">
        <v>-0.504273504273504</v>
      </c>
      <c r="AE146" s="6">
        <v>0.000292674189315895</v>
      </c>
      <c r="AF146" s="6">
        <v>109.5</v>
      </c>
      <c r="AG146" s="6">
        <v>153.5</v>
      </c>
      <c r="AH146" s="6">
        <v>270.5</v>
      </c>
      <c r="AI146" s="6">
        <v>-7.5</v>
      </c>
      <c r="AJ146" s="6">
        <v>117</v>
      </c>
      <c r="AK146" s="6">
        <v>161</v>
      </c>
      <c r="AL146" s="6">
        <v>77.421</v>
      </c>
      <c r="AM146" s="6">
        <v>0.766</v>
      </c>
      <c r="AN146" s="6">
        <v>19.811</v>
      </c>
      <c r="AO146" s="6">
        <v>19.828</v>
      </c>
      <c r="AP146" s="6">
        <v>9.40527631560014</v>
      </c>
    </row>
    <row r="147" customFormat="1" ht="15" spans="1:42">
      <c r="A147" s="6">
        <v>3</v>
      </c>
      <c r="B147" s="6" t="s">
        <v>186</v>
      </c>
      <c r="C147" s="6">
        <v>132.5</v>
      </c>
      <c r="D147" s="6">
        <v>142</v>
      </c>
      <c r="E147" s="6">
        <v>23</v>
      </c>
      <c r="F147" s="6">
        <v>0.445378151260504</v>
      </c>
      <c r="G147" s="6">
        <v>0.477310924369748</v>
      </c>
      <c r="H147" s="6">
        <v>0.0773109243697479</v>
      </c>
      <c r="I147" s="6">
        <v>6.17391304347826</v>
      </c>
      <c r="J147" s="6">
        <v>5.76086956521739</v>
      </c>
      <c r="K147" s="6">
        <v>1.07169811320755</v>
      </c>
      <c r="L147" s="6">
        <v>112.914790882329</v>
      </c>
      <c r="M147" s="6">
        <v>14.0830867828517</v>
      </c>
      <c r="N147" s="6">
        <v>-0.034608378870674</v>
      </c>
      <c r="O147" s="6">
        <v>0.292377701934016</v>
      </c>
      <c r="P147" s="6">
        <v>0.840336134453782</v>
      </c>
      <c r="Q147" s="6">
        <v>0.034608378870674</v>
      </c>
      <c r="R147" s="6">
        <v>0.721212121212121</v>
      </c>
      <c r="S147" s="6">
        <v>0.704180064308682</v>
      </c>
      <c r="T147" s="6">
        <v>297.5</v>
      </c>
      <c r="U147" s="6">
        <v>0.768067226890756</v>
      </c>
      <c r="V147" s="6">
        <v>0.0319327731092437</v>
      </c>
      <c r="W147" s="6">
        <v>-1.56441365737469</v>
      </c>
      <c r="X147" s="6">
        <v>-1.56685323152295</v>
      </c>
      <c r="Y147" s="6">
        <v>0.161971830985915</v>
      </c>
      <c r="Z147" s="6">
        <v>99.1666666666667</v>
      </c>
      <c r="AA147" s="6">
        <v>125.5935</v>
      </c>
      <c r="AB147" s="6">
        <v>2.19433399602386</v>
      </c>
      <c r="AC147" s="6">
        <v>0.826415094339623</v>
      </c>
      <c r="AD147" s="6">
        <v>-0.546218487394958</v>
      </c>
      <c r="AE147" s="6">
        <v>0.000266586950873019</v>
      </c>
      <c r="AF147" s="6">
        <v>109.5</v>
      </c>
      <c r="AG147" s="6">
        <v>155.5</v>
      </c>
      <c r="AH147" s="6">
        <v>274.5</v>
      </c>
      <c r="AI147" s="6">
        <v>-9.5</v>
      </c>
      <c r="AJ147" s="6">
        <v>119</v>
      </c>
      <c r="AK147" s="6">
        <v>165</v>
      </c>
      <c r="AL147" s="6">
        <v>80.07</v>
      </c>
      <c r="AM147" s="6">
        <v>0.45</v>
      </c>
      <c r="AN147" s="6">
        <v>19.973</v>
      </c>
      <c r="AO147" s="6">
        <v>19.979</v>
      </c>
      <c r="AP147" s="6">
        <v>9.65887492053352</v>
      </c>
    </row>
    <row r="148" customFormat="1" ht="15" spans="1:42">
      <c r="A148" s="6">
        <v>3</v>
      </c>
      <c r="B148" s="6" t="s">
        <v>187</v>
      </c>
      <c r="C148" s="6">
        <v>136</v>
      </c>
      <c r="D148" s="6">
        <v>144</v>
      </c>
      <c r="E148" s="6">
        <v>25</v>
      </c>
      <c r="F148" s="6">
        <v>0.445901639344262</v>
      </c>
      <c r="G148" s="6">
        <v>0.472131147540984</v>
      </c>
      <c r="H148" s="6">
        <v>0.0819672131147541</v>
      </c>
      <c r="I148" s="6">
        <v>5.76</v>
      </c>
      <c r="J148" s="6">
        <v>5.44</v>
      </c>
      <c r="K148" s="6">
        <v>1.05882352941176</v>
      </c>
      <c r="L148" s="6">
        <v>115.263466313775</v>
      </c>
      <c r="M148" s="6">
        <v>14.2594997574716</v>
      </c>
      <c r="N148" s="6">
        <v>-0.0285714285714286</v>
      </c>
      <c r="O148" s="6">
        <v>0.282850779510022</v>
      </c>
      <c r="P148" s="6">
        <v>0.865546218487395</v>
      </c>
      <c r="Q148" s="6">
        <v>0.0285714285714286</v>
      </c>
      <c r="R148" s="6">
        <v>0.70414201183432</v>
      </c>
      <c r="S148" s="6">
        <v>0.68944099378882</v>
      </c>
      <c r="T148" s="6">
        <v>305</v>
      </c>
      <c r="U148" s="6">
        <v>0.754098360655738</v>
      </c>
      <c r="V148" s="6">
        <v>0.0262295081967213</v>
      </c>
      <c r="W148" s="6">
        <v>-1.56332097584497</v>
      </c>
      <c r="X148" s="6">
        <v>-1.56691297478545</v>
      </c>
      <c r="Y148" s="6">
        <v>0.173611111111111</v>
      </c>
      <c r="Z148" s="6">
        <v>101.666666666667</v>
      </c>
      <c r="AA148" s="6">
        <v>128.042</v>
      </c>
      <c r="AB148" s="6">
        <v>2.0343137254902</v>
      </c>
      <c r="AC148" s="6">
        <v>0.816176470588235</v>
      </c>
      <c r="AD148" s="6">
        <v>-0.554621848739496</v>
      </c>
      <c r="AE148" s="6">
        <v>0.000247770919067215</v>
      </c>
      <c r="AF148" s="6">
        <v>111</v>
      </c>
      <c r="AG148" s="6">
        <v>161</v>
      </c>
      <c r="AH148" s="6">
        <v>280</v>
      </c>
      <c r="AI148" s="6">
        <v>-8</v>
      </c>
      <c r="AJ148" s="6">
        <v>119</v>
      </c>
      <c r="AK148" s="6">
        <v>169</v>
      </c>
      <c r="AL148" s="6">
        <v>75.831</v>
      </c>
      <c r="AM148" s="6">
        <v>1.203</v>
      </c>
      <c r="AN148" s="6">
        <v>19.998</v>
      </c>
      <c r="AO148" s="6">
        <v>20.034</v>
      </c>
      <c r="AP148" s="6">
        <v>8.71008285562348</v>
      </c>
    </row>
    <row r="149" customFormat="1" ht="15" spans="1:42">
      <c r="A149" s="6">
        <v>3</v>
      </c>
      <c r="B149" s="6" t="s">
        <v>188</v>
      </c>
      <c r="C149" s="6">
        <v>129</v>
      </c>
      <c r="D149" s="6">
        <v>138.5</v>
      </c>
      <c r="E149" s="6">
        <v>21</v>
      </c>
      <c r="F149" s="6">
        <v>0.447140381282496</v>
      </c>
      <c r="G149" s="6">
        <v>0.480069324090121</v>
      </c>
      <c r="H149" s="6">
        <v>0.072790294627383</v>
      </c>
      <c r="I149" s="6">
        <v>6.59523809523809</v>
      </c>
      <c r="J149" s="6">
        <v>6.14285714285714</v>
      </c>
      <c r="K149" s="6">
        <v>1.07364341085271</v>
      </c>
      <c r="L149" s="6">
        <v>109.945819990272</v>
      </c>
      <c r="M149" s="6">
        <v>13.8684293751431</v>
      </c>
      <c r="N149" s="6">
        <v>-0.0355140186915888</v>
      </c>
      <c r="O149" s="6">
        <v>0.297423887587822</v>
      </c>
      <c r="P149" s="6">
        <v>0.838297872340426</v>
      </c>
      <c r="Q149" s="6">
        <v>0.0355140186915888</v>
      </c>
      <c r="R149" s="6">
        <v>0.736677115987461</v>
      </c>
      <c r="S149" s="6">
        <v>0.72</v>
      </c>
      <c r="T149" s="6">
        <v>288.5</v>
      </c>
      <c r="U149" s="6">
        <v>0.781629116117851</v>
      </c>
      <c r="V149" s="6">
        <v>0.0329289428076256</v>
      </c>
      <c r="W149" s="6">
        <v>-1.56428419508737</v>
      </c>
      <c r="X149" s="6">
        <v>-1.56654103333042</v>
      </c>
      <c r="Y149" s="6">
        <v>0.151624548736462</v>
      </c>
      <c r="Z149" s="6">
        <v>96.1666666666667</v>
      </c>
      <c r="AA149" s="6">
        <v>122.2645</v>
      </c>
      <c r="AB149" s="6">
        <v>2.21348884381339</v>
      </c>
      <c r="AC149" s="6">
        <v>0.837209302325581</v>
      </c>
      <c r="AD149" s="6">
        <v>-0.519148936170213</v>
      </c>
      <c r="AE149" s="6">
        <v>0.000298270845750223</v>
      </c>
      <c r="AF149" s="6">
        <v>108</v>
      </c>
      <c r="AG149" s="6">
        <v>150</v>
      </c>
      <c r="AH149" s="6">
        <v>267.5</v>
      </c>
      <c r="AI149" s="6">
        <v>-9.5</v>
      </c>
      <c r="AJ149" s="6">
        <v>117.5</v>
      </c>
      <c r="AK149" s="6">
        <v>159.5</v>
      </c>
      <c r="AL149" s="6">
        <v>75.888</v>
      </c>
      <c r="AM149" s="6">
        <v>1.144</v>
      </c>
      <c r="AN149" s="6">
        <v>20.227</v>
      </c>
      <c r="AO149" s="6">
        <v>20.26</v>
      </c>
      <c r="AP149" s="6">
        <v>9.0684898764053</v>
      </c>
    </row>
    <row r="150" customFormat="1" ht="15" spans="1:42">
      <c r="A150" s="6">
        <v>3</v>
      </c>
      <c r="B150" s="6" t="s">
        <v>189</v>
      </c>
      <c r="C150" s="6">
        <v>125.5</v>
      </c>
      <c r="D150" s="6">
        <v>135</v>
      </c>
      <c r="E150" s="6">
        <v>23.5</v>
      </c>
      <c r="F150" s="6">
        <v>0.441901408450704</v>
      </c>
      <c r="G150" s="6">
        <v>0.475352112676056</v>
      </c>
      <c r="H150" s="6">
        <v>0.0827464788732394</v>
      </c>
      <c r="I150" s="6">
        <v>5.74468085106383</v>
      </c>
      <c r="J150" s="6">
        <v>5.34042553191489</v>
      </c>
      <c r="K150" s="6">
        <v>1.07569721115538</v>
      </c>
      <c r="L150" s="6">
        <v>107.28078423775</v>
      </c>
      <c r="M150" s="6">
        <v>13.7598449603669</v>
      </c>
      <c r="N150" s="6">
        <v>-0.036468330134357</v>
      </c>
      <c r="O150" s="6">
        <v>0.288782816229117</v>
      </c>
      <c r="P150" s="6">
        <v>0.829596412556054</v>
      </c>
      <c r="Q150" s="6">
        <v>0.036468330134357</v>
      </c>
      <c r="R150" s="6">
        <v>0.703470031545741</v>
      </c>
      <c r="S150" s="6">
        <v>0.684563758389262</v>
      </c>
      <c r="T150" s="6">
        <v>284</v>
      </c>
      <c r="U150" s="6">
        <v>0.751760563380282</v>
      </c>
      <c r="V150" s="6">
        <v>0.0334507042253521</v>
      </c>
      <c r="W150" s="6">
        <v>-1.56402316810162</v>
      </c>
      <c r="X150" s="6">
        <v>-1.5666517656639</v>
      </c>
      <c r="Y150" s="6">
        <v>0.174074074074074</v>
      </c>
      <c r="Z150" s="6">
        <v>94.6666666666667</v>
      </c>
      <c r="AA150" s="6">
        <v>119.4485</v>
      </c>
      <c r="AB150" s="6">
        <v>2.25210970464135</v>
      </c>
      <c r="AC150" s="6">
        <v>0.812749003984064</v>
      </c>
      <c r="AD150" s="6">
        <v>-0.591928251121076</v>
      </c>
      <c r="AE150" s="6">
        <v>0.000272407012855894</v>
      </c>
      <c r="AF150" s="6">
        <v>102</v>
      </c>
      <c r="AG150" s="6">
        <v>149</v>
      </c>
      <c r="AH150" s="6">
        <v>260.5</v>
      </c>
      <c r="AI150" s="6">
        <v>-9.5</v>
      </c>
      <c r="AJ150" s="6">
        <v>111.5</v>
      </c>
      <c r="AK150" s="6">
        <v>158.5</v>
      </c>
      <c r="AL150" s="6">
        <v>76.019</v>
      </c>
      <c r="AM150" s="6">
        <v>1.31</v>
      </c>
      <c r="AN150" s="6">
        <v>20.504</v>
      </c>
      <c r="AO150" s="6">
        <v>20.547</v>
      </c>
      <c r="AP150" s="6">
        <v>8.69708273195835</v>
      </c>
    </row>
    <row r="151" customFormat="1" ht="15" spans="1:42">
      <c r="A151" s="6">
        <v>3</v>
      </c>
      <c r="B151" s="6" t="s">
        <v>190</v>
      </c>
      <c r="C151" s="6">
        <v>137.5</v>
      </c>
      <c r="D151" s="6">
        <v>141.5</v>
      </c>
      <c r="E151" s="6">
        <v>20</v>
      </c>
      <c r="F151" s="6">
        <v>0.459866220735786</v>
      </c>
      <c r="G151" s="6">
        <v>0.473244147157191</v>
      </c>
      <c r="H151" s="6">
        <v>0.0668896321070234</v>
      </c>
      <c r="I151" s="6">
        <v>7.075</v>
      </c>
      <c r="J151" s="6">
        <v>6.875</v>
      </c>
      <c r="K151" s="6">
        <v>1.02909090909091</v>
      </c>
      <c r="L151" s="6">
        <v>114.496724843988</v>
      </c>
      <c r="M151" s="6">
        <v>14.1185457230316</v>
      </c>
      <c r="N151" s="6">
        <v>-0.014336917562724</v>
      </c>
      <c r="O151" s="6">
        <v>0.284903518728717</v>
      </c>
      <c r="P151" s="6">
        <v>0.934156378600823</v>
      </c>
      <c r="Q151" s="6">
        <v>0.014336917562724</v>
      </c>
      <c r="R151" s="6">
        <v>0.752321981424149</v>
      </c>
      <c r="S151" s="6">
        <v>0.746031746031746</v>
      </c>
      <c r="T151" s="6">
        <v>299</v>
      </c>
      <c r="U151" s="6">
        <v>0.79933110367893</v>
      </c>
      <c r="V151" s="6">
        <v>0.0133779264214047</v>
      </c>
      <c r="W151" s="6">
        <v>-1.55607731262203</v>
      </c>
      <c r="X151" s="6">
        <v>-1.56556660766912</v>
      </c>
      <c r="Y151" s="6">
        <v>0.141342756183746</v>
      </c>
      <c r="Z151" s="6">
        <v>99.6666666666667</v>
      </c>
      <c r="AA151" s="6">
        <v>126.453</v>
      </c>
      <c r="AB151" s="6">
        <v>1.63610038610039</v>
      </c>
      <c r="AC151" s="6">
        <v>0.854545454545454</v>
      </c>
      <c r="AD151" s="6">
        <v>-0.395061728395062</v>
      </c>
      <c r="AE151" s="6">
        <v>0.00033366148710796</v>
      </c>
      <c r="AF151" s="6">
        <v>117.5</v>
      </c>
      <c r="AG151" s="6">
        <v>157.5</v>
      </c>
      <c r="AH151" s="6">
        <v>279</v>
      </c>
      <c r="AI151" s="6">
        <v>-4</v>
      </c>
      <c r="AJ151" s="6">
        <v>121.5</v>
      </c>
      <c r="AK151" s="6">
        <v>161.5</v>
      </c>
      <c r="AL151" s="6">
        <v>78.691</v>
      </c>
      <c r="AM151" s="6">
        <v>0.706</v>
      </c>
      <c r="AN151" s="6">
        <v>19.082</v>
      </c>
      <c r="AO151" s="6">
        <v>19.104</v>
      </c>
      <c r="AP151" s="6">
        <v>9.3138670234941</v>
      </c>
    </row>
    <row r="152" customFormat="1" ht="15" spans="1:42">
      <c r="A152" s="6">
        <v>3</v>
      </c>
      <c r="B152" s="6" t="s">
        <v>191</v>
      </c>
      <c r="C152" s="6">
        <v>129.5</v>
      </c>
      <c r="D152" s="6">
        <v>137.5</v>
      </c>
      <c r="E152" s="6">
        <v>23</v>
      </c>
      <c r="F152" s="6">
        <v>0.446551724137931</v>
      </c>
      <c r="G152" s="6">
        <v>0.474137931034483</v>
      </c>
      <c r="H152" s="6">
        <v>0.0793103448275862</v>
      </c>
      <c r="I152" s="6">
        <v>5.97826086956522</v>
      </c>
      <c r="J152" s="6">
        <v>5.6304347826087</v>
      </c>
      <c r="K152" s="6">
        <v>1.06177606177606</v>
      </c>
      <c r="L152" s="6">
        <v>109.85672487381</v>
      </c>
      <c r="M152" s="6">
        <v>13.9044357430761</v>
      </c>
      <c r="N152" s="6">
        <v>-0.0299625468164794</v>
      </c>
      <c r="O152" s="6">
        <v>0.286549707602339</v>
      </c>
      <c r="P152" s="6">
        <v>0.860262008733624</v>
      </c>
      <c r="Q152" s="6">
        <v>0.0299625468164794</v>
      </c>
      <c r="R152" s="6">
        <v>0.713395638629283</v>
      </c>
      <c r="S152" s="6">
        <v>0.698360655737705</v>
      </c>
      <c r="T152" s="6">
        <v>290</v>
      </c>
      <c r="U152" s="6">
        <v>0.762068965517241</v>
      </c>
      <c r="V152" s="6">
        <v>0.0275862068965517</v>
      </c>
      <c r="W152" s="6">
        <v>-1.5629839857348</v>
      </c>
      <c r="X152" s="6">
        <v>-1.56649997345826</v>
      </c>
      <c r="Y152" s="6">
        <v>0.167272727272727</v>
      </c>
      <c r="Z152" s="6">
        <v>96.6666666666667</v>
      </c>
      <c r="AA152" s="6">
        <v>122.055</v>
      </c>
      <c r="AB152" s="6">
        <v>2.06967213114754</v>
      </c>
      <c r="AC152" s="6">
        <v>0.822393822393822</v>
      </c>
      <c r="AD152" s="6">
        <v>-0.541484716157205</v>
      </c>
      <c r="AE152" s="6">
        <v>0.000280481102799464</v>
      </c>
      <c r="AF152" s="6">
        <v>106.5</v>
      </c>
      <c r="AG152" s="6">
        <v>152.5</v>
      </c>
      <c r="AH152" s="6">
        <v>267</v>
      </c>
      <c r="AI152" s="6">
        <v>-8</v>
      </c>
      <c r="AJ152" s="6">
        <v>114.5</v>
      </c>
      <c r="AK152" s="6">
        <v>160.5</v>
      </c>
      <c r="AL152" s="6">
        <v>78.367</v>
      </c>
      <c r="AM152" s="6">
        <v>0.746</v>
      </c>
      <c r="AN152" s="6">
        <v>19.96</v>
      </c>
      <c r="AO152" s="6">
        <v>19.974</v>
      </c>
      <c r="AP152" s="6">
        <v>8.22457762833657</v>
      </c>
    </row>
    <row r="153" customFormat="1" ht="15" spans="1:42">
      <c r="A153" s="6">
        <v>3</v>
      </c>
      <c r="B153" s="6" t="s">
        <v>192</v>
      </c>
      <c r="C153" s="6">
        <v>127.5</v>
      </c>
      <c r="D153" s="6">
        <v>135</v>
      </c>
      <c r="E153" s="6">
        <v>20</v>
      </c>
      <c r="F153" s="6">
        <v>0.451327433628319</v>
      </c>
      <c r="G153" s="6">
        <v>0.47787610619469</v>
      </c>
      <c r="H153" s="6">
        <v>0.0707964601769911</v>
      </c>
      <c r="I153" s="6">
        <v>6.75</v>
      </c>
      <c r="J153" s="6">
        <v>6.375</v>
      </c>
      <c r="K153" s="6">
        <v>1.05882352941176</v>
      </c>
      <c r="L153" s="6">
        <v>107.828954058422</v>
      </c>
      <c r="M153" s="6">
        <v>13.7234592334926</v>
      </c>
      <c r="N153" s="6">
        <v>-0.0285714285714286</v>
      </c>
      <c r="O153" s="6">
        <v>0.293413173652695</v>
      </c>
      <c r="P153" s="6">
        <v>0.869565217391304</v>
      </c>
      <c r="Q153" s="6">
        <v>0.0285714285714286</v>
      </c>
      <c r="R153" s="6">
        <v>0.741935483870968</v>
      </c>
      <c r="S153" s="6">
        <v>0.728813559322034</v>
      </c>
      <c r="T153" s="6">
        <v>282.5</v>
      </c>
      <c r="U153" s="6">
        <v>0.787610619469027</v>
      </c>
      <c r="V153" s="6">
        <v>0.0265486725663717</v>
      </c>
      <c r="W153" s="6">
        <v>-1.56241164356455</v>
      </c>
      <c r="X153" s="6">
        <v>-1.56597422978335</v>
      </c>
      <c r="Y153" s="6">
        <v>0.148148148148148</v>
      </c>
      <c r="Z153" s="6">
        <v>94.1666666666667</v>
      </c>
      <c r="AA153" s="6">
        <v>119.6475</v>
      </c>
      <c r="AB153" s="6">
        <v>2.02319587628866</v>
      </c>
      <c r="AC153" s="6">
        <v>0.843137254901961</v>
      </c>
      <c r="AD153" s="6">
        <v>-0.478260869565217</v>
      </c>
      <c r="AE153" s="6">
        <v>0.000330361225422954</v>
      </c>
      <c r="AF153" s="6">
        <v>107.5</v>
      </c>
      <c r="AG153" s="6">
        <v>147.5</v>
      </c>
      <c r="AH153" s="6">
        <v>262.5</v>
      </c>
      <c r="AI153" s="6">
        <v>-7.5</v>
      </c>
      <c r="AJ153" s="6">
        <v>115</v>
      </c>
      <c r="AK153" s="6">
        <v>155</v>
      </c>
      <c r="AL153" s="6">
        <v>78.195</v>
      </c>
      <c r="AM153" s="6">
        <v>0.932</v>
      </c>
      <c r="AN153" s="6">
        <v>20.538</v>
      </c>
      <c r="AO153" s="6">
        <v>20.56</v>
      </c>
      <c r="AP153" s="6">
        <v>7.52847045156132</v>
      </c>
    </row>
    <row r="154" customFormat="1" ht="15" spans="1:42">
      <c r="A154" s="6">
        <v>3</v>
      </c>
      <c r="B154" s="6" t="s">
        <v>193</v>
      </c>
      <c r="C154" s="6">
        <v>134.5</v>
      </c>
      <c r="D154" s="6">
        <v>136.5</v>
      </c>
      <c r="E154" s="6">
        <v>19.5</v>
      </c>
      <c r="F154" s="6">
        <v>0.462994836488812</v>
      </c>
      <c r="G154" s="6">
        <v>0.469879518072289</v>
      </c>
      <c r="H154" s="6">
        <v>0.0671256454388985</v>
      </c>
      <c r="I154" s="6">
        <v>7</v>
      </c>
      <c r="J154" s="6">
        <v>6.8974358974359</v>
      </c>
      <c r="K154" s="6">
        <v>1.01486988847584</v>
      </c>
      <c r="L154" s="6">
        <v>111.20963687259</v>
      </c>
      <c r="M154" s="6">
        <v>13.9164171634321</v>
      </c>
      <c r="N154" s="6">
        <v>-0.00738007380073801</v>
      </c>
      <c r="O154" s="6">
        <v>0.278688524590164</v>
      </c>
      <c r="P154" s="6">
        <v>0.965811965811966</v>
      </c>
      <c r="Q154" s="6">
        <v>0.00738007380073801</v>
      </c>
      <c r="R154" s="6">
        <v>0.75</v>
      </c>
      <c r="S154" s="6">
        <v>0.746753246753247</v>
      </c>
      <c r="T154" s="6">
        <v>290.5</v>
      </c>
      <c r="U154" s="6">
        <v>0.798623063683305</v>
      </c>
      <c r="V154" s="6">
        <v>0.00688468158347676</v>
      </c>
      <c r="W154" s="6">
        <v>-1.54048751955229</v>
      </c>
      <c r="X154" s="6">
        <v>-1.56473398802442</v>
      </c>
      <c r="Y154" s="6">
        <v>0.142857142857143</v>
      </c>
      <c r="Z154" s="6">
        <v>96.8333333333333</v>
      </c>
      <c r="AA154" s="6">
        <v>122.564</v>
      </c>
      <c r="AB154" s="6">
        <v>1.44880715705765</v>
      </c>
      <c r="AC154" s="6">
        <v>0.855018587360595</v>
      </c>
      <c r="AD154" s="6">
        <v>-0.367521367521368</v>
      </c>
      <c r="AE154" s="6">
        <v>0.00036476402826311</v>
      </c>
      <c r="AF154" s="6">
        <v>115</v>
      </c>
      <c r="AG154" s="6">
        <v>154</v>
      </c>
      <c r="AH154" s="6">
        <v>271</v>
      </c>
      <c r="AI154" s="6">
        <v>-2</v>
      </c>
      <c r="AJ154" s="6">
        <v>117</v>
      </c>
      <c r="AK154" s="6">
        <v>156</v>
      </c>
      <c r="AL154" s="6">
        <v>82.202</v>
      </c>
      <c r="AM154" s="6">
        <v>0.113</v>
      </c>
      <c r="AN154" s="6">
        <v>18.978</v>
      </c>
      <c r="AO154" s="6">
        <v>18.98</v>
      </c>
      <c r="AP154" s="6">
        <v>8.22868170898945</v>
      </c>
    </row>
    <row r="155" customFormat="1" ht="15" spans="1:42">
      <c r="A155" s="6">
        <v>3</v>
      </c>
      <c r="B155" s="6" t="s">
        <v>194</v>
      </c>
      <c r="C155" s="6">
        <v>127.5</v>
      </c>
      <c r="D155" s="6">
        <v>135</v>
      </c>
      <c r="E155" s="6">
        <v>22</v>
      </c>
      <c r="F155" s="6">
        <v>0.448154657293497</v>
      </c>
      <c r="G155" s="6">
        <v>0.474516695957821</v>
      </c>
      <c r="H155" s="6">
        <v>0.0773286467486819</v>
      </c>
      <c r="I155" s="6">
        <v>6.13636363636364</v>
      </c>
      <c r="J155" s="6">
        <v>5.79545454545455</v>
      </c>
      <c r="K155" s="6">
        <v>1.05882352941176</v>
      </c>
      <c r="L155" s="6">
        <v>107.958711243388</v>
      </c>
      <c r="M155" s="6">
        <v>13.7719521734091</v>
      </c>
      <c r="N155" s="6">
        <v>-0.0285714285714286</v>
      </c>
      <c r="O155" s="6">
        <v>0.287246722288439</v>
      </c>
      <c r="P155" s="6">
        <v>0.867256637168142</v>
      </c>
      <c r="Q155" s="6">
        <v>0.0285714285714286</v>
      </c>
      <c r="R155" s="6">
        <v>0.719745222929936</v>
      </c>
      <c r="S155" s="6">
        <v>0.705685618729097</v>
      </c>
      <c r="T155" s="6">
        <v>284.5</v>
      </c>
      <c r="U155" s="6">
        <v>0.768014059753954</v>
      </c>
      <c r="V155" s="6">
        <v>0.0263620386643234</v>
      </c>
      <c r="W155" s="6">
        <v>-1.56234191977793</v>
      </c>
      <c r="X155" s="6">
        <v>-1.56622158744747</v>
      </c>
      <c r="Y155" s="6">
        <v>0.162962962962963</v>
      </c>
      <c r="Z155" s="6">
        <v>94.8333333333333</v>
      </c>
      <c r="AA155" s="6">
        <v>119.8755</v>
      </c>
      <c r="AB155" s="6">
        <v>2.02962577962578</v>
      </c>
      <c r="AC155" s="6">
        <v>0.827450980392157</v>
      </c>
      <c r="AD155" s="6">
        <v>-0.52212389380531</v>
      </c>
      <c r="AE155" s="6">
        <v>0.00030032838674814</v>
      </c>
      <c r="AF155" s="6">
        <v>105.5</v>
      </c>
      <c r="AG155" s="6">
        <v>149.5</v>
      </c>
      <c r="AH155" s="6">
        <v>262.5</v>
      </c>
      <c r="AI155" s="6">
        <v>-7.5</v>
      </c>
      <c r="AJ155" s="6">
        <v>113</v>
      </c>
      <c r="AK155" s="6">
        <v>157</v>
      </c>
      <c r="AL155" s="6">
        <v>79.485</v>
      </c>
      <c r="AM155" s="6">
        <v>0.478</v>
      </c>
      <c r="AN155" s="6">
        <v>19.9</v>
      </c>
      <c r="AO155" s="6">
        <v>19.906</v>
      </c>
      <c r="AP155" s="6">
        <v>8.37570705877288</v>
      </c>
    </row>
    <row r="156" customFormat="1" ht="15" spans="1:42">
      <c r="A156" s="6">
        <v>3</v>
      </c>
      <c r="B156" s="6" t="s">
        <v>195</v>
      </c>
      <c r="C156" s="6">
        <v>129</v>
      </c>
      <c r="D156" s="6">
        <v>137.5</v>
      </c>
      <c r="E156" s="6">
        <v>23.5</v>
      </c>
      <c r="F156" s="6">
        <v>0.444827586206897</v>
      </c>
      <c r="G156" s="6">
        <v>0.474137931034483</v>
      </c>
      <c r="H156" s="6">
        <v>0.0810344827586207</v>
      </c>
      <c r="I156" s="6">
        <v>5.85106382978723</v>
      </c>
      <c r="J156" s="6">
        <v>5.48936170212766</v>
      </c>
      <c r="K156" s="6">
        <v>1.06589147286822</v>
      </c>
      <c r="L156" s="6">
        <v>109.695791471992</v>
      </c>
      <c r="M156" s="6">
        <v>13.9044357430761</v>
      </c>
      <c r="N156" s="6">
        <v>-0.0318949343339587</v>
      </c>
      <c r="O156" s="6">
        <v>0.286549707602339</v>
      </c>
      <c r="P156" s="6">
        <v>0.850877192982456</v>
      </c>
      <c r="Q156" s="6">
        <v>0.0318949343339587</v>
      </c>
      <c r="R156" s="6">
        <v>0.708074534161491</v>
      </c>
      <c r="S156" s="6">
        <v>0.691803278688525</v>
      </c>
      <c r="T156" s="6">
        <v>290</v>
      </c>
      <c r="U156" s="6">
        <v>0.756896551724138</v>
      </c>
      <c r="V156" s="6">
        <v>0.0293103448275862</v>
      </c>
      <c r="W156" s="6">
        <v>-1.56341326075365</v>
      </c>
      <c r="X156" s="6">
        <v>-1.56661597833902</v>
      </c>
      <c r="Y156" s="6">
        <v>0.170909090909091</v>
      </c>
      <c r="Z156" s="6">
        <v>96.6666666666667</v>
      </c>
      <c r="AA156" s="6">
        <v>121.9625</v>
      </c>
      <c r="AB156" s="6">
        <v>2.12448559670782</v>
      </c>
      <c r="AC156" s="6">
        <v>0.817829457364341</v>
      </c>
      <c r="AD156" s="6">
        <v>-0.56140350877193</v>
      </c>
      <c r="AE156" s="6">
        <v>0.000272397717281839</v>
      </c>
      <c r="AF156" s="6">
        <v>105.5</v>
      </c>
      <c r="AG156" s="6">
        <v>152.5</v>
      </c>
      <c r="AH156" s="6">
        <v>266.5</v>
      </c>
      <c r="AI156" s="6">
        <v>-8.5</v>
      </c>
      <c r="AJ156" s="6">
        <v>114</v>
      </c>
      <c r="AK156" s="6">
        <v>161</v>
      </c>
      <c r="AL156" s="6">
        <v>77.264</v>
      </c>
      <c r="AM156" s="6">
        <v>1.059</v>
      </c>
      <c r="AN156" s="6">
        <v>20.955</v>
      </c>
      <c r="AO156" s="6">
        <v>20.982</v>
      </c>
      <c r="AP156" s="6">
        <v>8.37988030593722</v>
      </c>
    </row>
    <row r="157" customFormat="1" ht="15" spans="1:42">
      <c r="A157" s="6">
        <v>3</v>
      </c>
      <c r="B157" s="6" t="s">
        <v>196</v>
      </c>
      <c r="C157" s="6">
        <v>122</v>
      </c>
      <c r="D157" s="6">
        <v>135.5</v>
      </c>
      <c r="E157" s="6">
        <v>25.5</v>
      </c>
      <c r="F157" s="6">
        <v>0.431095406360424</v>
      </c>
      <c r="G157" s="6">
        <v>0.478798586572438</v>
      </c>
      <c r="H157" s="6">
        <v>0.0901060070671378</v>
      </c>
      <c r="I157" s="6">
        <v>5.31372549019608</v>
      </c>
      <c r="J157" s="6">
        <v>4.7843137254902</v>
      </c>
      <c r="K157" s="6">
        <v>1.11065573770492</v>
      </c>
      <c r="L157" s="6">
        <v>106.292834502927</v>
      </c>
      <c r="M157" s="6">
        <v>13.735598518691</v>
      </c>
      <c r="N157" s="6">
        <v>-0.0524271844660194</v>
      </c>
      <c r="O157" s="6">
        <v>0.295101553166069</v>
      </c>
      <c r="P157" s="6">
        <v>0.754545454545455</v>
      </c>
      <c r="Q157" s="6">
        <v>0.0524271844660194</v>
      </c>
      <c r="R157" s="6">
        <v>0.683229813664596</v>
      </c>
      <c r="S157" s="6">
        <v>0.654237288135593</v>
      </c>
      <c r="T157" s="6">
        <v>283</v>
      </c>
      <c r="U157" s="6">
        <v>0.729681978798587</v>
      </c>
      <c r="V157" s="6">
        <v>0.0477031802120141</v>
      </c>
      <c r="W157" s="6">
        <v>-1.56592727204212</v>
      </c>
      <c r="X157" s="6">
        <v>-1.56724156321327</v>
      </c>
      <c r="Y157" s="6">
        <v>0.188191881918819</v>
      </c>
      <c r="Z157" s="6">
        <v>94.3333333333333</v>
      </c>
      <c r="AA157" s="6">
        <v>118.9235</v>
      </c>
      <c r="AB157" s="6">
        <v>2.70474137931034</v>
      </c>
      <c r="AC157" s="6">
        <v>0.790983606557377</v>
      </c>
      <c r="AD157" s="6">
        <v>-0.709090909090909</v>
      </c>
      <c r="AE157" s="6">
        <v>0.000234618144217</v>
      </c>
      <c r="AF157" s="6">
        <v>96.5</v>
      </c>
      <c r="AG157" s="6">
        <v>147.5</v>
      </c>
      <c r="AH157" s="6">
        <v>257.5</v>
      </c>
      <c r="AI157" s="6">
        <v>-13.5</v>
      </c>
      <c r="AJ157" s="6">
        <v>110</v>
      </c>
      <c r="AK157" s="6">
        <v>161</v>
      </c>
      <c r="AL157" s="6">
        <v>76.977</v>
      </c>
      <c r="AM157" s="6">
        <v>0.744</v>
      </c>
      <c r="AN157" s="6">
        <v>20.242</v>
      </c>
      <c r="AO157" s="6">
        <v>20.258</v>
      </c>
      <c r="AP157" s="6">
        <v>9.68785154529514</v>
      </c>
    </row>
    <row r="158" customFormat="1" ht="15" spans="1:42">
      <c r="A158" s="6">
        <v>3</v>
      </c>
      <c r="B158" s="6" t="s">
        <v>197</v>
      </c>
      <c r="C158" s="6">
        <v>129</v>
      </c>
      <c r="D158" s="6">
        <v>138.5</v>
      </c>
      <c r="E158" s="6">
        <v>22</v>
      </c>
      <c r="F158" s="6">
        <v>0.44559585492228</v>
      </c>
      <c r="G158" s="6">
        <v>0.478411053540587</v>
      </c>
      <c r="H158" s="6">
        <v>0.075993091537133</v>
      </c>
      <c r="I158" s="6">
        <v>6.29545454545455</v>
      </c>
      <c r="J158" s="6">
        <v>5.86363636363636</v>
      </c>
      <c r="K158" s="6">
        <v>1.07364341085271</v>
      </c>
      <c r="L158" s="6">
        <v>110.010984300054</v>
      </c>
      <c r="M158" s="6">
        <v>13.8924439894498</v>
      </c>
      <c r="N158" s="6">
        <v>-0.0355140186915888</v>
      </c>
      <c r="O158" s="6">
        <v>0.294392523364486</v>
      </c>
      <c r="P158" s="6">
        <v>0.836909871244635</v>
      </c>
      <c r="Q158" s="6">
        <v>0.0355140186915888</v>
      </c>
      <c r="R158" s="6">
        <v>0.725856697819315</v>
      </c>
      <c r="S158" s="6">
        <v>0.708609271523179</v>
      </c>
      <c r="T158" s="6">
        <v>289.5</v>
      </c>
      <c r="U158" s="6">
        <v>0.772020725388601</v>
      </c>
      <c r="V158" s="6">
        <v>0.0328151986183074</v>
      </c>
      <c r="W158" s="6">
        <v>-1.56425766984715</v>
      </c>
      <c r="X158" s="6">
        <v>-1.56664075428535</v>
      </c>
      <c r="Y158" s="6">
        <v>0.15884476534296</v>
      </c>
      <c r="Z158" s="6">
        <v>96.5</v>
      </c>
      <c r="AA158" s="6">
        <v>122.3785</v>
      </c>
      <c r="AB158" s="6">
        <v>2.21741344195519</v>
      </c>
      <c r="AC158" s="6">
        <v>0.829457364341085</v>
      </c>
      <c r="AD158" s="6">
        <v>-0.540772532188841</v>
      </c>
      <c r="AE158" s="6">
        <v>0.000284713080034304</v>
      </c>
      <c r="AF158" s="6">
        <v>107</v>
      </c>
      <c r="AG158" s="6">
        <v>151</v>
      </c>
      <c r="AH158" s="6">
        <v>267.5</v>
      </c>
      <c r="AI158" s="6">
        <v>-9.5</v>
      </c>
      <c r="AJ158" s="6">
        <v>116.5</v>
      </c>
      <c r="AK158" s="6">
        <v>160.5</v>
      </c>
      <c r="AL158" s="6">
        <v>77.791</v>
      </c>
      <c r="AM158" s="6">
        <v>0.95</v>
      </c>
      <c r="AN158" s="6">
        <v>19.853</v>
      </c>
      <c r="AO158" s="6">
        <v>19.876</v>
      </c>
      <c r="AP158" s="6">
        <v>8.38823928878606</v>
      </c>
    </row>
    <row r="159" customFormat="1" ht="15" spans="1:42">
      <c r="A159" s="6">
        <v>3</v>
      </c>
      <c r="B159" s="6" t="s">
        <v>198</v>
      </c>
      <c r="C159" s="6">
        <v>135.5</v>
      </c>
      <c r="D159" s="6">
        <v>141</v>
      </c>
      <c r="E159" s="6">
        <v>23</v>
      </c>
      <c r="F159" s="6">
        <v>0.452420701168614</v>
      </c>
      <c r="G159" s="6">
        <v>0.470784641068447</v>
      </c>
      <c r="H159" s="6">
        <v>0.0767946577629382</v>
      </c>
      <c r="I159" s="6">
        <v>6.1304347826087</v>
      </c>
      <c r="J159" s="6">
        <v>5.89130434782609</v>
      </c>
      <c r="K159" s="6">
        <v>1.04059040590406</v>
      </c>
      <c r="L159" s="6">
        <v>113.68120630371</v>
      </c>
      <c r="M159" s="6">
        <v>14.1303455961511</v>
      </c>
      <c r="N159" s="6">
        <v>-0.0198915009041591</v>
      </c>
      <c r="O159" s="6">
        <v>0.280363223609535</v>
      </c>
      <c r="P159" s="6">
        <v>0.906779661016949</v>
      </c>
      <c r="Q159" s="6">
        <v>0.0198915009041591</v>
      </c>
      <c r="R159" s="6">
        <v>0.719512195121951</v>
      </c>
      <c r="S159" s="6">
        <v>0.709779179810726</v>
      </c>
      <c r="T159" s="6">
        <v>299.5</v>
      </c>
      <c r="U159" s="6">
        <v>0.769616026711185</v>
      </c>
      <c r="V159" s="6">
        <v>0.0183639398998331</v>
      </c>
      <c r="W159" s="6">
        <v>-1.55985898277561</v>
      </c>
      <c r="X159" s="6">
        <v>-1.56626171618745</v>
      </c>
      <c r="Y159" s="6">
        <v>0.163120567375887</v>
      </c>
      <c r="Z159" s="6">
        <v>99.8333333333333</v>
      </c>
      <c r="AA159" s="6">
        <v>125.9035</v>
      </c>
      <c r="AB159" s="6">
        <v>1.79240631163708</v>
      </c>
      <c r="AC159" s="6">
        <v>0.830258302583026</v>
      </c>
      <c r="AD159" s="6">
        <v>-0.483050847457627</v>
      </c>
      <c r="AE159" s="6">
        <v>0.000284769463103492</v>
      </c>
      <c r="AF159" s="6">
        <v>112.5</v>
      </c>
      <c r="AG159" s="6">
        <v>158.5</v>
      </c>
      <c r="AH159" s="6">
        <v>276.5</v>
      </c>
      <c r="AI159" s="6">
        <v>-5.5</v>
      </c>
      <c r="AJ159" s="6">
        <v>118</v>
      </c>
      <c r="AK159" s="6">
        <v>164</v>
      </c>
      <c r="AL159" s="6">
        <v>79.899</v>
      </c>
      <c r="AM159" s="6">
        <v>0.691</v>
      </c>
      <c r="AN159" s="6">
        <v>20.067</v>
      </c>
      <c r="AO159" s="6">
        <v>20.084</v>
      </c>
      <c r="AP159" s="6">
        <v>8.2545517649664</v>
      </c>
    </row>
    <row r="160" customFormat="1" ht="15" spans="1:42">
      <c r="A160" s="6">
        <v>3</v>
      </c>
      <c r="B160" s="6" t="s">
        <v>199</v>
      </c>
      <c r="C160" s="6">
        <v>137.5</v>
      </c>
      <c r="D160" s="6">
        <v>140.5</v>
      </c>
      <c r="E160" s="6">
        <v>20.5</v>
      </c>
      <c r="F160" s="6">
        <v>0.460636515912898</v>
      </c>
      <c r="G160" s="6">
        <v>0.470686767169179</v>
      </c>
      <c r="H160" s="6">
        <v>0.0686767169179229</v>
      </c>
      <c r="I160" s="6">
        <v>6.85365853658537</v>
      </c>
      <c r="J160" s="6">
        <v>6.70731707317073</v>
      </c>
      <c r="K160" s="6">
        <v>1.02181818181818</v>
      </c>
      <c r="L160" s="6">
        <v>114.115073500393</v>
      </c>
      <c r="M160" s="6">
        <v>14.1067359796659</v>
      </c>
      <c r="N160" s="6">
        <v>-0.0107913669064748</v>
      </c>
      <c r="O160" s="6">
        <v>0.280182232346241</v>
      </c>
      <c r="P160" s="6">
        <v>0.95</v>
      </c>
      <c r="Q160" s="6">
        <v>0.0107913669064748</v>
      </c>
      <c r="R160" s="6">
        <v>0.745341614906832</v>
      </c>
      <c r="S160" s="6">
        <v>0.740506329113924</v>
      </c>
      <c r="T160" s="6">
        <v>298.5</v>
      </c>
      <c r="U160" s="6">
        <v>0.793969849246231</v>
      </c>
      <c r="V160" s="6">
        <v>0.0100502512562814</v>
      </c>
      <c r="W160" s="6">
        <v>-1.5510577903134</v>
      </c>
      <c r="X160" s="6">
        <v>-1.56538857809135</v>
      </c>
      <c r="Y160" s="6">
        <v>0.145907473309609</v>
      </c>
      <c r="Z160" s="6">
        <v>99.5</v>
      </c>
      <c r="AA160" s="6">
        <v>125.923</v>
      </c>
      <c r="AB160" s="6">
        <v>1.54126213592233</v>
      </c>
      <c r="AC160" s="6">
        <v>0.850909090909091</v>
      </c>
      <c r="AD160" s="6">
        <v>-0.391666666666667</v>
      </c>
      <c r="AE160" s="6">
        <v>0.000332523668064603</v>
      </c>
      <c r="AF160" s="6">
        <v>117</v>
      </c>
      <c r="AG160" s="6">
        <v>158</v>
      </c>
      <c r="AH160" s="6">
        <v>278</v>
      </c>
      <c r="AI160" s="6">
        <v>-3</v>
      </c>
      <c r="AJ160" s="6">
        <v>120</v>
      </c>
      <c r="AK160" s="6">
        <v>161</v>
      </c>
      <c r="AL160" s="6">
        <v>78.875</v>
      </c>
      <c r="AM160" s="6">
        <v>0.901</v>
      </c>
      <c r="AN160" s="6">
        <v>20.085</v>
      </c>
      <c r="AO160" s="6">
        <v>20.106</v>
      </c>
      <c r="AP160" s="6">
        <v>7.52096075535027</v>
      </c>
    </row>
    <row r="161" customFormat="1" ht="15" spans="1:42">
      <c r="A161" s="6">
        <v>3</v>
      </c>
      <c r="B161" s="6" t="s">
        <v>200</v>
      </c>
      <c r="C161" s="6">
        <v>140</v>
      </c>
      <c r="D161" s="6">
        <v>146.5</v>
      </c>
      <c r="E161" s="6">
        <v>24</v>
      </c>
      <c r="F161" s="6">
        <v>0.450885668276973</v>
      </c>
      <c r="G161" s="6">
        <v>0.471819645732689</v>
      </c>
      <c r="H161" s="6">
        <v>0.0772946859903382</v>
      </c>
      <c r="I161" s="6">
        <v>6.10416666666667</v>
      </c>
      <c r="J161" s="6">
        <v>5.83333333333333</v>
      </c>
      <c r="K161" s="6">
        <v>1.04642857142857</v>
      </c>
      <c r="L161" s="6">
        <v>117.810936108099</v>
      </c>
      <c r="M161" s="6">
        <v>14.3874945699382</v>
      </c>
      <c r="N161" s="6">
        <v>-0.0226876090750436</v>
      </c>
      <c r="O161" s="6">
        <v>0.282275711159737</v>
      </c>
      <c r="P161" s="6">
        <v>0.893877551020408</v>
      </c>
      <c r="Q161" s="6">
        <v>0.0226876090750436</v>
      </c>
      <c r="R161" s="6">
        <v>0.718475073313783</v>
      </c>
      <c r="S161" s="6">
        <v>0.707317073170732</v>
      </c>
      <c r="T161" s="6">
        <v>310.5</v>
      </c>
      <c r="U161" s="6">
        <v>0.768115942028985</v>
      </c>
      <c r="V161" s="6">
        <v>0.0209339774557166</v>
      </c>
      <c r="W161" s="6">
        <v>-1.56185883583662</v>
      </c>
      <c r="X161" s="6">
        <v>-1.5667147168079</v>
      </c>
      <c r="Y161" s="6">
        <v>0.16382252559727</v>
      </c>
      <c r="Z161" s="6">
        <v>103.5</v>
      </c>
      <c r="AA161" s="6">
        <v>130.5915</v>
      </c>
      <c r="AB161" s="6">
        <v>1.86904761904762</v>
      </c>
      <c r="AC161" s="6">
        <v>0.828571428571429</v>
      </c>
      <c r="AD161" s="6">
        <v>-0.497959183673469</v>
      </c>
      <c r="AE161" s="6">
        <v>0.000259735884915058</v>
      </c>
      <c r="AF161" s="6">
        <v>116</v>
      </c>
      <c r="AG161" s="6">
        <v>164</v>
      </c>
      <c r="AH161" s="6">
        <v>286.5</v>
      </c>
      <c r="AI161" s="6">
        <v>-6.5</v>
      </c>
      <c r="AJ161" s="6">
        <v>122.5</v>
      </c>
      <c r="AK161" s="6">
        <v>170.5</v>
      </c>
      <c r="AL161" s="6">
        <v>77.71</v>
      </c>
      <c r="AM161" s="6">
        <v>1.199</v>
      </c>
      <c r="AN161" s="6">
        <v>20.584</v>
      </c>
      <c r="AO161" s="6">
        <v>20.62</v>
      </c>
      <c r="AP161" s="6">
        <v>8.71877121757421</v>
      </c>
    </row>
    <row r="162" customFormat="1" ht="15" spans="1:42">
      <c r="A162" s="6">
        <v>3</v>
      </c>
      <c r="B162" s="6" t="s">
        <v>201</v>
      </c>
      <c r="C162" s="6">
        <v>141.5</v>
      </c>
      <c r="D162" s="6">
        <v>142.5</v>
      </c>
      <c r="E162" s="6">
        <v>21.5</v>
      </c>
      <c r="F162" s="6">
        <v>0.463175122749591</v>
      </c>
      <c r="G162" s="6">
        <v>0.466448445171849</v>
      </c>
      <c r="H162" s="6">
        <v>0.0703764320785597</v>
      </c>
      <c r="I162" s="6">
        <v>6.62790697674419</v>
      </c>
      <c r="J162" s="6">
        <v>6.58139534883721</v>
      </c>
      <c r="K162" s="6">
        <v>1.00706713780919</v>
      </c>
      <c r="L162" s="6">
        <v>116.605817464939</v>
      </c>
      <c r="M162" s="6">
        <v>14.2711830857384</v>
      </c>
      <c r="N162" s="6">
        <v>-0.00352112676056338</v>
      </c>
      <c r="O162" s="6">
        <v>0.272321428571429</v>
      </c>
      <c r="P162" s="6">
        <v>0.983471074380165</v>
      </c>
      <c r="Q162" s="6">
        <v>0.00352112676056338</v>
      </c>
      <c r="R162" s="6">
        <v>0.73780487804878</v>
      </c>
      <c r="S162" s="6">
        <v>0.736196319018405</v>
      </c>
      <c r="T162" s="6">
        <v>305.5</v>
      </c>
      <c r="U162" s="6">
        <v>0.788870703764321</v>
      </c>
      <c r="V162" s="6">
        <v>0.00327332242225859</v>
      </c>
      <c r="W162" s="6">
        <v>-1.51276631490588</v>
      </c>
      <c r="X162" s="6">
        <v>-1.56519491614071</v>
      </c>
      <c r="Y162" s="6">
        <v>0.150877192982456</v>
      </c>
      <c r="Z162" s="6">
        <v>101.833333333333</v>
      </c>
      <c r="AA162" s="6">
        <v>128.407</v>
      </c>
      <c r="AB162" s="6">
        <v>1.3452380952381</v>
      </c>
      <c r="AC162" s="6">
        <v>0.848056537102474</v>
      </c>
      <c r="AD162" s="6">
        <v>-0.371900826446281</v>
      </c>
      <c r="AE162" s="6">
        <v>0.000321832446577731</v>
      </c>
      <c r="AF162" s="6">
        <v>120</v>
      </c>
      <c r="AG162" s="6">
        <v>163</v>
      </c>
      <c r="AH162" s="6">
        <v>284</v>
      </c>
      <c r="AI162" s="6">
        <v>-1</v>
      </c>
      <c r="AJ162" s="6">
        <v>121</v>
      </c>
      <c r="AK162" s="6">
        <v>164</v>
      </c>
      <c r="AL162" s="6">
        <v>75.724</v>
      </c>
      <c r="AM162" s="6">
        <v>1.453</v>
      </c>
      <c r="AN162" s="6">
        <v>20.052</v>
      </c>
      <c r="AO162" s="6">
        <v>20.105</v>
      </c>
      <c r="AP162" s="6">
        <v>8.73620004559533</v>
      </c>
    </row>
    <row r="163" customFormat="1" ht="15" spans="1:42">
      <c r="A163" s="6">
        <v>3</v>
      </c>
      <c r="B163" s="6" t="s">
        <v>202</v>
      </c>
      <c r="C163" s="6">
        <v>130.5</v>
      </c>
      <c r="D163" s="6">
        <v>138</v>
      </c>
      <c r="E163" s="6">
        <v>22.5</v>
      </c>
      <c r="F163" s="6">
        <v>0.448453608247423</v>
      </c>
      <c r="G163" s="6">
        <v>0.474226804123711</v>
      </c>
      <c r="H163" s="6">
        <v>0.077319587628866</v>
      </c>
      <c r="I163" s="6">
        <v>6.13333333333333</v>
      </c>
      <c r="J163" s="6">
        <v>5.8</v>
      </c>
      <c r="K163" s="6">
        <v>1.05747126436782</v>
      </c>
      <c r="L163" s="6">
        <v>110.424182134168</v>
      </c>
      <c r="M163" s="6">
        <v>13.9283882771841</v>
      </c>
      <c r="N163" s="6">
        <v>-0.0279329608938547</v>
      </c>
      <c r="O163" s="6">
        <v>0.286713286713287</v>
      </c>
      <c r="P163" s="6">
        <v>0.87012987012987</v>
      </c>
      <c r="Q163" s="6">
        <v>0.0279329608938547</v>
      </c>
      <c r="R163" s="6">
        <v>0.719626168224299</v>
      </c>
      <c r="S163" s="6">
        <v>0.705882352941177</v>
      </c>
      <c r="T163" s="6">
        <v>291</v>
      </c>
      <c r="U163" s="6">
        <v>0.768041237113402</v>
      </c>
      <c r="V163" s="6">
        <v>0.0257731958762887</v>
      </c>
      <c r="W163" s="6">
        <v>-1.56253093236583</v>
      </c>
      <c r="X163" s="6">
        <v>-1.56639520081043</v>
      </c>
      <c r="Y163" s="6">
        <v>0.16304347826087</v>
      </c>
      <c r="Z163" s="6">
        <v>97</v>
      </c>
      <c r="AA163" s="6">
        <v>122.5905</v>
      </c>
      <c r="AB163" s="6">
        <v>2.01219512195122</v>
      </c>
      <c r="AC163" s="6">
        <v>0.827586206896552</v>
      </c>
      <c r="AD163" s="6">
        <v>-0.519480519480519</v>
      </c>
      <c r="AE163" s="6">
        <v>0.000288005808060053</v>
      </c>
      <c r="AF163" s="6">
        <v>108</v>
      </c>
      <c r="AG163" s="6">
        <v>153</v>
      </c>
      <c r="AH163" s="6">
        <v>268.5</v>
      </c>
      <c r="AI163" s="6">
        <v>-7.5</v>
      </c>
      <c r="AJ163" s="6">
        <v>115.5</v>
      </c>
      <c r="AK163" s="6">
        <v>160.5</v>
      </c>
      <c r="AL163" s="6">
        <v>77.719</v>
      </c>
      <c r="AM163" s="6">
        <v>0.893</v>
      </c>
      <c r="AN163" s="6">
        <v>20.95</v>
      </c>
      <c r="AO163" s="6">
        <v>20.971</v>
      </c>
      <c r="AP163" s="6">
        <v>8.71877121757421</v>
      </c>
    </row>
    <row r="164" customFormat="1" ht="15" spans="1:42">
      <c r="A164" s="6">
        <v>3</v>
      </c>
      <c r="B164" s="6" t="s">
        <v>203</v>
      </c>
      <c r="C164" s="6">
        <v>139</v>
      </c>
      <c r="D164" s="6">
        <v>143.5</v>
      </c>
      <c r="E164" s="6">
        <v>18.5</v>
      </c>
      <c r="F164" s="6">
        <v>0.461794019933555</v>
      </c>
      <c r="G164" s="6">
        <v>0.476744186046512</v>
      </c>
      <c r="H164" s="6">
        <v>0.0614617940199336</v>
      </c>
      <c r="I164" s="6">
        <v>7.75675675675676</v>
      </c>
      <c r="J164" s="6">
        <v>7.51351351351351</v>
      </c>
      <c r="K164" s="6">
        <v>1.03237410071942</v>
      </c>
      <c r="L164" s="6">
        <v>115.838249296163</v>
      </c>
      <c r="M164" s="6">
        <v>14.1656862405839</v>
      </c>
      <c r="N164" s="6">
        <v>-0.015929203539823</v>
      </c>
      <c r="O164" s="6">
        <v>0.291338582677165</v>
      </c>
      <c r="P164" s="6">
        <v>0.928</v>
      </c>
      <c r="Q164" s="6">
        <v>0.015929203539823</v>
      </c>
      <c r="R164" s="6">
        <v>0.771604938271605</v>
      </c>
      <c r="S164" s="6">
        <v>0.765079365079365</v>
      </c>
      <c r="T164" s="6">
        <v>301</v>
      </c>
      <c r="U164" s="6">
        <v>0.815614617940199</v>
      </c>
      <c r="V164" s="6">
        <v>0.0149501661129568</v>
      </c>
      <c r="W164" s="6">
        <v>-1.5579603314694</v>
      </c>
      <c r="X164" s="6">
        <v>-1.56549202871587</v>
      </c>
      <c r="Y164" s="6">
        <v>0.128919860627178</v>
      </c>
      <c r="Z164" s="6">
        <v>100.333333333333</v>
      </c>
      <c r="AA164" s="6">
        <v>127.9045</v>
      </c>
      <c r="AB164" s="6">
        <v>1.67613636363636</v>
      </c>
      <c r="AC164" s="6">
        <v>0.866906474820144</v>
      </c>
      <c r="AD164" s="6">
        <v>-0.368</v>
      </c>
      <c r="AE164" s="6">
        <v>0.000353428989409433</v>
      </c>
      <c r="AF164" s="6">
        <v>120.5</v>
      </c>
      <c r="AG164" s="6">
        <v>157.5</v>
      </c>
      <c r="AH164" s="6">
        <v>282.5</v>
      </c>
      <c r="AI164" s="6">
        <v>-4.5</v>
      </c>
      <c r="AJ164" s="6">
        <v>125</v>
      </c>
      <c r="AK164" s="6">
        <v>162</v>
      </c>
      <c r="AL164" s="6">
        <v>78.652</v>
      </c>
      <c r="AM164" s="6">
        <v>0.8</v>
      </c>
      <c r="AN164" s="6">
        <v>19.543</v>
      </c>
      <c r="AO164" s="6">
        <v>19.561</v>
      </c>
      <c r="AP164" s="6">
        <v>9.34179466074598</v>
      </c>
    </row>
    <row r="165" customFormat="1" ht="15" spans="1:42">
      <c r="A165" s="6">
        <v>3</v>
      </c>
      <c r="B165" s="6" t="s">
        <v>204</v>
      </c>
      <c r="C165" s="6">
        <v>132</v>
      </c>
      <c r="D165" s="6">
        <v>139.5</v>
      </c>
      <c r="E165" s="6">
        <v>23.5</v>
      </c>
      <c r="F165" s="6">
        <v>0.447457627118644</v>
      </c>
      <c r="G165" s="6">
        <v>0.472881355932203</v>
      </c>
      <c r="H165" s="6">
        <v>0.0796610169491525</v>
      </c>
      <c r="I165" s="6">
        <v>5.93617021276596</v>
      </c>
      <c r="J165" s="6">
        <v>5.61702127659574</v>
      </c>
      <c r="K165" s="6">
        <v>1.05681818181818</v>
      </c>
      <c r="L165" s="6">
        <v>111.708698557155</v>
      </c>
      <c r="M165" s="6">
        <v>14.0237893119751</v>
      </c>
      <c r="N165" s="6">
        <v>-0.0276243093922652</v>
      </c>
      <c r="O165" s="6">
        <v>0.284234752589183</v>
      </c>
      <c r="P165" s="6">
        <v>0.870689655172414</v>
      </c>
      <c r="Q165" s="6">
        <v>0.0276243093922652</v>
      </c>
      <c r="R165" s="6">
        <v>0.711656441717791</v>
      </c>
      <c r="S165" s="6">
        <v>0.697749196141479</v>
      </c>
      <c r="T165" s="6">
        <v>295</v>
      </c>
      <c r="U165" s="6">
        <v>0.761016949152542</v>
      </c>
      <c r="V165" s="6">
        <v>0.0254237288135593</v>
      </c>
      <c r="W165" s="6">
        <v>-1.56259758577335</v>
      </c>
      <c r="X165" s="6">
        <v>-1.56655552908095</v>
      </c>
      <c r="Y165" s="6">
        <v>0.168458781362007</v>
      </c>
      <c r="Z165" s="6">
        <v>98.3333333333333</v>
      </c>
      <c r="AA165" s="6">
        <v>124.0335</v>
      </c>
      <c r="AB165" s="6">
        <v>2.00604838709677</v>
      </c>
      <c r="AC165" s="6">
        <v>0.821969696969697</v>
      </c>
      <c r="AD165" s="6">
        <v>-0.53448275862069</v>
      </c>
      <c r="AE165" s="6">
        <v>0.00027312243601089</v>
      </c>
      <c r="AF165" s="6">
        <v>108.5</v>
      </c>
      <c r="AG165" s="6">
        <v>155.5</v>
      </c>
      <c r="AH165" s="6">
        <v>271.5</v>
      </c>
      <c r="AI165" s="6">
        <v>-7.5</v>
      </c>
      <c r="AJ165" s="6">
        <v>116</v>
      </c>
      <c r="AK165" s="6">
        <v>163</v>
      </c>
      <c r="AL165" s="6">
        <v>77.04</v>
      </c>
      <c r="AM165" s="6">
        <v>0.639</v>
      </c>
      <c r="AN165" s="6">
        <v>18.285</v>
      </c>
      <c r="AO165" s="6">
        <v>18.308</v>
      </c>
      <c r="AP165" s="6">
        <v>9.32780993819992</v>
      </c>
    </row>
    <row r="166" customFormat="1" ht="15" spans="1:42">
      <c r="A166" s="6">
        <v>3</v>
      </c>
      <c r="B166" s="6" t="s">
        <v>205</v>
      </c>
      <c r="C166" s="6">
        <v>140</v>
      </c>
      <c r="D166" s="6">
        <v>146</v>
      </c>
      <c r="E166" s="6">
        <v>26.5</v>
      </c>
      <c r="F166" s="6">
        <v>0.448</v>
      </c>
      <c r="G166" s="6">
        <v>0.4672</v>
      </c>
      <c r="H166" s="6">
        <v>0.0848</v>
      </c>
      <c r="I166" s="6">
        <v>5.50943396226415</v>
      </c>
      <c r="J166" s="6">
        <v>5.28301886792453</v>
      </c>
      <c r="K166" s="6">
        <v>1.04285714285714</v>
      </c>
      <c r="L166" s="6">
        <v>117.782638788575</v>
      </c>
      <c r="M166" s="6">
        <v>14.4337567297406</v>
      </c>
      <c r="N166" s="6">
        <v>-0.020979020979021</v>
      </c>
      <c r="O166" s="6">
        <v>0.273718647764449</v>
      </c>
      <c r="P166" s="6">
        <v>0.899581589958159</v>
      </c>
      <c r="Q166" s="6">
        <v>0.020979020979021</v>
      </c>
      <c r="R166" s="6">
        <v>0.692753623188406</v>
      </c>
      <c r="S166" s="6">
        <v>0.681681681681682</v>
      </c>
      <c r="T166" s="6">
        <v>312.5</v>
      </c>
      <c r="U166" s="6">
        <v>0.7456</v>
      </c>
      <c r="V166" s="6">
        <v>0.0192</v>
      </c>
      <c r="W166" s="6">
        <v>-1.56100216341988</v>
      </c>
      <c r="X166" s="6">
        <v>-1.56686972965959</v>
      </c>
      <c r="Y166" s="6">
        <v>0.181506849315068</v>
      </c>
      <c r="Z166" s="6">
        <v>104.166666666667</v>
      </c>
      <c r="AA166" s="6">
        <v>130.583</v>
      </c>
      <c r="AB166" s="6">
        <v>1.82803468208092</v>
      </c>
      <c r="AC166" s="6">
        <v>0.810714285714286</v>
      </c>
      <c r="AD166" s="6">
        <v>-0.543933054393305</v>
      </c>
      <c r="AE166" s="6">
        <v>0.000237657557866826</v>
      </c>
      <c r="AF166" s="6">
        <v>113.5</v>
      </c>
      <c r="AG166" s="6">
        <v>166.5</v>
      </c>
      <c r="AH166" s="6">
        <v>286</v>
      </c>
      <c r="AI166" s="6">
        <v>-6</v>
      </c>
      <c r="AJ166" s="6">
        <v>119.5</v>
      </c>
      <c r="AK166" s="6">
        <v>172.5</v>
      </c>
      <c r="AL166" s="6">
        <v>75.67</v>
      </c>
      <c r="AM166" s="6">
        <v>1.329</v>
      </c>
      <c r="AN166" s="6">
        <v>19.469</v>
      </c>
      <c r="AO166" s="6">
        <v>19.517</v>
      </c>
      <c r="AP166" s="6">
        <v>8.73183630930882</v>
      </c>
    </row>
    <row r="167" customFormat="1" ht="15" spans="1:42">
      <c r="A167" s="6">
        <v>3</v>
      </c>
      <c r="B167" s="6" t="s">
        <v>206</v>
      </c>
      <c r="C167" s="6">
        <v>128</v>
      </c>
      <c r="D167" s="6">
        <v>138</v>
      </c>
      <c r="E167" s="6">
        <v>21.5</v>
      </c>
      <c r="F167" s="6">
        <v>0.445217391304348</v>
      </c>
      <c r="G167" s="6">
        <v>0.48</v>
      </c>
      <c r="H167" s="6">
        <v>0.0747826086956522</v>
      </c>
      <c r="I167" s="6">
        <v>6.41860465116279</v>
      </c>
      <c r="J167" s="6">
        <v>5.95348837209302</v>
      </c>
      <c r="K167" s="6">
        <v>1.078125</v>
      </c>
      <c r="L167" s="6">
        <v>109.377404735469</v>
      </c>
      <c r="M167" s="6">
        <v>13.8443731048635</v>
      </c>
      <c r="N167" s="6">
        <v>-0.037593984962406</v>
      </c>
      <c r="O167" s="6">
        <v>0.297297297297297</v>
      </c>
      <c r="P167" s="6">
        <v>0.828326180257511</v>
      </c>
      <c r="Q167" s="6">
        <v>0.037593984962406</v>
      </c>
      <c r="R167" s="6">
        <v>0.730407523510972</v>
      </c>
      <c r="S167" s="6">
        <v>0.712374581939799</v>
      </c>
      <c r="T167" s="6">
        <v>287.5</v>
      </c>
      <c r="U167" s="6">
        <v>0.775652173913044</v>
      </c>
      <c r="V167" s="6">
        <v>0.0347826086956522</v>
      </c>
      <c r="W167" s="6">
        <v>-1.56455918886107</v>
      </c>
      <c r="X167" s="6">
        <v>-1.56664075428535</v>
      </c>
      <c r="Y167" s="6">
        <v>0.155797101449275</v>
      </c>
      <c r="Z167" s="6">
        <v>95.8333333333333</v>
      </c>
      <c r="AA167" s="6">
        <v>121.729</v>
      </c>
      <c r="AB167" s="6">
        <v>2.27249488752556</v>
      </c>
      <c r="AC167" s="6">
        <v>0.83203125</v>
      </c>
      <c r="AD167" s="6">
        <v>-0.540772532188841</v>
      </c>
      <c r="AE167" s="6">
        <v>0.000289964092166389</v>
      </c>
      <c r="AF167" s="6">
        <v>106.5</v>
      </c>
      <c r="AG167" s="6">
        <v>149.5</v>
      </c>
      <c r="AH167" s="6">
        <v>266</v>
      </c>
      <c r="AI167" s="6">
        <v>-10</v>
      </c>
      <c r="AJ167" s="6">
        <v>116.5</v>
      </c>
      <c r="AK167" s="6">
        <v>159.5</v>
      </c>
      <c r="AL167" s="6">
        <v>74.186</v>
      </c>
      <c r="AM167" s="6">
        <v>1.269</v>
      </c>
      <c r="AN167" s="6">
        <v>19.18</v>
      </c>
      <c r="AO167" s="6">
        <v>19.222</v>
      </c>
      <c r="AP167" s="6">
        <v>9.3138670234941</v>
      </c>
    </row>
    <row r="168" customFormat="1" ht="15" spans="1:42">
      <c r="A168" s="6">
        <v>3</v>
      </c>
      <c r="B168" s="6" t="s">
        <v>207</v>
      </c>
      <c r="C168" s="6">
        <v>138</v>
      </c>
      <c r="D168" s="6">
        <v>141.5</v>
      </c>
      <c r="E168" s="6">
        <v>20.5</v>
      </c>
      <c r="F168" s="6">
        <v>0.46</v>
      </c>
      <c r="G168" s="6">
        <v>0.471666666666667</v>
      </c>
      <c r="H168" s="6">
        <v>0.0683333333333333</v>
      </c>
      <c r="I168" s="6">
        <v>6.90243902439024</v>
      </c>
      <c r="J168" s="6">
        <v>6.73170731707317</v>
      </c>
      <c r="K168" s="6">
        <v>1.02536231884058</v>
      </c>
      <c r="L168" s="6">
        <v>114.726486334528</v>
      </c>
      <c r="M168" s="6">
        <v>14.142135623731</v>
      </c>
      <c r="N168" s="6">
        <v>-0.0125223613595707</v>
      </c>
      <c r="O168" s="6">
        <v>0.281993204983012</v>
      </c>
      <c r="P168" s="6">
        <v>0.942148760330578</v>
      </c>
      <c r="Q168" s="6">
        <v>0.0125223613595707</v>
      </c>
      <c r="R168" s="6">
        <v>0.746913580246914</v>
      </c>
      <c r="S168" s="6">
        <v>0.741324921135647</v>
      </c>
      <c r="T168" s="6">
        <v>300</v>
      </c>
      <c r="U168" s="6">
        <v>0.795</v>
      </c>
      <c r="V168" s="6">
        <v>0.0116666666666667</v>
      </c>
      <c r="W168" s="6">
        <v>-1.55397496816005</v>
      </c>
      <c r="X168" s="6">
        <v>-1.56554499765598</v>
      </c>
      <c r="Y168" s="6">
        <v>0.144876325088339</v>
      </c>
      <c r="Z168" s="6">
        <v>100</v>
      </c>
      <c r="AA168" s="6">
        <v>126.6595</v>
      </c>
      <c r="AB168" s="6">
        <v>1.58783783783784</v>
      </c>
      <c r="AC168" s="6">
        <v>0.851449275362319</v>
      </c>
      <c r="AD168" s="6">
        <v>-0.396694214876033</v>
      </c>
      <c r="AE168" s="6">
        <v>0.000327895149422274</v>
      </c>
      <c r="AF168" s="6">
        <v>117.5</v>
      </c>
      <c r="AG168" s="6">
        <v>158.5</v>
      </c>
      <c r="AH168" s="6">
        <v>279.5</v>
      </c>
      <c r="AI168" s="6">
        <v>-3.5</v>
      </c>
      <c r="AJ168" s="6">
        <v>121</v>
      </c>
      <c r="AK168" s="6">
        <v>162</v>
      </c>
      <c r="AL168" s="6">
        <v>78.644</v>
      </c>
      <c r="AM168" s="6">
        <v>0.866</v>
      </c>
      <c r="AN168" s="6">
        <v>19.993</v>
      </c>
      <c r="AO168" s="6">
        <v>20.014</v>
      </c>
      <c r="AP168" s="6">
        <v>9.64445151348444</v>
      </c>
    </row>
    <row r="169" customFormat="1" ht="15" spans="1:42">
      <c r="A169" s="6">
        <v>3</v>
      </c>
      <c r="B169" s="6" t="s">
        <v>208</v>
      </c>
      <c r="C169" s="6">
        <v>133</v>
      </c>
      <c r="D169" s="6">
        <v>140.5</v>
      </c>
      <c r="E169" s="6">
        <v>23.5</v>
      </c>
      <c r="F169" s="6">
        <v>0.447811447811448</v>
      </c>
      <c r="G169" s="6">
        <v>0.473063973063973</v>
      </c>
      <c r="H169" s="6">
        <v>0.0791245791245791</v>
      </c>
      <c r="I169" s="6">
        <v>5.97872340425532</v>
      </c>
      <c r="J169" s="6">
        <v>5.65957446808511</v>
      </c>
      <c r="K169" s="6">
        <v>1.05639097744361</v>
      </c>
      <c r="L169" s="6">
        <v>112.518887303421</v>
      </c>
      <c r="M169" s="6">
        <v>14.0712472794703</v>
      </c>
      <c r="N169" s="6">
        <v>-0.0274223034734918</v>
      </c>
      <c r="O169" s="6">
        <v>0.284571428571429</v>
      </c>
      <c r="P169" s="6">
        <v>0.871794871794872</v>
      </c>
      <c r="Q169" s="6">
        <v>0.0274223034734918</v>
      </c>
      <c r="R169" s="6">
        <v>0.713414634146341</v>
      </c>
      <c r="S169" s="6">
        <v>0.699680511182109</v>
      </c>
      <c r="T169" s="6">
        <v>297</v>
      </c>
      <c r="U169" s="6">
        <v>0.762626262626263</v>
      </c>
      <c r="V169" s="6">
        <v>0.0252525252525253</v>
      </c>
      <c r="W169" s="6">
        <v>-1.56266317279746</v>
      </c>
      <c r="X169" s="6">
        <v>-1.56659177478623</v>
      </c>
      <c r="Y169" s="6">
        <v>0.167259786476868</v>
      </c>
      <c r="Z169" s="6">
        <v>99</v>
      </c>
      <c r="AA169" s="6">
        <v>124.9195</v>
      </c>
      <c r="AB169" s="6">
        <v>2</v>
      </c>
      <c r="AC169" s="6">
        <v>0.823308270676692</v>
      </c>
      <c r="AD169" s="6">
        <v>-0.52991452991453</v>
      </c>
      <c r="AE169" s="6">
        <v>0.000271397877534234</v>
      </c>
      <c r="AF169" s="6">
        <v>109.5</v>
      </c>
      <c r="AG169" s="6">
        <v>156.5</v>
      </c>
      <c r="AH169" s="6">
        <v>273.5</v>
      </c>
      <c r="AI169" s="6">
        <v>-7.5</v>
      </c>
      <c r="AJ169" s="6">
        <v>117</v>
      </c>
      <c r="AK169" s="6">
        <v>164</v>
      </c>
      <c r="AL169" s="6">
        <v>74.992</v>
      </c>
      <c r="AM169" s="6">
        <v>1.356</v>
      </c>
      <c r="AN169" s="6">
        <v>20.212</v>
      </c>
      <c r="AO169" s="6">
        <v>20.257</v>
      </c>
      <c r="AP169" s="6">
        <v>9.32315766391654</v>
      </c>
    </row>
    <row r="170" customFormat="1" ht="15" spans="1:42">
      <c r="A170" s="6">
        <v>3</v>
      </c>
      <c r="B170" s="6" t="s">
        <v>209</v>
      </c>
      <c r="C170" s="6">
        <v>135</v>
      </c>
      <c r="D170" s="6">
        <v>143</v>
      </c>
      <c r="E170" s="6">
        <v>20</v>
      </c>
      <c r="F170" s="6">
        <v>0.453020134228188</v>
      </c>
      <c r="G170" s="6">
        <v>0.479865771812081</v>
      </c>
      <c r="H170" s="6">
        <v>0.0671140939597315</v>
      </c>
      <c r="I170" s="6">
        <v>7.15</v>
      </c>
      <c r="J170" s="6">
        <v>6.75</v>
      </c>
      <c r="K170" s="6">
        <v>1.05925925925926</v>
      </c>
      <c r="L170" s="6">
        <v>114.125661735942</v>
      </c>
      <c r="M170" s="6">
        <v>14.094916341244</v>
      </c>
      <c r="N170" s="6">
        <v>-0.0287769784172662</v>
      </c>
      <c r="O170" s="6">
        <v>0.297052154195011</v>
      </c>
      <c r="P170" s="6">
        <v>0.869918699186992</v>
      </c>
      <c r="Q170" s="6">
        <v>0.0287769784172662</v>
      </c>
      <c r="R170" s="6">
        <v>0.754601226993865</v>
      </c>
      <c r="S170" s="6">
        <v>0.741935483870968</v>
      </c>
      <c r="T170" s="6">
        <v>298</v>
      </c>
      <c r="U170" s="6">
        <v>0.798657718120805</v>
      </c>
      <c r="V170" s="6">
        <v>0.0268456375838926</v>
      </c>
      <c r="W170" s="6">
        <v>-1.56340789534852</v>
      </c>
      <c r="X170" s="6">
        <v>-1.5663683650261</v>
      </c>
      <c r="Y170" s="6">
        <v>0.13986013986014</v>
      </c>
      <c r="Z170" s="6">
        <v>99.3333333333333</v>
      </c>
      <c r="AA170" s="6">
        <v>126.586</v>
      </c>
      <c r="AB170" s="6">
        <v>2.02519379844961</v>
      </c>
      <c r="AC170" s="6">
        <v>0.851851851851852</v>
      </c>
      <c r="AD170" s="6">
        <v>-0.455284552845528</v>
      </c>
      <c r="AE170" s="6">
        <v>0.000311622945981594</v>
      </c>
      <c r="AF170" s="6">
        <v>115</v>
      </c>
      <c r="AG170" s="6">
        <v>155</v>
      </c>
      <c r="AH170" s="6">
        <v>278</v>
      </c>
      <c r="AI170" s="6">
        <v>-8</v>
      </c>
      <c r="AJ170" s="6">
        <v>123</v>
      </c>
      <c r="AK170" s="6">
        <v>163</v>
      </c>
      <c r="AL170" s="6">
        <v>77.645</v>
      </c>
      <c r="AM170" s="6">
        <v>0.981</v>
      </c>
      <c r="AN170" s="6">
        <v>20.913</v>
      </c>
      <c r="AO170" s="6">
        <v>20.936</v>
      </c>
      <c r="AP170" s="6">
        <v>8.37988030593722</v>
      </c>
    </row>
    <row r="171" customFormat="1" ht="15" spans="1:42">
      <c r="A171" s="6">
        <v>3</v>
      </c>
      <c r="B171" s="6" t="s">
        <v>210</v>
      </c>
      <c r="C171" s="6">
        <v>128</v>
      </c>
      <c r="D171" s="6">
        <v>137.5</v>
      </c>
      <c r="E171" s="6">
        <v>23.5</v>
      </c>
      <c r="F171" s="6">
        <v>0.442906574394464</v>
      </c>
      <c r="G171" s="6">
        <v>0.475778546712803</v>
      </c>
      <c r="H171" s="6">
        <v>0.0813148788927336</v>
      </c>
      <c r="I171" s="6">
        <v>5.85106382978723</v>
      </c>
      <c r="J171" s="6">
        <v>5.4468085106383</v>
      </c>
      <c r="K171" s="6">
        <v>1.07421875</v>
      </c>
      <c r="L171" s="6">
        <v>109.30462021342</v>
      </c>
      <c r="M171" s="6">
        <v>13.8804418757713</v>
      </c>
      <c r="N171" s="6">
        <v>-0.0357815442561205</v>
      </c>
      <c r="O171" s="6">
        <v>0.289566236811254</v>
      </c>
      <c r="P171" s="6">
        <v>0.833333333333333</v>
      </c>
      <c r="Q171" s="6">
        <v>0.0357815442561205</v>
      </c>
      <c r="R171" s="6">
        <v>0.708074534161491</v>
      </c>
      <c r="S171" s="6">
        <v>0.68976897689769</v>
      </c>
      <c r="T171" s="6">
        <v>289</v>
      </c>
      <c r="U171" s="6">
        <v>0.756055363321799</v>
      </c>
      <c r="V171" s="6">
        <v>0.0328719723183391</v>
      </c>
      <c r="W171" s="6">
        <v>-1.56416310524876</v>
      </c>
      <c r="X171" s="6">
        <v>-1.56674265415554</v>
      </c>
      <c r="Y171" s="6">
        <v>0.170909090909091</v>
      </c>
      <c r="Z171" s="6">
        <v>96.3333333333333</v>
      </c>
      <c r="AA171" s="6">
        <v>121.6635</v>
      </c>
      <c r="AB171" s="6">
        <v>2.23140495867769</v>
      </c>
      <c r="AC171" s="6">
        <v>0.81640625</v>
      </c>
      <c r="AD171" s="6">
        <v>-0.578947368421053</v>
      </c>
      <c r="AE171" s="6">
        <v>0.000268190865930272</v>
      </c>
      <c r="AF171" s="6">
        <v>104.5</v>
      </c>
      <c r="AG171" s="6">
        <v>151.5</v>
      </c>
      <c r="AH171" s="6">
        <v>265.5</v>
      </c>
      <c r="AI171" s="6">
        <v>-9.5</v>
      </c>
      <c r="AJ171" s="6">
        <v>114</v>
      </c>
      <c r="AK171" s="6">
        <v>161</v>
      </c>
      <c r="AL171" s="6">
        <v>77.82</v>
      </c>
      <c r="AM171" s="6">
        <v>0.642</v>
      </c>
      <c r="AN171" s="6">
        <v>19.627</v>
      </c>
      <c r="AO171" s="6">
        <v>19.638</v>
      </c>
      <c r="AP171" s="6">
        <v>9.34179466074598</v>
      </c>
    </row>
    <row r="172" customFormat="1" ht="15" spans="1:42">
      <c r="A172" s="6">
        <v>3</v>
      </c>
      <c r="B172" s="6" t="s">
        <v>211</v>
      </c>
      <c r="C172" s="6">
        <v>132.5</v>
      </c>
      <c r="D172" s="6">
        <v>140</v>
      </c>
      <c r="E172" s="6">
        <v>19.5</v>
      </c>
      <c r="F172" s="6">
        <v>0.453767123287671</v>
      </c>
      <c r="G172" s="6">
        <v>0.479452054794521</v>
      </c>
      <c r="H172" s="6">
        <v>0.0667808219178082</v>
      </c>
      <c r="I172" s="6">
        <v>7.17948717948718</v>
      </c>
      <c r="J172" s="6">
        <v>6.79487179487179</v>
      </c>
      <c r="K172" s="6">
        <v>1.05660377358491</v>
      </c>
      <c r="L172" s="6">
        <v>111.857796628875</v>
      </c>
      <c r="M172" s="6">
        <v>13.9522996909709</v>
      </c>
      <c r="N172" s="6">
        <v>-0.0275229357798165</v>
      </c>
      <c r="O172" s="6">
        <v>0.296296296296296</v>
      </c>
      <c r="P172" s="6">
        <v>0.87551867219917</v>
      </c>
      <c r="Q172" s="6">
        <v>0.0275229357798165</v>
      </c>
      <c r="R172" s="6">
        <v>0.755485893416928</v>
      </c>
      <c r="S172" s="6">
        <v>0.743421052631579</v>
      </c>
      <c r="T172" s="6">
        <v>292</v>
      </c>
      <c r="U172" s="6">
        <v>0.799657534246575</v>
      </c>
      <c r="V172" s="6">
        <v>0.0256849315068493</v>
      </c>
      <c r="W172" s="6">
        <v>-1.56275960918118</v>
      </c>
      <c r="X172" s="6">
        <v>-1.56610910124746</v>
      </c>
      <c r="Y172" s="6">
        <v>0.139285714285714</v>
      </c>
      <c r="Z172" s="6">
        <v>97.3333333333333</v>
      </c>
      <c r="AA172" s="6">
        <v>124.0205</v>
      </c>
      <c r="AB172" s="6">
        <v>1.99110671936759</v>
      </c>
      <c r="AC172" s="6">
        <v>0.852830188679245</v>
      </c>
      <c r="AD172" s="6">
        <v>-0.448132780082988</v>
      </c>
      <c r="AE172" s="6">
        <v>0.000328105143156164</v>
      </c>
      <c r="AF172" s="6">
        <v>113</v>
      </c>
      <c r="AG172" s="6">
        <v>152</v>
      </c>
      <c r="AH172" s="6">
        <v>272.5</v>
      </c>
      <c r="AI172" s="6">
        <v>-7.5</v>
      </c>
      <c r="AJ172" s="6">
        <v>120.5</v>
      </c>
      <c r="AK172" s="6">
        <v>159.5</v>
      </c>
      <c r="AL172" s="6">
        <v>79.031</v>
      </c>
      <c r="AM172" s="6">
        <v>0.368</v>
      </c>
      <c r="AN172" s="6">
        <v>19.443</v>
      </c>
      <c r="AO172" s="6">
        <v>19.447</v>
      </c>
      <c r="AP172" s="6">
        <v>9.32780993819992</v>
      </c>
    </row>
    <row r="173" customFormat="1" ht="15" spans="1:42">
      <c r="A173" s="6">
        <v>3</v>
      </c>
      <c r="B173" s="6" t="s">
        <v>212</v>
      </c>
      <c r="C173" s="6">
        <v>142</v>
      </c>
      <c r="D173" s="6">
        <v>142</v>
      </c>
      <c r="E173" s="6">
        <v>21.5</v>
      </c>
      <c r="F173" s="6">
        <v>0.46481178396072</v>
      </c>
      <c r="G173" s="6">
        <v>0.46481178396072</v>
      </c>
      <c r="H173" s="6">
        <v>0.0703764320785597</v>
      </c>
      <c r="I173" s="6">
        <v>6.6046511627907</v>
      </c>
      <c r="J173" s="6">
        <v>6.6046511627907</v>
      </c>
      <c r="K173" s="6">
        <v>1</v>
      </c>
      <c r="L173" s="6">
        <v>116.605102804294</v>
      </c>
      <c r="M173" s="6">
        <v>14.2711830857384</v>
      </c>
      <c r="N173" s="6">
        <v>0</v>
      </c>
      <c r="O173" s="6">
        <v>0.26927374301676</v>
      </c>
      <c r="P173" s="6">
        <v>1</v>
      </c>
      <c r="Q173" s="6">
        <v>0</v>
      </c>
      <c r="R173" s="6">
        <v>0.737003058103975</v>
      </c>
      <c r="S173" s="6">
        <v>0.737003058103975</v>
      </c>
      <c r="T173" s="6">
        <v>305.5</v>
      </c>
      <c r="U173" s="6">
        <v>0.788870703764321</v>
      </c>
      <c r="V173" s="6">
        <v>0</v>
      </c>
      <c r="W173" s="6">
        <v>0</v>
      </c>
      <c r="X173" s="6">
        <v>-1.5649100684249</v>
      </c>
      <c r="Y173" s="6">
        <v>0.151408450704225</v>
      </c>
      <c r="Z173" s="6">
        <v>101.833333333333</v>
      </c>
      <c r="AA173" s="6">
        <v>128.263</v>
      </c>
      <c r="AB173" s="6">
        <v>1.25</v>
      </c>
      <c r="AC173" s="6">
        <v>0.848591549295775</v>
      </c>
      <c r="AD173" s="6">
        <v>-0.356846473029046</v>
      </c>
      <c r="AE173" s="6">
        <v>0.000327546675401245</v>
      </c>
      <c r="AF173" s="6">
        <v>120.5</v>
      </c>
      <c r="AG173" s="6">
        <v>163.5</v>
      </c>
      <c r="AH173" s="6">
        <v>284</v>
      </c>
      <c r="AI173" s="6">
        <v>0</v>
      </c>
      <c r="AJ173" s="6">
        <v>120.5</v>
      </c>
      <c r="AK173" s="6">
        <v>163.5</v>
      </c>
      <c r="AL173" s="6">
        <v>81.382</v>
      </c>
      <c r="AM173" s="6">
        <v>0.786</v>
      </c>
      <c r="AN173" s="6">
        <v>19.701</v>
      </c>
      <c r="AO173" s="6">
        <v>19.717</v>
      </c>
      <c r="AP173" s="6">
        <v>8.39242503693413</v>
      </c>
    </row>
    <row r="174" customFormat="1" ht="15" spans="1:42">
      <c r="A174" s="6">
        <v>3</v>
      </c>
      <c r="B174" s="6" t="s">
        <v>213</v>
      </c>
      <c r="C174" s="6">
        <v>138</v>
      </c>
      <c r="D174" s="6">
        <v>145</v>
      </c>
      <c r="E174" s="6">
        <v>23.5</v>
      </c>
      <c r="F174" s="6">
        <v>0.450244698205546</v>
      </c>
      <c r="G174" s="6">
        <v>0.473083197389886</v>
      </c>
      <c r="H174" s="6">
        <v>0.0766721044045677</v>
      </c>
      <c r="I174" s="6">
        <v>6.17021276595745</v>
      </c>
      <c r="J174" s="6">
        <v>5.87234042553191</v>
      </c>
      <c r="K174" s="6">
        <v>1.05072463768116</v>
      </c>
      <c r="L174" s="6">
        <v>116.363296045904</v>
      </c>
      <c r="M174" s="6">
        <v>14.2945210949277</v>
      </c>
      <c r="N174" s="6">
        <v>-0.0247349823321555</v>
      </c>
      <c r="O174" s="6">
        <v>0.284606866002215</v>
      </c>
      <c r="P174" s="6">
        <v>0.88477366255144</v>
      </c>
      <c r="Q174" s="6">
        <v>0.0247349823321555</v>
      </c>
      <c r="R174" s="6">
        <v>0.72106824925816</v>
      </c>
      <c r="S174" s="6">
        <v>0.708978328173375</v>
      </c>
      <c r="T174" s="6">
        <v>306.5</v>
      </c>
      <c r="U174" s="6">
        <v>0.769983686786297</v>
      </c>
      <c r="V174" s="6">
        <v>0.0228384991843393</v>
      </c>
      <c r="W174" s="6">
        <v>-1.56240125839999</v>
      </c>
      <c r="X174" s="6">
        <v>-1.56668112368779</v>
      </c>
      <c r="Y174" s="6">
        <v>0.162068965517241</v>
      </c>
      <c r="Z174" s="6">
        <v>102.166666666667</v>
      </c>
      <c r="AA174" s="6">
        <v>129.056</v>
      </c>
      <c r="AB174" s="6">
        <v>1.92437379576108</v>
      </c>
      <c r="AC174" s="6">
        <v>0.829710144927536</v>
      </c>
      <c r="AD174" s="6">
        <v>-0.502057613168724</v>
      </c>
      <c r="AE174" s="6">
        <v>0.00026581917379914</v>
      </c>
      <c r="AF174" s="6">
        <v>114.5</v>
      </c>
      <c r="AG174" s="6">
        <v>161.5</v>
      </c>
      <c r="AH174" s="6">
        <v>283</v>
      </c>
      <c r="AI174" s="6">
        <v>-7</v>
      </c>
      <c r="AJ174" s="6">
        <v>121.5</v>
      </c>
      <c r="AK174" s="6">
        <v>168.5</v>
      </c>
      <c r="AL174" s="6">
        <v>77</v>
      </c>
      <c r="AM174" s="6">
        <v>1.079</v>
      </c>
      <c r="AN174" s="6">
        <v>19.121</v>
      </c>
      <c r="AO174" s="6">
        <v>19.155</v>
      </c>
      <c r="AP174" s="6">
        <v>8.73183630930882</v>
      </c>
    </row>
    <row r="175" customFormat="1" ht="15" spans="1:42">
      <c r="A175" s="6">
        <v>3</v>
      </c>
      <c r="B175" s="6" t="s">
        <v>214</v>
      </c>
      <c r="C175" s="6">
        <v>132.5</v>
      </c>
      <c r="D175" s="6">
        <v>139</v>
      </c>
      <c r="E175" s="6">
        <v>23</v>
      </c>
      <c r="F175" s="6">
        <v>0.449915110356537</v>
      </c>
      <c r="G175" s="6">
        <v>0.471986417657046</v>
      </c>
      <c r="H175" s="6">
        <v>0.0780984719864177</v>
      </c>
      <c r="I175" s="6">
        <v>6.04347826086957</v>
      </c>
      <c r="J175" s="6">
        <v>5.76086956521739</v>
      </c>
      <c r="K175" s="6">
        <v>1.04905660377358</v>
      </c>
      <c r="L175" s="6">
        <v>111.663557170636</v>
      </c>
      <c r="M175" s="6">
        <v>14.0118997046558</v>
      </c>
      <c r="N175" s="6">
        <v>-0.0239410681399632</v>
      </c>
      <c r="O175" s="6">
        <v>0.282583621683968</v>
      </c>
      <c r="P175" s="6">
        <v>0.887931034482759</v>
      </c>
      <c r="Q175" s="6">
        <v>0.0239410681399632</v>
      </c>
      <c r="R175" s="6">
        <v>0.716049382716049</v>
      </c>
      <c r="S175" s="6">
        <v>0.704180064308682</v>
      </c>
      <c r="T175" s="6">
        <v>294.5</v>
      </c>
      <c r="U175" s="6">
        <v>0.765704584040747</v>
      </c>
      <c r="V175" s="6">
        <v>0.0220713073005093</v>
      </c>
      <c r="W175" s="6">
        <v>-1.56135534434086</v>
      </c>
      <c r="X175" s="6">
        <v>-1.56633989808476</v>
      </c>
      <c r="Y175" s="6">
        <v>0.165467625899281</v>
      </c>
      <c r="Z175" s="6">
        <v>98.1666666666667</v>
      </c>
      <c r="AA175" s="6">
        <v>123.8325</v>
      </c>
      <c r="AB175" s="6">
        <v>1.90392354124748</v>
      </c>
      <c r="AC175" s="6">
        <v>0.826415094339623</v>
      </c>
      <c r="AD175" s="6">
        <v>-0.508620689655172</v>
      </c>
      <c r="AE175" s="6">
        <v>0.000284223196734646</v>
      </c>
      <c r="AF175" s="6">
        <v>109.5</v>
      </c>
      <c r="AG175" s="6">
        <v>155.5</v>
      </c>
      <c r="AH175" s="6">
        <v>271.5</v>
      </c>
      <c r="AI175" s="6">
        <v>-6.5</v>
      </c>
      <c r="AJ175" s="6">
        <v>116</v>
      </c>
      <c r="AK175" s="6">
        <v>162</v>
      </c>
      <c r="AL175" s="6">
        <v>79.449</v>
      </c>
      <c r="AM175" s="6">
        <v>0.933</v>
      </c>
      <c r="AN175" s="6">
        <v>20.355</v>
      </c>
      <c r="AO175" s="6">
        <v>20.378</v>
      </c>
      <c r="AP175" s="6">
        <v>8.73183630930882</v>
      </c>
    </row>
    <row r="176" customFormat="1" ht="15" spans="1:42">
      <c r="A176" s="6">
        <v>3</v>
      </c>
      <c r="B176" s="6" t="s">
        <v>215</v>
      </c>
      <c r="C176" s="6">
        <v>127</v>
      </c>
      <c r="D176" s="6">
        <v>140</v>
      </c>
      <c r="E176" s="6">
        <v>30</v>
      </c>
      <c r="F176" s="6">
        <v>0.427609427609428</v>
      </c>
      <c r="G176" s="6">
        <v>0.471380471380471</v>
      </c>
      <c r="H176" s="6">
        <v>0.101010101010101</v>
      </c>
      <c r="I176" s="6">
        <v>4.66666666666667</v>
      </c>
      <c r="J176" s="6">
        <v>4.23333333333333</v>
      </c>
      <c r="K176" s="6">
        <v>1.10236220472441</v>
      </c>
      <c r="L176" s="6">
        <v>110.497360451129</v>
      </c>
      <c r="M176" s="6">
        <v>14.0712472794703</v>
      </c>
      <c r="N176" s="6">
        <v>-0.048689138576779</v>
      </c>
      <c r="O176" s="6">
        <v>0.281464530892448</v>
      </c>
      <c r="P176" s="6">
        <v>0.763636363636364</v>
      </c>
      <c r="Q176" s="6">
        <v>0.048689138576779</v>
      </c>
      <c r="R176" s="6">
        <v>0.647058823529412</v>
      </c>
      <c r="S176" s="6">
        <v>0.617834394904459</v>
      </c>
      <c r="T176" s="6">
        <v>297</v>
      </c>
      <c r="U176" s="6">
        <v>0.696969696969697</v>
      </c>
      <c r="V176" s="6">
        <v>0.0437710437710438</v>
      </c>
      <c r="W176" s="6">
        <v>-1.56584667555732</v>
      </c>
      <c r="X176" s="6">
        <v>-1.56757223648624</v>
      </c>
      <c r="Y176" s="6">
        <v>0.214285714285714</v>
      </c>
      <c r="Z176" s="6">
        <v>99</v>
      </c>
      <c r="AA176" s="6">
        <v>123.573</v>
      </c>
      <c r="AB176" s="6">
        <v>2.62130801687764</v>
      </c>
      <c r="AC176" s="6">
        <v>0.763779527559055</v>
      </c>
      <c r="AD176" s="6">
        <v>-0.781818181818182</v>
      </c>
      <c r="AE176" s="6">
        <v>0.000195930515063168</v>
      </c>
      <c r="AF176" s="6">
        <v>97</v>
      </c>
      <c r="AG176" s="6">
        <v>157</v>
      </c>
      <c r="AH176" s="6">
        <v>267</v>
      </c>
      <c r="AI176" s="6">
        <v>-13</v>
      </c>
      <c r="AJ176" s="6">
        <v>110</v>
      </c>
      <c r="AK176" s="6">
        <v>170</v>
      </c>
      <c r="AL176" s="6">
        <v>73.857</v>
      </c>
      <c r="AM176" s="6">
        <v>1.216</v>
      </c>
      <c r="AN176" s="6">
        <v>18.837</v>
      </c>
      <c r="AO176" s="6">
        <v>18.876</v>
      </c>
      <c r="AP176" s="6">
        <v>8.40920988700802</v>
      </c>
    </row>
    <row r="177" customFormat="1" ht="15" spans="1:42">
      <c r="A177" s="6">
        <v>3</v>
      </c>
      <c r="B177" s="6" t="s">
        <v>216</v>
      </c>
      <c r="C177" s="6">
        <v>137.5</v>
      </c>
      <c r="D177" s="6">
        <v>145.5</v>
      </c>
      <c r="E177" s="6">
        <v>23</v>
      </c>
      <c r="F177" s="6">
        <v>0.449346405228758</v>
      </c>
      <c r="G177" s="6">
        <v>0.475490196078431</v>
      </c>
      <c r="H177" s="6">
        <v>0.0751633986928105</v>
      </c>
      <c r="I177" s="6">
        <v>6.32608695652174</v>
      </c>
      <c r="J177" s="6">
        <v>5.97826086956522</v>
      </c>
      <c r="K177" s="6">
        <v>1.05818181818182</v>
      </c>
      <c r="L177" s="6">
        <v>116.340735199098</v>
      </c>
      <c r="M177" s="6">
        <v>14.2828568570857</v>
      </c>
      <c r="N177" s="6">
        <v>-0.0282685512367491</v>
      </c>
      <c r="O177" s="6">
        <v>0.289036544850498</v>
      </c>
      <c r="P177" s="6">
        <v>0.869387755102041</v>
      </c>
      <c r="Q177" s="6">
        <v>0.0282685512367491</v>
      </c>
      <c r="R177" s="6">
        <v>0.72700296735905</v>
      </c>
      <c r="S177" s="6">
        <v>0.713395638629283</v>
      </c>
      <c r="T177" s="6">
        <v>306</v>
      </c>
      <c r="U177" s="6">
        <v>0.774509803921569</v>
      </c>
      <c r="V177" s="6">
        <v>0.0261437908496732</v>
      </c>
      <c r="W177" s="6">
        <v>-1.56346472739206</v>
      </c>
      <c r="X177" s="6">
        <v>-1.56678054851348</v>
      </c>
      <c r="Y177" s="6">
        <v>0.15807560137457</v>
      </c>
      <c r="Z177" s="6">
        <v>102</v>
      </c>
      <c r="AA177" s="6">
        <v>129.143</v>
      </c>
      <c r="AB177" s="6">
        <v>2.01923076923077</v>
      </c>
      <c r="AC177" s="6">
        <v>0.832727272727273</v>
      </c>
      <c r="AD177" s="6">
        <v>-0.506122448979592</v>
      </c>
      <c r="AE177" s="6">
        <v>0.000266863132981333</v>
      </c>
      <c r="AF177" s="6">
        <v>114.5</v>
      </c>
      <c r="AG177" s="6">
        <v>160.5</v>
      </c>
      <c r="AH177" s="6">
        <v>283</v>
      </c>
      <c r="AI177" s="6">
        <v>-8</v>
      </c>
      <c r="AJ177" s="6">
        <v>122.5</v>
      </c>
      <c r="AK177" s="6">
        <v>168.5</v>
      </c>
      <c r="AL177" s="6">
        <v>77.948</v>
      </c>
      <c r="AM177" s="6">
        <v>0.994</v>
      </c>
      <c r="AN177" s="6">
        <v>20.693</v>
      </c>
      <c r="AO177" s="6">
        <v>20.717</v>
      </c>
      <c r="AP177" s="6">
        <v>9.09566816774317</v>
      </c>
    </row>
    <row r="178" customFormat="1" ht="15" spans="1:42">
      <c r="A178" s="6">
        <v>3</v>
      </c>
      <c r="B178" s="6" t="s">
        <v>217</v>
      </c>
      <c r="C178" s="6">
        <v>138.5</v>
      </c>
      <c r="D178" s="6">
        <v>145.5</v>
      </c>
      <c r="E178" s="6">
        <v>26</v>
      </c>
      <c r="F178" s="6">
        <v>0.446774193548387</v>
      </c>
      <c r="G178" s="6">
        <v>0.469354838709677</v>
      </c>
      <c r="H178" s="6">
        <v>0.0838709677419355</v>
      </c>
      <c r="I178" s="6">
        <v>5.59615384615385</v>
      </c>
      <c r="J178" s="6">
        <v>5.32692307692308</v>
      </c>
      <c r="K178" s="6">
        <v>1.05054151624549</v>
      </c>
      <c r="L178" s="6">
        <v>116.945143835333</v>
      </c>
      <c r="M178" s="6">
        <v>14.3759057685652</v>
      </c>
      <c r="N178" s="6">
        <v>-0.0246478873239437</v>
      </c>
      <c r="O178" s="6">
        <v>0.277716794731065</v>
      </c>
      <c r="P178" s="6">
        <v>0.882845188284519</v>
      </c>
      <c r="Q178" s="6">
        <v>0.0246478873239437</v>
      </c>
      <c r="R178" s="6">
        <v>0.696793002915452</v>
      </c>
      <c r="S178" s="6">
        <v>0.683890577507599</v>
      </c>
      <c r="T178" s="6">
        <v>310</v>
      </c>
      <c r="U178" s="6">
        <v>0.748387096774194</v>
      </c>
      <c r="V178" s="6">
        <v>0.0225806451612903</v>
      </c>
      <c r="W178" s="6">
        <v>-1.56235245217607</v>
      </c>
      <c r="X178" s="6">
        <v>-1.56692922295788</v>
      </c>
      <c r="Y178" s="6">
        <v>0.178694158075601</v>
      </c>
      <c r="Z178" s="6">
        <v>103.333333333333</v>
      </c>
      <c r="AA178" s="6">
        <v>129.784</v>
      </c>
      <c r="AB178" s="6">
        <v>1.92829457364341</v>
      </c>
      <c r="AC178" s="6">
        <v>0.812274368231047</v>
      </c>
      <c r="AD178" s="6">
        <v>-0.552301255230126</v>
      </c>
      <c r="AE178" s="6">
        <v>0.000239517482823683</v>
      </c>
      <c r="AF178" s="6">
        <v>112.5</v>
      </c>
      <c r="AG178" s="6">
        <v>164.5</v>
      </c>
      <c r="AH178" s="6">
        <v>284</v>
      </c>
      <c r="AI178" s="6">
        <v>-7</v>
      </c>
      <c r="AJ178" s="6">
        <v>119.5</v>
      </c>
      <c r="AK178" s="6">
        <v>171.5</v>
      </c>
      <c r="AL178" s="6">
        <v>78.883</v>
      </c>
      <c r="AM178" s="6">
        <v>0.997</v>
      </c>
      <c r="AN178" s="6">
        <v>22.063</v>
      </c>
      <c r="AO178" s="6">
        <v>22.086</v>
      </c>
      <c r="AP178" s="6">
        <v>9.70518896998067</v>
      </c>
    </row>
    <row r="179" customFormat="1" ht="15" spans="1:42">
      <c r="A179" s="6">
        <v>3</v>
      </c>
      <c r="B179" s="6" t="s">
        <v>218</v>
      </c>
      <c r="C179" s="6">
        <v>127</v>
      </c>
      <c r="D179" s="6">
        <v>137.5</v>
      </c>
      <c r="E179" s="6">
        <v>26</v>
      </c>
      <c r="F179" s="6">
        <v>0.437177280550775</v>
      </c>
      <c r="G179" s="6">
        <v>0.473321858864028</v>
      </c>
      <c r="H179" s="6">
        <v>0.0895008605851979</v>
      </c>
      <c r="I179" s="6">
        <v>5.28846153846154</v>
      </c>
      <c r="J179" s="6">
        <v>4.88461538461539</v>
      </c>
      <c r="K179" s="6">
        <v>1.08267716535433</v>
      </c>
      <c r="L179" s="6">
        <v>109.104307889285</v>
      </c>
      <c r="M179" s="6">
        <v>13.9164171634321</v>
      </c>
      <c r="N179" s="6">
        <v>-0.0396975425330813</v>
      </c>
      <c r="O179" s="6">
        <v>0.285046728971963</v>
      </c>
      <c r="P179" s="6">
        <v>0.811659192825112</v>
      </c>
      <c r="Q179" s="6">
        <v>0.0396975425330813</v>
      </c>
      <c r="R179" s="6">
        <v>0.681957186544342</v>
      </c>
      <c r="S179" s="6">
        <v>0.660130718954248</v>
      </c>
      <c r="T179" s="6">
        <v>290.5</v>
      </c>
      <c r="U179" s="6">
        <v>0.731497418244406</v>
      </c>
      <c r="V179" s="6">
        <v>0.036144578313253</v>
      </c>
      <c r="W179" s="6">
        <v>-1.56470675446991</v>
      </c>
      <c r="X179" s="6">
        <v>-1.56704918541656</v>
      </c>
      <c r="Y179" s="6">
        <v>0.189090909090909</v>
      </c>
      <c r="Z179" s="6">
        <v>96.8333333333333</v>
      </c>
      <c r="AA179" s="6">
        <v>121.6495</v>
      </c>
      <c r="AB179" s="6">
        <v>2.35062893081761</v>
      </c>
      <c r="AC179" s="6">
        <v>0.795275590551181</v>
      </c>
      <c r="AD179" s="6">
        <v>-0.654708520179372</v>
      </c>
      <c r="AE179" s="6">
        <v>0.000238630526498295</v>
      </c>
      <c r="AF179" s="6">
        <v>101</v>
      </c>
      <c r="AG179" s="6">
        <v>153</v>
      </c>
      <c r="AH179" s="6">
        <v>264.5</v>
      </c>
      <c r="AI179" s="6">
        <v>-10.5</v>
      </c>
      <c r="AJ179" s="6">
        <v>111.5</v>
      </c>
      <c r="AK179" s="6">
        <v>163.5</v>
      </c>
      <c r="AL179" s="6">
        <v>78.271</v>
      </c>
      <c r="AM179" s="6">
        <v>0.901</v>
      </c>
      <c r="AN179" s="6">
        <v>20.548</v>
      </c>
      <c r="AO179" s="6">
        <v>20.568</v>
      </c>
      <c r="AP179" s="6">
        <v>9.30922864350233</v>
      </c>
    </row>
    <row r="180" customFormat="1" ht="15" spans="1:42">
      <c r="A180" s="6">
        <v>3</v>
      </c>
      <c r="B180" s="6" t="s">
        <v>219</v>
      </c>
      <c r="C180" s="6">
        <v>132</v>
      </c>
      <c r="D180" s="6">
        <v>141</v>
      </c>
      <c r="E180" s="6">
        <v>24.5</v>
      </c>
      <c r="F180" s="6">
        <v>0.443697478991597</v>
      </c>
      <c r="G180" s="6">
        <v>0.473949579831933</v>
      </c>
      <c r="H180" s="6">
        <v>0.0823529411764706</v>
      </c>
      <c r="I180" s="6">
        <v>5.75510204081633</v>
      </c>
      <c r="J180" s="6">
        <v>5.38775510204082</v>
      </c>
      <c r="K180" s="6">
        <v>1.06818181818182</v>
      </c>
      <c r="L180" s="6">
        <v>112.405886559972</v>
      </c>
      <c r="M180" s="6">
        <v>14.0830867828517</v>
      </c>
      <c r="N180" s="6">
        <v>-0.032967032967033</v>
      </c>
      <c r="O180" s="6">
        <v>0.286202964652224</v>
      </c>
      <c r="P180" s="6">
        <v>0.84549356223176</v>
      </c>
      <c r="Q180" s="6">
        <v>0.032967032967033</v>
      </c>
      <c r="R180" s="6">
        <v>0.70392749244713</v>
      </c>
      <c r="S180" s="6">
        <v>0.686900958466454</v>
      </c>
      <c r="T180" s="6">
        <v>297.5</v>
      </c>
      <c r="U180" s="6">
        <v>0.752941176470588</v>
      </c>
      <c r="V180" s="6">
        <v>0.0302521008403361</v>
      </c>
      <c r="W180" s="6">
        <v>-1.56397774255193</v>
      </c>
      <c r="X180" s="6">
        <v>-1.56688884556102</v>
      </c>
      <c r="Y180" s="6">
        <v>0.173758865248227</v>
      </c>
      <c r="Z180" s="6">
        <v>99.1666666666667</v>
      </c>
      <c r="AA180" s="6">
        <v>125.028</v>
      </c>
      <c r="AB180" s="6">
        <v>2.15543259557344</v>
      </c>
      <c r="AC180" s="6">
        <v>0.814393939393939</v>
      </c>
      <c r="AD180" s="6">
        <v>-0.575107296137339</v>
      </c>
      <c r="AE180" s="6">
        <v>0.000253702320819296</v>
      </c>
      <c r="AF180" s="6">
        <v>107.5</v>
      </c>
      <c r="AG180" s="6">
        <v>156.5</v>
      </c>
      <c r="AH180" s="6">
        <v>273</v>
      </c>
      <c r="AI180" s="6">
        <v>-9</v>
      </c>
      <c r="AJ180" s="6">
        <v>116.5</v>
      </c>
      <c r="AK180" s="6">
        <v>165.5</v>
      </c>
      <c r="AL180" s="6">
        <v>75.09</v>
      </c>
      <c r="AM180" s="6">
        <v>1.352</v>
      </c>
      <c r="AN180" s="6">
        <v>20.991</v>
      </c>
      <c r="AO180" s="6">
        <v>21.038</v>
      </c>
      <c r="AP180" s="6">
        <v>9.66851451626259</v>
      </c>
    </row>
    <row r="181" customFormat="1" ht="15" spans="1:42">
      <c r="A181" s="6">
        <v>3</v>
      </c>
      <c r="B181" s="6" t="s">
        <v>220</v>
      </c>
      <c r="C181" s="6">
        <v>139</v>
      </c>
      <c r="D181" s="6">
        <v>144.5</v>
      </c>
      <c r="E181" s="6">
        <v>20.5</v>
      </c>
      <c r="F181" s="6">
        <v>0.457236842105263</v>
      </c>
      <c r="G181" s="6">
        <v>0.475328947368421</v>
      </c>
      <c r="H181" s="6">
        <v>0.0674342105263158</v>
      </c>
      <c r="I181" s="6">
        <v>7.04878048780488</v>
      </c>
      <c r="J181" s="6">
        <v>6.78048780487805</v>
      </c>
      <c r="K181" s="6">
        <v>1.03956834532374</v>
      </c>
      <c r="L181" s="6">
        <v>116.363654119317</v>
      </c>
      <c r="M181" s="6">
        <v>14.2361043360417</v>
      </c>
      <c r="N181" s="6">
        <v>-0.0194003527336861</v>
      </c>
      <c r="O181" s="6">
        <v>0.288740245261984</v>
      </c>
      <c r="P181" s="6">
        <v>0.911290322580645</v>
      </c>
      <c r="Q181" s="6">
        <v>0.0194003527336861</v>
      </c>
      <c r="R181" s="6">
        <v>0.751515151515151</v>
      </c>
      <c r="S181" s="6">
        <v>0.74294670846395</v>
      </c>
      <c r="T181" s="6">
        <v>304</v>
      </c>
      <c r="U181" s="6">
        <v>0.797697368421053</v>
      </c>
      <c r="V181" s="6">
        <v>0.0180921052631579</v>
      </c>
      <c r="W181" s="6">
        <v>-1.56025402811959</v>
      </c>
      <c r="X181" s="6">
        <v>-1.56606621318899</v>
      </c>
      <c r="Y181" s="6">
        <v>0.141868512110727</v>
      </c>
      <c r="Z181" s="6">
        <v>101.333333333333</v>
      </c>
      <c r="AA181" s="6">
        <v>128.7195</v>
      </c>
      <c r="AB181" s="6">
        <v>1.77281368821293</v>
      </c>
      <c r="AC181" s="6">
        <v>0.852517985611511</v>
      </c>
      <c r="AD181" s="6">
        <v>-0.419354838709677</v>
      </c>
      <c r="AE181" s="6">
        <v>0.000312372071894414</v>
      </c>
      <c r="AF181" s="6">
        <v>118.5</v>
      </c>
      <c r="AG181" s="6">
        <v>159.5</v>
      </c>
      <c r="AH181" s="6">
        <v>283.5</v>
      </c>
      <c r="AI181" s="6">
        <v>-5.5</v>
      </c>
      <c r="AJ181" s="6">
        <v>124</v>
      </c>
      <c r="AK181" s="6">
        <v>165</v>
      </c>
      <c r="AL181" s="6">
        <v>78.794</v>
      </c>
      <c r="AM181" s="6">
        <v>0.717</v>
      </c>
      <c r="AN181" s="6">
        <v>20.444</v>
      </c>
      <c r="AO181" s="6">
        <v>20.459</v>
      </c>
      <c r="AP181" s="6">
        <v>9.3958898122912</v>
      </c>
    </row>
    <row r="182" customFormat="1" ht="15" spans="1:42">
      <c r="A182" s="6">
        <v>3</v>
      </c>
      <c r="B182" s="6" t="s">
        <v>221</v>
      </c>
      <c r="C182" s="6">
        <v>137</v>
      </c>
      <c r="D182" s="6">
        <v>141</v>
      </c>
      <c r="E182" s="6">
        <v>18</v>
      </c>
      <c r="F182" s="6">
        <v>0.462837837837838</v>
      </c>
      <c r="G182" s="6">
        <v>0.476351351351351</v>
      </c>
      <c r="H182" s="6">
        <v>0.0608108108108108</v>
      </c>
      <c r="I182" s="6">
        <v>7.83333333333333</v>
      </c>
      <c r="J182" s="6">
        <v>7.61111111111111</v>
      </c>
      <c r="K182" s="6">
        <v>1.02919708029197</v>
      </c>
      <c r="L182" s="6">
        <v>113.97953032599</v>
      </c>
      <c r="M182" s="6">
        <v>14.047538337137</v>
      </c>
      <c r="N182" s="6">
        <v>-0.0143884892086331</v>
      </c>
      <c r="O182" s="6">
        <v>0.290617848970252</v>
      </c>
      <c r="P182" s="6">
        <v>0.934959349593496</v>
      </c>
      <c r="Q182" s="6">
        <v>0.0143884892086331</v>
      </c>
      <c r="R182" s="6">
        <v>0.773584905660377</v>
      </c>
      <c r="S182" s="6">
        <v>0.767741935483871</v>
      </c>
      <c r="T182" s="6">
        <v>296</v>
      </c>
      <c r="U182" s="6">
        <v>0.817567567567568</v>
      </c>
      <c r="V182" s="6">
        <v>0.0135135135135135</v>
      </c>
      <c r="W182" s="6">
        <v>-1.55613391608588</v>
      </c>
      <c r="X182" s="6">
        <v>-1.56516076191867</v>
      </c>
      <c r="Y182" s="6">
        <v>0.127659574468085</v>
      </c>
      <c r="Z182" s="6">
        <v>98.6666666666667</v>
      </c>
      <c r="AA182" s="6">
        <v>125.782</v>
      </c>
      <c r="AB182" s="6">
        <v>1.63461538461538</v>
      </c>
      <c r="AC182" s="6">
        <v>0.868613138686131</v>
      </c>
      <c r="AD182" s="6">
        <v>-0.357723577235772</v>
      </c>
      <c r="AE182" s="6">
        <v>0.000371972891977558</v>
      </c>
      <c r="AF182" s="6">
        <v>119</v>
      </c>
      <c r="AG182" s="6">
        <v>155</v>
      </c>
      <c r="AH182" s="6">
        <v>278</v>
      </c>
      <c r="AI182" s="6">
        <v>-4</v>
      </c>
      <c r="AJ182" s="6">
        <v>123</v>
      </c>
      <c r="AK182" s="6">
        <v>159</v>
      </c>
      <c r="AL182" s="6">
        <v>77.503</v>
      </c>
      <c r="AM182" s="6">
        <v>1.197</v>
      </c>
      <c r="AN182" s="6">
        <v>20.419</v>
      </c>
      <c r="AO182" s="6">
        <v>20.456</v>
      </c>
      <c r="AP182" s="6">
        <v>9.09112714519313</v>
      </c>
    </row>
    <row r="183" customFormat="1" ht="15" spans="1:42">
      <c r="A183" s="6">
        <v>3</v>
      </c>
      <c r="B183" s="6" t="s">
        <v>222</v>
      </c>
      <c r="C183" s="6">
        <v>135</v>
      </c>
      <c r="D183" s="6">
        <v>143.5</v>
      </c>
      <c r="E183" s="6">
        <v>23.5</v>
      </c>
      <c r="F183" s="6">
        <v>0.447019867549669</v>
      </c>
      <c r="G183" s="6">
        <v>0.475165562913907</v>
      </c>
      <c r="H183" s="6">
        <v>0.0778145695364238</v>
      </c>
      <c r="I183" s="6">
        <v>6.1063829787234</v>
      </c>
      <c r="J183" s="6">
        <v>5.74468085106383</v>
      </c>
      <c r="K183" s="6">
        <v>1.06296296296296</v>
      </c>
      <c r="L183" s="6">
        <v>114.556390771823</v>
      </c>
      <c r="M183" s="6">
        <v>14.1891977691952</v>
      </c>
      <c r="N183" s="6">
        <v>-0.0305206463195691</v>
      </c>
      <c r="O183" s="6">
        <v>0.288439955106622</v>
      </c>
      <c r="P183" s="6">
        <v>0.858333333333333</v>
      </c>
      <c r="Q183" s="6">
        <v>0.0305206463195691</v>
      </c>
      <c r="R183" s="6">
        <v>0.718562874251497</v>
      </c>
      <c r="S183" s="6">
        <v>0.703470031545741</v>
      </c>
      <c r="T183" s="6">
        <v>302</v>
      </c>
      <c r="U183" s="6">
        <v>0.766556291390728</v>
      </c>
      <c r="V183" s="6">
        <v>0.0281456953642384</v>
      </c>
      <c r="W183" s="6">
        <v>-1.5637606874071</v>
      </c>
      <c r="X183" s="6">
        <v>-1.56682499350631</v>
      </c>
      <c r="Y183" s="6">
        <v>0.163763066202091</v>
      </c>
      <c r="Z183" s="6">
        <v>100.666666666667</v>
      </c>
      <c r="AA183" s="6">
        <v>127.2785</v>
      </c>
      <c r="AB183" s="6">
        <v>2.08333333333333</v>
      </c>
      <c r="AC183" s="6">
        <v>0.825925925925926</v>
      </c>
      <c r="AD183" s="6">
        <v>-0.533333333333333</v>
      </c>
      <c r="AE183" s="6">
        <v>0.000262448425408046</v>
      </c>
      <c r="AF183" s="6">
        <v>111.5</v>
      </c>
      <c r="AG183" s="6">
        <v>158.5</v>
      </c>
      <c r="AH183" s="6">
        <v>278.5</v>
      </c>
      <c r="AI183" s="6">
        <v>-8.5</v>
      </c>
      <c r="AJ183" s="6">
        <v>120</v>
      </c>
      <c r="AK183" s="6">
        <v>167</v>
      </c>
      <c r="AL183" s="6">
        <v>73.095</v>
      </c>
      <c r="AM183" s="6">
        <v>1.631</v>
      </c>
      <c r="AN183" s="6">
        <v>19.77</v>
      </c>
      <c r="AO183" s="6">
        <v>19.839</v>
      </c>
      <c r="AP183" s="6">
        <v>10.3289414477587</v>
      </c>
    </row>
    <row r="184" customFormat="1" ht="15" spans="1:42">
      <c r="A184" s="6">
        <v>3</v>
      </c>
      <c r="B184" s="6" t="s">
        <v>223</v>
      </c>
      <c r="C184" s="6">
        <v>132.5</v>
      </c>
      <c r="D184" s="6">
        <v>138</v>
      </c>
      <c r="E184" s="6">
        <v>22.5</v>
      </c>
      <c r="F184" s="6">
        <v>0.45221843003413</v>
      </c>
      <c r="G184" s="6">
        <v>0.47098976109215</v>
      </c>
      <c r="H184" s="6">
        <v>0.0767918088737201</v>
      </c>
      <c r="I184" s="6">
        <v>6.13333333333333</v>
      </c>
      <c r="J184" s="6">
        <v>5.88888888888889</v>
      </c>
      <c r="K184" s="6">
        <v>1.04150943396226</v>
      </c>
      <c r="L184" s="6">
        <v>111.215256747145</v>
      </c>
      <c r="M184" s="6">
        <v>13.9761701954911</v>
      </c>
      <c r="N184" s="6">
        <v>-0.0203327171903882</v>
      </c>
      <c r="O184" s="6">
        <v>0.280742459396752</v>
      </c>
      <c r="P184" s="6">
        <v>0.904761904761905</v>
      </c>
      <c r="Q184" s="6">
        <v>0.0203327171903882</v>
      </c>
      <c r="R184" s="6">
        <v>0.719626168224299</v>
      </c>
      <c r="S184" s="6">
        <v>0.709677419354839</v>
      </c>
      <c r="T184" s="6">
        <v>293</v>
      </c>
      <c r="U184" s="6">
        <v>0.76962457337884</v>
      </c>
      <c r="V184" s="6">
        <v>0.0187713310580205</v>
      </c>
      <c r="W184" s="6">
        <v>-1.5596164407028</v>
      </c>
      <c r="X184" s="6">
        <v>-1.56608083917346</v>
      </c>
      <c r="Y184" s="6">
        <v>0.16304347826087</v>
      </c>
      <c r="Z184" s="6">
        <v>97.6666666666667</v>
      </c>
      <c r="AA184" s="6">
        <v>123.1885</v>
      </c>
      <c r="AB184" s="6">
        <v>1.80443548387097</v>
      </c>
      <c r="AC184" s="6">
        <v>0.830188679245283</v>
      </c>
      <c r="AD184" s="6">
        <v>-0.484848484848485</v>
      </c>
      <c r="AE184" s="6">
        <v>0.000296901217994704</v>
      </c>
      <c r="AF184" s="6">
        <v>110</v>
      </c>
      <c r="AG184" s="6">
        <v>155</v>
      </c>
      <c r="AH184" s="6">
        <v>270.5</v>
      </c>
      <c r="AI184" s="6">
        <v>-5.5</v>
      </c>
      <c r="AJ184" s="6">
        <v>115.5</v>
      </c>
      <c r="AK184" s="6">
        <v>160.5</v>
      </c>
      <c r="AL184" s="6">
        <v>78.537</v>
      </c>
      <c r="AM184" s="6">
        <v>0.973</v>
      </c>
      <c r="AN184" s="6">
        <v>19.7</v>
      </c>
      <c r="AO184" s="6">
        <v>19.725</v>
      </c>
      <c r="AP184" s="6">
        <v>9.3958898122912</v>
      </c>
    </row>
    <row r="185" customFormat="1" ht="15" spans="1:42">
      <c r="A185" s="6">
        <v>3</v>
      </c>
      <c r="B185" s="6" t="s">
        <v>224</v>
      </c>
      <c r="C185" s="6">
        <v>131</v>
      </c>
      <c r="D185" s="6">
        <v>140.5</v>
      </c>
      <c r="E185" s="6">
        <v>25.5</v>
      </c>
      <c r="F185" s="6">
        <v>0.441077441077441</v>
      </c>
      <c r="G185" s="6">
        <v>0.473063973063973</v>
      </c>
      <c r="H185" s="6">
        <v>0.0858585858585859</v>
      </c>
      <c r="I185" s="6">
        <v>5.50980392156863</v>
      </c>
      <c r="J185" s="6">
        <v>5.13725490196078</v>
      </c>
      <c r="K185" s="6">
        <v>1.07251908396947</v>
      </c>
      <c r="L185" s="6">
        <v>111.880144202028</v>
      </c>
      <c r="M185" s="6">
        <v>14.0712472794703</v>
      </c>
      <c r="N185" s="6">
        <v>-0.0349907918968692</v>
      </c>
      <c r="O185" s="6">
        <v>0.284571428571429</v>
      </c>
      <c r="P185" s="6">
        <v>0.834782608695652</v>
      </c>
      <c r="Q185" s="6">
        <v>0.0349907918968692</v>
      </c>
      <c r="R185" s="6">
        <v>0.692771084337349</v>
      </c>
      <c r="S185" s="6">
        <v>0.674121405750799</v>
      </c>
      <c r="T185" s="6">
        <v>297</v>
      </c>
      <c r="U185" s="6">
        <v>0.742424242424242</v>
      </c>
      <c r="V185" s="6">
        <v>0.031986531986532</v>
      </c>
      <c r="W185" s="6">
        <v>-1.56427095942266</v>
      </c>
      <c r="X185" s="6">
        <v>-1.56700752504866</v>
      </c>
      <c r="Y185" s="6">
        <v>0.181494661921708</v>
      </c>
      <c r="Z185" s="6">
        <v>99</v>
      </c>
      <c r="AA185" s="6">
        <v>124.5495</v>
      </c>
      <c r="AB185" s="6">
        <v>2.21544715447154</v>
      </c>
      <c r="AC185" s="6">
        <v>0.805343511450382</v>
      </c>
      <c r="AD185" s="6">
        <v>-0.608695652173913</v>
      </c>
      <c r="AE185" s="6">
        <v>0.000242646168593924</v>
      </c>
      <c r="AF185" s="6">
        <v>105.5</v>
      </c>
      <c r="AG185" s="6">
        <v>156.5</v>
      </c>
      <c r="AH185" s="6">
        <v>271.5</v>
      </c>
      <c r="AI185" s="6">
        <v>-9.5</v>
      </c>
      <c r="AJ185" s="6">
        <v>115</v>
      </c>
      <c r="AK185" s="6">
        <v>166</v>
      </c>
      <c r="AL185" s="6">
        <v>74.434</v>
      </c>
      <c r="AM185" s="6">
        <v>1.555</v>
      </c>
      <c r="AN185" s="6">
        <v>19.615</v>
      </c>
      <c r="AO185" s="6">
        <v>19.647</v>
      </c>
      <c r="AP185" s="6">
        <v>9.6810346918075</v>
      </c>
    </row>
    <row r="186" customFormat="1" ht="15" spans="1:42">
      <c r="A186" s="6">
        <v>3</v>
      </c>
      <c r="B186" s="6" t="s">
        <v>225</v>
      </c>
      <c r="C186" s="6">
        <v>141</v>
      </c>
      <c r="D186" s="6">
        <v>147.5</v>
      </c>
      <c r="E186" s="6">
        <v>26</v>
      </c>
      <c r="F186" s="6">
        <v>0.448330683624801</v>
      </c>
      <c r="G186" s="6">
        <v>0.468998410174881</v>
      </c>
      <c r="H186" s="6">
        <v>0.082670906200318</v>
      </c>
      <c r="I186" s="6">
        <v>5.67307692307692</v>
      </c>
      <c r="J186" s="6">
        <v>5.42307692307692</v>
      </c>
      <c r="K186" s="6">
        <v>1.04609929078014</v>
      </c>
      <c r="L186" s="6">
        <v>118.762016935831</v>
      </c>
      <c r="M186" s="6">
        <v>14.4798710859823</v>
      </c>
      <c r="N186" s="6">
        <v>-0.0225303292894281</v>
      </c>
      <c r="O186" s="6">
        <v>0.277056277056277</v>
      </c>
      <c r="P186" s="6">
        <v>0.893004115226337</v>
      </c>
      <c r="Q186" s="6">
        <v>0.0225303292894281</v>
      </c>
      <c r="R186" s="6">
        <v>0.70028818443804</v>
      </c>
      <c r="S186" s="6">
        <v>0.688622754491018</v>
      </c>
      <c r="T186" s="6">
        <v>314.5</v>
      </c>
      <c r="U186" s="6">
        <v>0.751987281399046</v>
      </c>
      <c r="V186" s="6">
        <v>0.0206677265500795</v>
      </c>
      <c r="W186" s="6">
        <v>-1.56185883583662</v>
      </c>
      <c r="X186" s="6">
        <v>-1.56693436435532</v>
      </c>
      <c r="Y186" s="6">
        <v>0.176271186440678</v>
      </c>
      <c r="Z186" s="6">
        <v>104.833333333333</v>
      </c>
      <c r="AA186" s="6">
        <v>131.7055</v>
      </c>
      <c r="AB186" s="6">
        <v>1.86904761904762</v>
      </c>
      <c r="AC186" s="6">
        <v>0.815602836879433</v>
      </c>
      <c r="AD186" s="6">
        <v>-0.534979423868313</v>
      </c>
      <c r="AE186" s="6">
        <v>0.000238280672093282</v>
      </c>
      <c r="AF186" s="6">
        <v>115</v>
      </c>
      <c r="AG186" s="6">
        <v>167</v>
      </c>
      <c r="AH186" s="6">
        <v>288.5</v>
      </c>
      <c r="AI186" s="6">
        <v>-6.5</v>
      </c>
      <c r="AJ186" s="6">
        <v>121.5</v>
      </c>
      <c r="AK186" s="6">
        <v>173.5</v>
      </c>
      <c r="AL186" s="6">
        <v>77.735</v>
      </c>
      <c r="AM186" s="6">
        <v>1.352</v>
      </c>
      <c r="AN186" s="6">
        <v>21.152</v>
      </c>
      <c r="AO186" s="6">
        <v>21.196</v>
      </c>
      <c r="AP186" s="6">
        <v>9.66851451626259</v>
      </c>
    </row>
    <row r="187" customFormat="1" ht="15" spans="1:42">
      <c r="A187" s="6">
        <v>3</v>
      </c>
      <c r="B187" s="6" t="s">
        <v>226</v>
      </c>
      <c r="C187" s="6">
        <v>126.5</v>
      </c>
      <c r="D187" s="6">
        <v>139</v>
      </c>
      <c r="E187" s="6">
        <v>23</v>
      </c>
      <c r="F187" s="6">
        <v>0.438474870017331</v>
      </c>
      <c r="G187" s="6">
        <v>0.481802426343154</v>
      </c>
      <c r="H187" s="6">
        <v>0.0797227036395147</v>
      </c>
      <c r="I187" s="6">
        <v>6.04347826086957</v>
      </c>
      <c r="J187" s="6">
        <v>5.5</v>
      </c>
      <c r="K187" s="6">
        <v>1.09881422924901</v>
      </c>
      <c r="L187" s="6">
        <v>109.319485911707</v>
      </c>
      <c r="M187" s="6">
        <v>13.8684293751431</v>
      </c>
      <c r="N187" s="6">
        <v>-0.0470809792843691</v>
      </c>
      <c r="O187" s="6">
        <v>0.300584795321637</v>
      </c>
      <c r="P187" s="6">
        <v>0.78448275862069</v>
      </c>
      <c r="Q187" s="6">
        <v>0.0470809792843691</v>
      </c>
      <c r="R187" s="6">
        <v>0.716049382716049</v>
      </c>
      <c r="S187" s="6">
        <v>0.692307692307692</v>
      </c>
      <c r="T187" s="6">
        <v>288.5</v>
      </c>
      <c r="U187" s="6">
        <v>0.760831889081456</v>
      </c>
      <c r="V187" s="6">
        <v>0.0433275563258232</v>
      </c>
      <c r="W187" s="6">
        <v>-1.56576544140386</v>
      </c>
      <c r="X187" s="6">
        <v>-1.56709308971688</v>
      </c>
      <c r="Y187" s="6">
        <v>0.165467625899281</v>
      </c>
      <c r="Z187" s="6">
        <v>96.1666666666667</v>
      </c>
      <c r="AA187" s="6">
        <v>122.0385</v>
      </c>
      <c r="AB187" s="6">
        <v>2.53865979381443</v>
      </c>
      <c r="AC187" s="6">
        <v>0.818181818181818</v>
      </c>
      <c r="AD187" s="6">
        <v>-0.612068965517241</v>
      </c>
      <c r="AE187" s="6">
        <v>0.000259065042360811</v>
      </c>
      <c r="AF187" s="6">
        <v>103.5</v>
      </c>
      <c r="AG187" s="6">
        <v>149.5</v>
      </c>
      <c r="AH187" s="6">
        <v>265.5</v>
      </c>
      <c r="AI187" s="6">
        <v>-12.5</v>
      </c>
      <c r="AJ187" s="6">
        <v>116</v>
      </c>
      <c r="AK187" s="6">
        <v>162</v>
      </c>
      <c r="AL187" s="6">
        <v>79.123</v>
      </c>
      <c r="AM187" s="6">
        <v>0.762</v>
      </c>
      <c r="AN187" s="6">
        <v>21.308</v>
      </c>
      <c r="AO187" s="6">
        <v>21.325</v>
      </c>
      <c r="AP187" s="6">
        <v>9.64925452718638</v>
      </c>
    </row>
    <row r="188" customFormat="1" ht="15" spans="1:42">
      <c r="A188" s="6">
        <v>3</v>
      </c>
      <c r="B188" s="6" t="s">
        <v>227</v>
      </c>
      <c r="C188" s="6">
        <v>132</v>
      </c>
      <c r="D188" s="6">
        <v>141.5</v>
      </c>
      <c r="E188" s="6">
        <v>23.5</v>
      </c>
      <c r="F188" s="6">
        <v>0.444444444444444</v>
      </c>
      <c r="G188" s="6">
        <v>0.476430976430976</v>
      </c>
      <c r="H188" s="6">
        <v>0.0791245791245791</v>
      </c>
      <c r="I188" s="6">
        <v>6.02127659574468</v>
      </c>
      <c r="J188" s="6">
        <v>5.61702127659574</v>
      </c>
      <c r="K188" s="6">
        <v>1.0719696969697</v>
      </c>
      <c r="L188" s="6">
        <v>112.544065444015</v>
      </c>
      <c r="M188" s="6">
        <v>14.0712472794703</v>
      </c>
      <c r="N188" s="6">
        <v>-0.0347349177330896</v>
      </c>
      <c r="O188" s="6">
        <v>0.290763968072976</v>
      </c>
      <c r="P188" s="6">
        <v>0.838983050847458</v>
      </c>
      <c r="Q188" s="6">
        <v>0.0347349177330896</v>
      </c>
      <c r="R188" s="6">
        <v>0.715151515151515</v>
      </c>
      <c r="S188" s="6">
        <v>0.697749196141479</v>
      </c>
      <c r="T188" s="6">
        <v>297</v>
      </c>
      <c r="U188" s="6">
        <v>0.762626262626263</v>
      </c>
      <c r="V188" s="6">
        <v>0.031986531986532</v>
      </c>
      <c r="W188" s="6">
        <v>-1.56437536240762</v>
      </c>
      <c r="X188" s="6">
        <v>-1.56688006535773</v>
      </c>
      <c r="Y188" s="6">
        <v>0.166077738515901</v>
      </c>
      <c r="Z188" s="6">
        <v>99</v>
      </c>
      <c r="AA188" s="6">
        <v>125.2075</v>
      </c>
      <c r="AB188" s="6">
        <v>2.2</v>
      </c>
      <c r="AC188" s="6">
        <v>0.821969696969697</v>
      </c>
      <c r="AD188" s="6">
        <v>-0.559322033898305</v>
      </c>
      <c r="AE188" s="6">
        <v>0.000261704192781869</v>
      </c>
      <c r="AF188" s="6">
        <v>108.5</v>
      </c>
      <c r="AG188" s="6">
        <v>155.5</v>
      </c>
      <c r="AH188" s="6">
        <v>273.5</v>
      </c>
      <c r="AI188" s="6">
        <v>-9.5</v>
      </c>
      <c r="AJ188" s="6">
        <v>118</v>
      </c>
      <c r="AK188" s="6">
        <v>165</v>
      </c>
      <c r="AL188" s="6">
        <v>76.971</v>
      </c>
      <c r="AM188" s="6">
        <v>1.207</v>
      </c>
      <c r="AN188" s="6">
        <v>21.157</v>
      </c>
      <c r="AO188" s="6">
        <v>21.193</v>
      </c>
      <c r="AP188" s="6">
        <v>8.70574516495832</v>
      </c>
    </row>
    <row r="189" customFormat="1" ht="15" spans="1:42">
      <c r="A189" s="6">
        <v>3</v>
      </c>
      <c r="B189" s="6" t="s">
        <v>228</v>
      </c>
      <c r="C189" s="6">
        <v>145</v>
      </c>
      <c r="D189" s="6">
        <v>151.5</v>
      </c>
      <c r="E189" s="6">
        <v>24</v>
      </c>
      <c r="F189" s="6">
        <v>0.452418096723869</v>
      </c>
      <c r="G189" s="6">
        <v>0.472698907956318</v>
      </c>
      <c r="H189" s="6">
        <v>0.0748829953198128</v>
      </c>
      <c r="I189" s="6">
        <v>6.3125</v>
      </c>
      <c r="J189" s="6">
        <v>6.04166666666667</v>
      </c>
      <c r="K189" s="6">
        <v>1.0448275862069</v>
      </c>
      <c r="L189" s="6">
        <v>121.865020958983</v>
      </c>
      <c r="M189" s="6">
        <v>14.6173412995205</v>
      </c>
      <c r="N189" s="6">
        <v>-0.0219224283305228</v>
      </c>
      <c r="O189" s="6">
        <v>0.283898305084746</v>
      </c>
      <c r="P189" s="6">
        <v>0.898039215686275</v>
      </c>
      <c r="Q189" s="6">
        <v>0.0219224283305228</v>
      </c>
      <c r="R189" s="6">
        <v>0.726495726495726</v>
      </c>
      <c r="S189" s="6">
        <v>0.715976331360947</v>
      </c>
      <c r="T189" s="6">
        <v>320.5</v>
      </c>
      <c r="U189" s="6">
        <v>0.775351014040562</v>
      </c>
      <c r="V189" s="6">
        <v>0.0202808112324493</v>
      </c>
      <c r="W189" s="6">
        <v>-1.56218680064024</v>
      </c>
      <c r="X189" s="6">
        <v>-1.56687477827014</v>
      </c>
      <c r="Y189" s="6">
        <v>0.158415841584158</v>
      </c>
      <c r="Z189" s="6">
        <v>106.833333333333</v>
      </c>
      <c r="AA189" s="6">
        <v>135.0215</v>
      </c>
      <c r="AB189" s="6">
        <v>1.84633027522936</v>
      </c>
      <c r="AC189" s="6">
        <v>0.83448275862069</v>
      </c>
      <c r="AD189" s="6">
        <v>-0.47843137254902</v>
      </c>
      <c r="AE189" s="6">
        <v>0.000251934047656527</v>
      </c>
      <c r="AF189" s="6">
        <v>121</v>
      </c>
      <c r="AG189" s="6">
        <v>169</v>
      </c>
      <c r="AH189" s="6">
        <v>296.5</v>
      </c>
      <c r="AI189" s="6">
        <v>-6.5</v>
      </c>
      <c r="AJ189" s="6">
        <v>127.5</v>
      </c>
      <c r="AK189" s="6">
        <v>175.5</v>
      </c>
      <c r="AL189" s="6">
        <v>79.241</v>
      </c>
      <c r="AM189" s="6">
        <v>1.084</v>
      </c>
      <c r="AN189" s="6">
        <v>21.155</v>
      </c>
      <c r="AO189" s="6">
        <v>21.183</v>
      </c>
      <c r="AP189" s="6">
        <v>9.71003429647591</v>
      </c>
    </row>
    <row r="190" customFormat="1" ht="15" spans="1:42">
      <c r="A190" s="6">
        <v>3</v>
      </c>
      <c r="B190" s="6" t="s">
        <v>229</v>
      </c>
      <c r="C190" s="6">
        <v>140.5</v>
      </c>
      <c r="D190" s="6">
        <v>146</v>
      </c>
      <c r="E190" s="6">
        <v>21</v>
      </c>
      <c r="F190" s="6">
        <v>0.456910569105691</v>
      </c>
      <c r="G190" s="6">
        <v>0.47479674796748</v>
      </c>
      <c r="H190" s="6">
        <v>0.0682926829268293</v>
      </c>
      <c r="I190" s="6">
        <v>6.95238095238095</v>
      </c>
      <c r="J190" s="6">
        <v>6.69047619047619</v>
      </c>
      <c r="K190" s="6">
        <v>1.03914590747331</v>
      </c>
      <c r="L190" s="6">
        <v>117.611294809073</v>
      </c>
      <c r="M190" s="6">
        <v>14.3178210632764</v>
      </c>
      <c r="N190" s="6">
        <v>-0.0191972076788831</v>
      </c>
      <c r="O190" s="6">
        <v>0.287761852260198</v>
      </c>
      <c r="P190" s="6">
        <v>0.912</v>
      </c>
      <c r="Q190" s="6">
        <v>0.0191972076788831</v>
      </c>
      <c r="R190" s="6">
        <v>0.748502994011976</v>
      </c>
      <c r="S190" s="6">
        <v>0.739938080495356</v>
      </c>
      <c r="T190" s="6">
        <v>307.5</v>
      </c>
      <c r="U190" s="6">
        <v>0.795121951219512</v>
      </c>
      <c r="V190" s="6">
        <v>0.0178861788617886</v>
      </c>
      <c r="W190" s="6">
        <v>-1.56035328921728</v>
      </c>
      <c r="X190" s="6">
        <v>-1.56619258573483</v>
      </c>
      <c r="Y190" s="6">
        <v>0.143835616438356</v>
      </c>
      <c r="Z190" s="6">
        <v>102.5</v>
      </c>
      <c r="AA190" s="6">
        <v>130.1055</v>
      </c>
      <c r="AB190" s="6">
        <v>1.76789077212806</v>
      </c>
      <c r="AC190" s="6">
        <v>0.850533807829182</v>
      </c>
      <c r="AD190" s="6">
        <v>-0.424</v>
      </c>
      <c r="AE190" s="6">
        <v>0.000302047180702227</v>
      </c>
      <c r="AF190" s="6">
        <v>119.5</v>
      </c>
      <c r="AG190" s="6">
        <v>161.5</v>
      </c>
      <c r="AH190" s="6">
        <v>286.5</v>
      </c>
      <c r="AI190" s="6">
        <v>-5.5</v>
      </c>
      <c r="AJ190" s="6">
        <v>125</v>
      </c>
      <c r="AK190" s="6">
        <v>167</v>
      </c>
      <c r="AL190" s="6">
        <v>77.45</v>
      </c>
      <c r="AM190" s="6">
        <v>1.229</v>
      </c>
      <c r="AN190" s="6">
        <v>20.905</v>
      </c>
      <c r="AO190" s="6">
        <v>20.942</v>
      </c>
      <c r="AP190" s="6">
        <v>8.2545517649664</v>
      </c>
    </row>
    <row r="191" customFormat="1" ht="15" spans="1:42">
      <c r="A191" s="6">
        <v>3</v>
      </c>
      <c r="B191" s="6" t="s">
        <v>230</v>
      </c>
      <c r="C191" s="6">
        <v>140.5</v>
      </c>
      <c r="D191" s="6">
        <v>146.5</v>
      </c>
      <c r="E191" s="6">
        <v>22.5</v>
      </c>
      <c r="F191" s="6">
        <v>0.453957996768982</v>
      </c>
      <c r="G191" s="6">
        <v>0.473344103392569</v>
      </c>
      <c r="H191" s="6">
        <v>0.0726978998384491</v>
      </c>
      <c r="I191" s="6">
        <v>6.51111111111111</v>
      </c>
      <c r="J191" s="6">
        <v>6.24444444444444</v>
      </c>
      <c r="K191" s="6">
        <v>1.04270462633452</v>
      </c>
      <c r="L191" s="6">
        <v>117.9106299986</v>
      </c>
      <c r="M191" s="6">
        <v>14.3643076176102</v>
      </c>
      <c r="N191" s="6">
        <v>-0.0209059233449477</v>
      </c>
      <c r="O191" s="6">
        <v>0.285087719298246</v>
      </c>
      <c r="P191" s="6">
        <v>0.903225806451613</v>
      </c>
      <c r="Q191" s="6">
        <v>0.0209059233449477</v>
      </c>
      <c r="R191" s="6">
        <v>0.733727810650888</v>
      </c>
      <c r="S191" s="6">
        <v>0.723926380368098</v>
      </c>
      <c r="T191" s="6">
        <v>309.5</v>
      </c>
      <c r="U191" s="6">
        <v>0.781906300484653</v>
      </c>
      <c r="V191" s="6">
        <v>0.0193861066235864</v>
      </c>
      <c r="W191" s="6">
        <v>-1.56118729677891</v>
      </c>
      <c r="X191" s="6">
        <v>-1.56648113003668</v>
      </c>
      <c r="Y191" s="6">
        <v>0.15358361774744</v>
      </c>
      <c r="Z191" s="6">
        <v>103.166666666667</v>
      </c>
      <c r="AA191" s="6">
        <v>130.57</v>
      </c>
      <c r="AB191" s="6">
        <v>1.81710775047259</v>
      </c>
      <c r="AC191" s="6">
        <v>0.839857651245552</v>
      </c>
      <c r="AD191" s="6">
        <v>-0.459677419354839</v>
      </c>
      <c r="AE191" s="6">
        <v>0.000279034084473169</v>
      </c>
      <c r="AF191" s="6">
        <v>118</v>
      </c>
      <c r="AG191" s="6">
        <v>163</v>
      </c>
      <c r="AH191" s="6">
        <v>287</v>
      </c>
      <c r="AI191" s="6">
        <v>-6</v>
      </c>
      <c r="AJ191" s="6">
        <v>124</v>
      </c>
      <c r="AK191" s="6">
        <v>169</v>
      </c>
      <c r="AL191" s="6">
        <v>79.106</v>
      </c>
      <c r="AM191" s="6">
        <v>0.37</v>
      </c>
      <c r="AN191" s="6">
        <v>19.985</v>
      </c>
      <c r="AO191" s="6">
        <v>19.991</v>
      </c>
      <c r="AP191" s="6">
        <v>9.33712842964671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2"/>
  <sheetViews>
    <sheetView tabSelected="1" topLeftCell="X1" workbookViewId="0">
      <selection activeCell="AP1" sqref="AP1"/>
    </sheetView>
  </sheetViews>
  <sheetFormatPr defaultColWidth="9" defaultRowHeight="13.5"/>
  <cols>
    <col min="2" max="2" width="10.6333333333333" customWidth="1"/>
    <col min="6" max="13" width="12.8166666666667"/>
    <col min="14" max="14" width="14"/>
    <col min="15" max="19" width="12.8166666666667"/>
    <col min="21" max="22" width="12.8166666666667"/>
    <col min="23" max="24" width="14"/>
    <col min="25" max="26" width="12.8166666666667"/>
    <col min="27" max="27" width="9.54166666666667"/>
    <col min="28" max="29" width="12.8166666666667"/>
    <col min="30" max="30" width="14"/>
    <col min="31" max="31" width="12.8166666666667"/>
    <col min="38" max="41" width="12.8166666666667"/>
    <col min="42" max="42" width="18.5416666666667" customWidth="1"/>
    <col min="43" max="43" width="9.5" customWidth="1"/>
  </cols>
  <sheetData>
    <row r="1" customFormat="1" ht="15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 t="s">
        <v>231</v>
      </c>
      <c r="AN1" s="1" t="s">
        <v>39</v>
      </c>
      <c r="AO1" s="3" t="s">
        <v>232</v>
      </c>
      <c r="AP1" s="4" t="s">
        <v>234</v>
      </c>
    </row>
    <row r="2" customFormat="1" ht="15" spans="1:42">
      <c r="A2" s="2">
        <v>1</v>
      </c>
      <c r="B2" s="2" t="s">
        <v>42</v>
      </c>
      <c r="C2" s="2">
        <v>115</v>
      </c>
      <c r="D2" s="2">
        <v>128.5</v>
      </c>
      <c r="E2" s="2">
        <v>31.5</v>
      </c>
      <c r="F2" s="2">
        <v>0.418181818181818</v>
      </c>
      <c r="G2" s="2">
        <v>0.467272727272727</v>
      </c>
      <c r="H2" s="2">
        <v>0.114545454545455</v>
      </c>
      <c r="I2" s="2">
        <v>4.07936507936508</v>
      </c>
      <c r="J2" s="2">
        <v>3.65079365079365</v>
      </c>
      <c r="K2" s="2">
        <v>1.11739130434783</v>
      </c>
      <c r="L2" s="2">
        <v>101.20853060225</v>
      </c>
      <c r="M2" s="2">
        <v>13.5400640077266</v>
      </c>
      <c r="N2" s="2">
        <v>-0.0554414784394251</v>
      </c>
      <c r="O2" s="2">
        <v>0.273853779429988</v>
      </c>
      <c r="P2" s="2">
        <v>0.721649484536082</v>
      </c>
      <c r="Q2" s="2">
        <v>0.0554414784394251</v>
      </c>
      <c r="R2" s="2">
        <v>0.60625</v>
      </c>
      <c r="S2" s="2">
        <v>0.569965870307167</v>
      </c>
      <c r="T2" s="2">
        <v>275</v>
      </c>
      <c r="U2" s="2">
        <v>0.656363636363636</v>
      </c>
      <c r="V2" s="2">
        <v>0.0490909090909091</v>
      </c>
      <c r="W2" s="2">
        <v>-1.56546793557373</v>
      </c>
      <c r="X2" s="2">
        <v>-1.56730264112397</v>
      </c>
      <c r="Y2" s="2">
        <v>0.245136186770428</v>
      </c>
      <c r="Z2" s="2">
        <v>91.6666666666667</v>
      </c>
      <c r="AA2" s="2">
        <v>113.4055</v>
      </c>
      <c r="AB2" s="2">
        <v>2.84198113207547</v>
      </c>
      <c r="AC2" s="2">
        <v>0.726086956521739</v>
      </c>
      <c r="AD2" s="2">
        <v>-0.927835051546392</v>
      </c>
      <c r="AE2" s="2">
        <v>0.000197868081946363</v>
      </c>
      <c r="AF2" s="2">
        <v>83.5</v>
      </c>
      <c r="AG2" s="2">
        <v>146.5</v>
      </c>
      <c r="AH2" s="2">
        <v>243.5</v>
      </c>
      <c r="AI2" s="2">
        <v>-13.5</v>
      </c>
      <c r="AJ2" s="2">
        <v>97</v>
      </c>
      <c r="AK2" s="2">
        <v>160</v>
      </c>
      <c r="AL2" s="2">
        <v>78.525</v>
      </c>
      <c r="AM2" s="2">
        <v>0.498</v>
      </c>
      <c r="AN2" s="2">
        <v>19.948</v>
      </c>
      <c r="AO2" s="2">
        <v>19.955</v>
      </c>
      <c r="AP2" s="2">
        <v>4.88336593253968</v>
      </c>
    </row>
    <row r="3" customFormat="1" ht="15" spans="1:42">
      <c r="A3" s="2">
        <v>1</v>
      </c>
      <c r="B3" s="2" t="s">
        <v>43</v>
      </c>
      <c r="C3" s="2">
        <v>114.5</v>
      </c>
      <c r="D3" s="2">
        <v>129.5</v>
      </c>
      <c r="E3" s="2">
        <v>30</v>
      </c>
      <c r="F3" s="2">
        <v>0.417883211678832</v>
      </c>
      <c r="G3" s="2">
        <v>0.472627737226277</v>
      </c>
      <c r="H3" s="2">
        <v>0.109489051094891</v>
      </c>
      <c r="I3" s="2">
        <v>4.31666666666667</v>
      </c>
      <c r="J3" s="2">
        <v>3.81666666666667</v>
      </c>
      <c r="K3" s="2">
        <v>1.13100436681223</v>
      </c>
      <c r="L3" s="2">
        <v>101.292480800238</v>
      </c>
      <c r="M3" s="2">
        <v>13.5154232884755</v>
      </c>
      <c r="N3" s="2">
        <v>-0.0614754098360656</v>
      </c>
      <c r="O3" s="2">
        <v>0.283767038413879</v>
      </c>
      <c r="P3" s="2">
        <v>0.698492462311558</v>
      </c>
      <c r="Q3" s="2">
        <v>0.0614754098360656</v>
      </c>
      <c r="R3" s="2">
        <v>0.623824451410658</v>
      </c>
      <c r="S3" s="2">
        <v>0.58477508650519</v>
      </c>
      <c r="T3" s="2">
        <v>274</v>
      </c>
      <c r="U3" s="2">
        <v>0.671532846715328</v>
      </c>
      <c r="V3" s="2">
        <v>0.0547445255474453</v>
      </c>
      <c r="W3" s="2">
        <v>-1.56604558371975</v>
      </c>
      <c r="X3" s="2">
        <v>-1.56739042148338</v>
      </c>
      <c r="Y3" s="2">
        <v>0.231660231660232</v>
      </c>
      <c r="Z3" s="2">
        <v>91.3333333333333</v>
      </c>
      <c r="AA3" s="2">
        <v>113.672</v>
      </c>
      <c r="AB3" s="2">
        <v>3.00233644859813</v>
      </c>
      <c r="AC3" s="2">
        <v>0.737991266375546</v>
      </c>
      <c r="AD3" s="2">
        <v>-0.904522613065327</v>
      </c>
      <c r="AE3" s="2">
        <v>0.000201224294484681</v>
      </c>
      <c r="AF3" s="2">
        <v>84.5</v>
      </c>
      <c r="AG3" s="2">
        <v>144.5</v>
      </c>
      <c r="AH3" s="2">
        <v>244</v>
      </c>
      <c r="AI3" s="2">
        <v>-15</v>
      </c>
      <c r="AJ3" s="2">
        <v>99.5</v>
      </c>
      <c r="AK3" s="2">
        <v>159.5</v>
      </c>
      <c r="AL3" s="2">
        <v>78.762</v>
      </c>
      <c r="AM3" s="2">
        <v>0.124</v>
      </c>
      <c r="AN3" s="2">
        <v>19.783</v>
      </c>
      <c r="AO3" s="2">
        <v>19.783</v>
      </c>
      <c r="AP3" s="2">
        <v>5.71061236328125</v>
      </c>
    </row>
    <row r="4" customFormat="1" ht="15" spans="1:42">
      <c r="A4" s="2">
        <v>1</v>
      </c>
      <c r="B4" s="2" t="s">
        <v>44</v>
      </c>
      <c r="C4" s="2">
        <v>110.5</v>
      </c>
      <c r="D4" s="2">
        <v>127.5</v>
      </c>
      <c r="E4" s="2">
        <v>30.5</v>
      </c>
      <c r="F4" s="2">
        <v>0.411545623836127</v>
      </c>
      <c r="G4" s="2">
        <v>0.474860335195531</v>
      </c>
      <c r="H4" s="2">
        <v>0.113594040968343</v>
      </c>
      <c r="I4" s="2">
        <v>4.18032786885246</v>
      </c>
      <c r="J4" s="2">
        <v>3.62295081967213</v>
      </c>
      <c r="K4" s="2">
        <v>1.15384615384615</v>
      </c>
      <c r="L4" s="2">
        <v>98.9894775552769</v>
      </c>
      <c r="M4" s="2">
        <v>13.3790881602597</v>
      </c>
      <c r="N4" s="2">
        <v>-0.0714285714285714</v>
      </c>
      <c r="O4" s="2">
        <v>0.287878787878788</v>
      </c>
      <c r="P4" s="2">
        <v>0.649484536082474</v>
      </c>
      <c r="Q4" s="2">
        <v>0.0714285714285714</v>
      </c>
      <c r="R4" s="2">
        <v>0.613924050632911</v>
      </c>
      <c r="S4" s="2">
        <v>0.567375886524823</v>
      </c>
      <c r="T4" s="2">
        <v>268.5</v>
      </c>
      <c r="U4" s="2">
        <v>0.659217877094972</v>
      </c>
      <c r="V4" s="2">
        <v>0.0633147113594041</v>
      </c>
      <c r="W4" s="2">
        <v>-1.56647317867459</v>
      </c>
      <c r="X4" s="2">
        <v>-1.56748651793697</v>
      </c>
      <c r="Y4" s="2">
        <v>0.23921568627451</v>
      </c>
      <c r="Z4" s="2">
        <v>89.5</v>
      </c>
      <c r="AA4" s="2">
        <v>111.359</v>
      </c>
      <c r="AB4" s="2">
        <v>3.29819277108434</v>
      </c>
      <c r="AC4" s="2">
        <v>0.723981900452489</v>
      </c>
      <c r="AD4" s="2">
        <v>-0.979381443298969</v>
      </c>
      <c r="AE4" s="2">
        <v>0.000193149755348405</v>
      </c>
      <c r="AF4" s="2">
        <v>80</v>
      </c>
      <c r="AG4" s="2">
        <v>141</v>
      </c>
      <c r="AH4" s="2">
        <v>238</v>
      </c>
      <c r="AI4" s="2">
        <v>-17</v>
      </c>
      <c r="AJ4" s="2">
        <v>97</v>
      </c>
      <c r="AK4" s="2">
        <v>158</v>
      </c>
      <c r="AL4" s="2">
        <v>78.175</v>
      </c>
      <c r="AM4" s="2">
        <v>0.207</v>
      </c>
      <c r="AN4" s="2">
        <v>19.981</v>
      </c>
      <c r="AO4" s="2">
        <v>19.987</v>
      </c>
      <c r="AP4" s="2">
        <v>4.91095339622642</v>
      </c>
    </row>
    <row r="5" customFormat="1" ht="15" spans="1:42">
      <c r="A5" s="2">
        <v>1</v>
      </c>
      <c r="B5" s="2" t="s">
        <v>45</v>
      </c>
      <c r="C5" s="2">
        <v>114.5</v>
      </c>
      <c r="D5" s="2">
        <v>127.5</v>
      </c>
      <c r="E5" s="2">
        <v>29</v>
      </c>
      <c r="F5" s="2">
        <v>0.422509225092251</v>
      </c>
      <c r="G5" s="2">
        <v>0.470479704797048</v>
      </c>
      <c r="H5" s="2">
        <v>0.107011070110701</v>
      </c>
      <c r="I5" s="2">
        <v>4.39655172413793</v>
      </c>
      <c r="J5" s="2">
        <v>3.94827586206897</v>
      </c>
      <c r="K5" s="2">
        <v>1.11353711790393</v>
      </c>
      <c r="L5" s="2">
        <v>100.345237389059</v>
      </c>
      <c r="M5" s="2">
        <v>13.4412301024373</v>
      </c>
      <c r="N5" s="2">
        <v>-0.0537190082644628</v>
      </c>
      <c r="O5" s="2">
        <v>0.279799247176913</v>
      </c>
      <c r="P5" s="2">
        <v>0.736040609137056</v>
      </c>
      <c r="Q5" s="2">
        <v>0.0537190082644628</v>
      </c>
      <c r="R5" s="2">
        <v>0.629392971246006</v>
      </c>
      <c r="S5" s="2">
        <v>0.59581881533101</v>
      </c>
      <c r="T5" s="2">
        <v>271</v>
      </c>
      <c r="U5" s="2">
        <v>0.678966789667897</v>
      </c>
      <c r="V5" s="2">
        <v>0.0479704797047971</v>
      </c>
      <c r="W5" s="2">
        <v>-1.56528897908174</v>
      </c>
      <c r="X5" s="2">
        <v>-1.56711009741947</v>
      </c>
      <c r="Y5" s="2">
        <v>0.227450980392157</v>
      </c>
      <c r="Z5" s="2">
        <v>90.3333333333333</v>
      </c>
      <c r="AA5" s="2">
        <v>112.384</v>
      </c>
      <c r="AB5" s="2">
        <v>2.77582159624413</v>
      </c>
      <c r="AC5" s="2">
        <v>0.746724890829694</v>
      </c>
      <c r="AD5" s="2">
        <v>-0.852791878172589</v>
      </c>
      <c r="AE5" s="2">
        <v>0.000218113436892608</v>
      </c>
      <c r="AF5" s="2">
        <v>85.5</v>
      </c>
      <c r="AG5" s="2">
        <v>143.5</v>
      </c>
      <c r="AH5" s="2">
        <v>242</v>
      </c>
      <c r="AI5" s="2">
        <v>-13</v>
      </c>
      <c r="AJ5" s="2">
        <v>98.5</v>
      </c>
      <c r="AK5" s="2">
        <v>156.5</v>
      </c>
      <c r="AL5" s="2">
        <v>79.359</v>
      </c>
      <c r="AM5" s="2">
        <v>0.26</v>
      </c>
      <c r="AN5" s="2">
        <v>19.528</v>
      </c>
      <c r="AO5" s="2">
        <v>19.53</v>
      </c>
      <c r="AP5" s="2">
        <v>4.99689834752981</v>
      </c>
    </row>
    <row r="6" customFormat="1" ht="15" spans="1:42">
      <c r="A6" s="2">
        <v>1</v>
      </c>
      <c r="B6" s="2" t="s">
        <v>46</v>
      </c>
      <c r="C6" s="2">
        <v>111</v>
      </c>
      <c r="D6" s="2">
        <v>124.5</v>
      </c>
      <c r="E6" s="2">
        <v>27.5</v>
      </c>
      <c r="F6" s="2">
        <v>0.422053231939163</v>
      </c>
      <c r="G6" s="2">
        <v>0.473384030418251</v>
      </c>
      <c r="H6" s="2">
        <v>0.104562737642586</v>
      </c>
      <c r="I6" s="2">
        <v>4.52727272727273</v>
      </c>
      <c r="J6" s="2">
        <v>4.03636363636364</v>
      </c>
      <c r="K6" s="2">
        <v>1.12162162162162</v>
      </c>
      <c r="L6" s="2">
        <v>97.6003756823371</v>
      </c>
      <c r="M6" s="2">
        <v>13.2413493773608</v>
      </c>
      <c r="N6" s="2">
        <v>-0.0573248407643312</v>
      </c>
      <c r="O6" s="2">
        <v>0.285161290322581</v>
      </c>
      <c r="P6" s="2">
        <v>0.721649484536082</v>
      </c>
      <c r="Q6" s="2">
        <v>0.0573248407643312</v>
      </c>
      <c r="R6" s="2">
        <v>0.638157894736842</v>
      </c>
      <c r="S6" s="2">
        <v>0.602888086642599</v>
      </c>
      <c r="T6" s="2">
        <v>263</v>
      </c>
      <c r="U6" s="2">
        <v>0.686311787072243</v>
      </c>
      <c r="V6" s="2">
        <v>0.0513307984790875</v>
      </c>
      <c r="W6" s="2">
        <v>-1.56536546850759</v>
      </c>
      <c r="X6" s="2">
        <v>-1.56696179693406</v>
      </c>
      <c r="Y6" s="2">
        <v>0.220883534136546</v>
      </c>
      <c r="Z6" s="2">
        <v>87.6666666666667</v>
      </c>
      <c r="AA6" s="2">
        <v>109.4055</v>
      </c>
      <c r="AB6" s="2">
        <v>2.87259615384615</v>
      </c>
      <c r="AC6" s="2">
        <v>0.752252252252252</v>
      </c>
      <c r="AD6" s="2">
        <v>-0.845360824742268</v>
      </c>
      <c r="AE6" s="2">
        <v>0.000232169523181736</v>
      </c>
      <c r="AF6" s="2">
        <v>83.5</v>
      </c>
      <c r="AG6" s="2">
        <v>138.5</v>
      </c>
      <c r="AH6" s="2">
        <v>235.5</v>
      </c>
      <c r="AI6" s="2">
        <v>-13.5</v>
      </c>
      <c r="AJ6" s="2">
        <v>97</v>
      </c>
      <c r="AK6" s="2">
        <v>152</v>
      </c>
      <c r="AL6" s="2">
        <v>79.468</v>
      </c>
      <c r="AM6" s="2">
        <v>-0.001</v>
      </c>
      <c r="AN6" s="2">
        <v>19.619</v>
      </c>
      <c r="AO6" s="2">
        <v>19.623</v>
      </c>
      <c r="AP6" s="2">
        <v>5.83396346743295</v>
      </c>
    </row>
    <row r="7" customFormat="1" ht="15" spans="1:42">
      <c r="A7" s="2">
        <v>1</v>
      </c>
      <c r="B7" s="2" t="s">
        <v>47</v>
      </c>
      <c r="C7" s="2">
        <v>102</v>
      </c>
      <c r="D7" s="2">
        <v>120</v>
      </c>
      <c r="E7" s="2">
        <v>34</v>
      </c>
      <c r="F7" s="2">
        <v>0.3984375</v>
      </c>
      <c r="G7" s="2">
        <v>0.46875</v>
      </c>
      <c r="H7" s="2">
        <v>0.1328125</v>
      </c>
      <c r="I7" s="2">
        <v>3.52941176470588</v>
      </c>
      <c r="J7" s="2">
        <v>3</v>
      </c>
      <c r="K7" s="2">
        <v>1.17647058823529</v>
      </c>
      <c r="L7" s="2">
        <v>93.0232945736353</v>
      </c>
      <c r="M7" s="2">
        <v>13.0639452948436</v>
      </c>
      <c r="N7" s="2">
        <v>-0.0810810810810811</v>
      </c>
      <c r="O7" s="2">
        <v>0.276595744680851</v>
      </c>
      <c r="P7" s="2">
        <v>0.581395348837209</v>
      </c>
      <c r="Q7" s="2">
        <v>0.0810810810810811</v>
      </c>
      <c r="R7" s="2">
        <v>0.558441558441558</v>
      </c>
      <c r="S7" s="2">
        <v>0.5</v>
      </c>
      <c r="T7" s="2">
        <v>256</v>
      </c>
      <c r="U7" s="2">
        <v>0.6015625</v>
      </c>
      <c r="V7" s="2">
        <v>0.0703125</v>
      </c>
      <c r="W7" s="2">
        <v>-1.56628985611933</v>
      </c>
      <c r="X7" s="2">
        <v>-1.5673862326788</v>
      </c>
      <c r="Y7" s="2">
        <v>0.283333333333333</v>
      </c>
      <c r="Z7" s="2">
        <v>85.3333333333333</v>
      </c>
      <c r="AA7" s="2">
        <v>104.814</v>
      </c>
      <c r="AB7" s="2">
        <v>3.6436170212766</v>
      </c>
      <c r="AC7" s="2">
        <v>0.666666666666667</v>
      </c>
      <c r="AD7" s="2">
        <v>-1.2093023255814</v>
      </c>
      <c r="AE7" s="2">
        <v>0.000177083333333333</v>
      </c>
      <c r="AF7" s="2">
        <v>68</v>
      </c>
      <c r="AG7" s="2">
        <v>136</v>
      </c>
      <c r="AH7" s="2">
        <v>222</v>
      </c>
      <c r="AI7" s="2">
        <v>-18</v>
      </c>
      <c r="AJ7" s="2">
        <v>86</v>
      </c>
      <c r="AK7" s="2">
        <v>154</v>
      </c>
      <c r="AL7" s="2">
        <v>76.83</v>
      </c>
      <c r="AM7" s="2">
        <v>0.422</v>
      </c>
      <c r="AN7" s="2">
        <v>19.973</v>
      </c>
      <c r="AO7" s="2">
        <v>19.979</v>
      </c>
      <c r="AP7" s="2">
        <v>5.71159124352332</v>
      </c>
    </row>
    <row r="8" customFormat="1" ht="15" spans="1:42">
      <c r="A8" s="2">
        <v>1</v>
      </c>
      <c r="B8" s="2" t="s">
        <v>48</v>
      </c>
      <c r="C8" s="2">
        <v>111.5</v>
      </c>
      <c r="D8" s="2">
        <v>129</v>
      </c>
      <c r="E8" s="2">
        <v>34</v>
      </c>
      <c r="F8" s="2">
        <v>0.406193078324226</v>
      </c>
      <c r="G8" s="2">
        <v>0.469945355191257</v>
      </c>
      <c r="H8" s="2">
        <v>0.123861566484517</v>
      </c>
      <c r="I8" s="2">
        <v>3.79411764705882</v>
      </c>
      <c r="J8" s="2">
        <v>3.27941176470588</v>
      </c>
      <c r="K8" s="2">
        <v>1.15695067264574</v>
      </c>
      <c r="L8" s="2">
        <v>100.381356170689</v>
      </c>
      <c r="M8" s="2">
        <v>13.5277492584687</v>
      </c>
      <c r="N8" s="2">
        <v>-0.0727650727650728</v>
      </c>
      <c r="O8" s="2">
        <v>0.278810408921933</v>
      </c>
      <c r="P8" s="2">
        <v>0.631578947368421</v>
      </c>
      <c r="Q8" s="2">
        <v>0.0727650727650728</v>
      </c>
      <c r="R8" s="2">
        <v>0.582822085889571</v>
      </c>
      <c r="S8" s="2">
        <v>0.532646048109966</v>
      </c>
      <c r="T8" s="2">
        <v>274.5</v>
      </c>
      <c r="U8" s="2">
        <v>0.628415300546448</v>
      </c>
      <c r="V8" s="2">
        <v>0.063752276867031</v>
      </c>
      <c r="W8" s="2">
        <v>-1.56657635876301</v>
      </c>
      <c r="X8" s="2">
        <v>-1.56767932104902</v>
      </c>
      <c r="Y8" s="2">
        <v>0.263565891472868</v>
      </c>
      <c r="Z8" s="2">
        <v>91.5</v>
      </c>
      <c r="AA8" s="2">
        <v>112.9375</v>
      </c>
      <c r="AB8" s="2">
        <v>3.36864406779661</v>
      </c>
      <c r="AC8" s="2">
        <v>0.695067264573991</v>
      </c>
      <c r="AD8" s="2">
        <v>-1.08421052631579</v>
      </c>
      <c r="AE8" s="2">
        <v>0.000170334133991792</v>
      </c>
      <c r="AF8" s="2">
        <v>77.5</v>
      </c>
      <c r="AG8" s="2">
        <v>145.5</v>
      </c>
      <c r="AH8" s="2">
        <v>240.5</v>
      </c>
      <c r="AI8" s="2">
        <v>-17.5</v>
      </c>
      <c r="AJ8" s="2">
        <v>95</v>
      </c>
      <c r="AK8" s="2">
        <v>163</v>
      </c>
      <c r="AL8" s="2">
        <v>79.739</v>
      </c>
      <c r="AM8" s="2">
        <v>0.022</v>
      </c>
      <c r="AN8" s="2">
        <v>19.352</v>
      </c>
      <c r="AO8" s="2">
        <v>19.355</v>
      </c>
      <c r="AP8" s="2">
        <v>5.41215772486772</v>
      </c>
    </row>
    <row r="9" customFormat="1" ht="15" spans="1:42">
      <c r="A9" s="2">
        <v>1</v>
      </c>
      <c r="B9" s="2" t="s">
        <v>49</v>
      </c>
      <c r="C9" s="2">
        <v>110</v>
      </c>
      <c r="D9" s="2">
        <v>126</v>
      </c>
      <c r="E9" s="2">
        <v>31</v>
      </c>
      <c r="F9" s="2">
        <v>0.411985018726592</v>
      </c>
      <c r="G9" s="2">
        <v>0.471910112359551</v>
      </c>
      <c r="H9" s="2">
        <v>0.116104868913858</v>
      </c>
      <c r="I9" s="2">
        <v>4.06451612903226</v>
      </c>
      <c r="J9" s="2">
        <v>3.54838709677419</v>
      </c>
      <c r="K9" s="2">
        <v>1.14545454545455</v>
      </c>
      <c r="L9" s="2">
        <v>98.212354959377</v>
      </c>
      <c r="M9" s="2">
        <v>13.3416640641263</v>
      </c>
      <c r="N9" s="2">
        <v>-0.0677966101694915</v>
      </c>
      <c r="O9" s="2">
        <v>0.282442748091603</v>
      </c>
      <c r="P9" s="2">
        <v>0.663157894736842</v>
      </c>
      <c r="Q9" s="2">
        <v>0.0677966101694915</v>
      </c>
      <c r="R9" s="2">
        <v>0.605095541401274</v>
      </c>
      <c r="S9" s="2">
        <v>0.560283687943262</v>
      </c>
      <c r="T9" s="2">
        <v>267</v>
      </c>
      <c r="U9" s="2">
        <v>0.651685393258427</v>
      </c>
      <c r="V9" s="2">
        <v>0.0599250936329588</v>
      </c>
      <c r="W9" s="2">
        <v>-1.56614697005225</v>
      </c>
      <c r="X9" s="2">
        <v>-1.56738088654816</v>
      </c>
      <c r="Y9" s="2">
        <v>0.246031746031746</v>
      </c>
      <c r="Z9" s="2">
        <v>89</v>
      </c>
      <c r="AA9" s="2">
        <v>110.386</v>
      </c>
      <c r="AB9" s="2">
        <v>3.20121951219512</v>
      </c>
      <c r="AC9" s="2">
        <v>0.718181818181818</v>
      </c>
      <c r="AD9" s="2">
        <v>-0.989473684210526</v>
      </c>
      <c r="AE9" s="2">
        <v>0.000195124606896484</v>
      </c>
      <c r="AF9" s="2">
        <v>79</v>
      </c>
      <c r="AG9" s="2">
        <v>141</v>
      </c>
      <c r="AH9" s="2">
        <v>236</v>
      </c>
      <c r="AI9" s="2">
        <v>-16</v>
      </c>
      <c r="AJ9" s="2">
        <v>95</v>
      </c>
      <c r="AK9" s="2">
        <v>157</v>
      </c>
      <c r="AL9" s="2">
        <v>78.47</v>
      </c>
      <c r="AM9" s="2">
        <v>-0.211</v>
      </c>
      <c r="AN9" s="2">
        <v>18.672</v>
      </c>
      <c r="AO9" s="2">
        <v>18.677</v>
      </c>
      <c r="AP9" s="2">
        <v>5.60993082167832</v>
      </c>
    </row>
    <row r="10" customFormat="1" ht="15" spans="1:42">
      <c r="A10" s="2">
        <v>1</v>
      </c>
      <c r="B10" s="2" t="s">
        <v>50</v>
      </c>
      <c r="C10" s="2">
        <v>108</v>
      </c>
      <c r="D10" s="2">
        <v>124</v>
      </c>
      <c r="E10" s="2">
        <v>33.5</v>
      </c>
      <c r="F10" s="2">
        <v>0.406779661016949</v>
      </c>
      <c r="G10" s="2">
        <v>0.467043314500942</v>
      </c>
      <c r="H10" s="2">
        <v>0.126177024482109</v>
      </c>
      <c r="I10" s="2">
        <v>3.70149253731343</v>
      </c>
      <c r="J10" s="2">
        <v>3.22388059701493</v>
      </c>
      <c r="K10" s="2">
        <v>1.14814814814815</v>
      </c>
      <c r="L10" s="2">
        <v>96.8886818295443</v>
      </c>
      <c r="M10" s="2">
        <v>13.3041346956501</v>
      </c>
      <c r="N10" s="2">
        <v>-0.0689655172413793</v>
      </c>
      <c r="O10" s="2">
        <v>0.273427471116816</v>
      </c>
      <c r="P10" s="2">
        <v>0.646408839779006</v>
      </c>
      <c r="Q10" s="2">
        <v>0.0689655172413793</v>
      </c>
      <c r="R10" s="2">
        <v>0.574603174603175</v>
      </c>
      <c r="S10" s="2">
        <v>0.526501766784452</v>
      </c>
      <c r="T10" s="2">
        <v>265.5</v>
      </c>
      <c r="U10" s="2">
        <v>0.621468926553672</v>
      </c>
      <c r="V10" s="2">
        <v>0.0602636534839925</v>
      </c>
      <c r="W10" s="2">
        <v>-1.56599472641653</v>
      </c>
      <c r="X10" s="2">
        <v>-1.56739213212074</v>
      </c>
      <c r="Y10" s="2">
        <v>0.270161290322581</v>
      </c>
      <c r="Z10" s="2">
        <v>88.5</v>
      </c>
      <c r="AA10" s="2">
        <v>108.899</v>
      </c>
      <c r="AB10" s="2">
        <v>3.26511335012594</v>
      </c>
      <c r="AC10" s="2">
        <v>0.689814814814815</v>
      </c>
      <c r="AD10" s="2">
        <v>-1.0939226519337</v>
      </c>
      <c r="AE10" s="2">
        <v>0.000182615504933124</v>
      </c>
      <c r="AF10" s="2">
        <v>74.5</v>
      </c>
      <c r="AG10" s="2">
        <v>141.5</v>
      </c>
      <c r="AH10" s="2">
        <v>232</v>
      </c>
      <c r="AI10" s="2">
        <v>-16</v>
      </c>
      <c r="AJ10" s="2">
        <v>90.5</v>
      </c>
      <c r="AK10" s="2">
        <v>157.5</v>
      </c>
      <c r="AL10" s="2">
        <v>78.572</v>
      </c>
      <c r="AM10" s="2">
        <v>-0.053</v>
      </c>
      <c r="AN10" s="2">
        <v>20.963</v>
      </c>
      <c r="AO10" s="2">
        <v>20.965</v>
      </c>
      <c r="AP10" s="2">
        <v>5.24201261424343</v>
      </c>
    </row>
    <row r="11" customFormat="1" ht="15" spans="1:42">
      <c r="A11" s="2">
        <v>1</v>
      </c>
      <c r="B11" s="2" t="s">
        <v>51</v>
      </c>
      <c r="C11" s="2">
        <v>118.5</v>
      </c>
      <c r="D11" s="2">
        <v>130</v>
      </c>
      <c r="E11" s="2">
        <v>30</v>
      </c>
      <c r="F11" s="2">
        <v>0.425493716337522</v>
      </c>
      <c r="G11" s="2">
        <v>0.466786355475763</v>
      </c>
      <c r="H11" s="2">
        <v>0.107719928186715</v>
      </c>
      <c r="I11" s="2">
        <v>4.33333333333333</v>
      </c>
      <c r="J11" s="2">
        <v>3.95</v>
      </c>
      <c r="K11" s="2">
        <v>1.09704641350211</v>
      </c>
      <c r="L11" s="2">
        <v>103.024673420173</v>
      </c>
      <c r="M11" s="2">
        <v>13.6259556239798</v>
      </c>
      <c r="N11" s="2">
        <v>-0.0462776659959759</v>
      </c>
      <c r="O11" s="2">
        <v>0.272949816401469</v>
      </c>
      <c r="P11" s="2">
        <v>0.77</v>
      </c>
      <c r="Q11" s="2">
        <v>0.0462776659959759</v>
      </c>
      <c r="R11" s="2">
        <v>0.625</v>
      </c>
      <c r="S11" s="2">
        <v>0.595959595959596</v>
      </c>
      <c r="T11" s="2">
        <v>278.5</v>
      </c>
      <c r="U11" s="2">
        <v>0.676840215439856</v>
      </c>
      <c r="V11" s="2">
        <v>0.0412926391382406</v>
      </c>
      <c r="W11" s="2">
        <v>-1.56472735345175</v>
      </c>
      <c r="X11" s="2">
        <v>-1.5671216445399</v>
      </c>
      <c r="Y11" s="2">
        <v>0.230769230769231</v>
      </c>
      <c r="Z11" s="2">
        <v>92.8333333333333</v>
      </c>
      <c r="AA11" s="2">
        <v>115.1615</v>
      </c>
      <c r="AB11" s="2">
        <v>2.56578947368421</v>
      </c>
      <c r="AC11" s="2">
        <v>0.746835443037975</v>
      </c>
      <c r="AD11" s="2">
        <v>-0.83</v>
      </c>
      <c r="AE11" s="2">
        <v>0.000213051888939463</v>
      </c>
      <c r="AF11" s="2">
        <v>88.5</v>
      </c>
      <c r="AG11" s="2">
        <v>148.5</v>
      </c>
      <c r="AH11" s="2">
        <v>248.5</v>
      </c>
      <c r="AI11" s="2">
        <v>-11.5</v>
      </c>
      <c r="AJ11" s="2">
        <v>100</v>
      </c>
      <c r="AK11" s="2">
        <v>160</v>
      </c>
      <c r="AL11" s="2">
        <v>77.41</v>
      </c>
      <c r="AM11" s="2">
        <v>1.197</v>
      </c>
      <c r="AN11" s="2">
        <v>20.874</v>
      </c>
      <c r="AO11" s="2">
        <v>20.909</v>
      </c>
      <c r="AP11" s="2">
        <v>5.24201261424343</v>
      </c>
    </row>
    <row r="12" customFormat="1" ht="15" spans="1:42">
      <c r="A12" s="2">
        <v>1</v>
      </c>
      <c r="B12" s="2" t="s">
        <v>52</v>
      </c>
      <c r="C12" s="2">
        <v>115.5</v>
      </c>
      <c r="D12" s="2">
        <v>127</v>
      </c>
      <c r="E12" s="2">
        <v>31</v>
      </c>
      <c r="F12" s="2">
        <v>0.422303473491773</v>
      </c>
      <c r="G12" s="2">
        <v>0.464351005484461</v>
      </c>
      <c r="H12" s="2">
        <v>0.113345521023766</v>
      </c>
      <c r="I12" s="2">
        <v>4.09677419354839</v>
      </c>
      <c r="J12" s="2">
        <v>3.7258064516129</v>
      </c>
      <c r="K12" s="2">
        <v>1.0995670995671</v>
      </c>
      <c r="L12" s="2">
        <v>100.714530563701</v>
      </c>
      <c r="M12" s="2">
        <v>13.5030860670194</v>
      </c>
      <c r="N12" s="2">
        <v>-0.0474226804123711</v>
      </c>
      <c r="O12" s="2">
        <v>0.268414481897628</v>
      </c>
      <c r="P12" s="2">
        <v>0.760416666666667</v>
      </c>
      <c r="Q12" s="2">
        <v>0.0474226804123711</v>
      </c>
      <c r="R12" s="2">
        <v>0.607594936708861</v>
      </c>
      <c r="S12" s="2">
        <v>0.57679180887372</v>
      </c>
      <c r="T12" s="2">
        <v>273.5</v>
      </c>
      <c r="U12" s="2">
        <v>0.659963436928702</v>
      </c>
      <c r="V12" s="2">
        <v>0.0420475319926874</v>
      </c>
      <c r="W12" s="2">
        <v>-1.56452649426552</v>
      </c>
      <c r="X12" s="2">
        <v>-1.56705859910306</v>
      </c>
      <c r="Y12" s="2">
        <v>0.244094488188976</v>
      </c>
      <c r="Z12" s="2">
        <v>91.1666666666667</v>
      </c>
      <c r="AA12" s="2">
        <v>112.6175</v>
      </c>
      <c r="AB12" s="2">
        <v>2.60933806146572</v>
      </c>
      <c r="AC12" s="2">
        <v>0.731601731601732</v>
      </c>
      <c r="AD12" s="2">
        <v>-0.885416666666667</v>
      </c>
      <c r="AE12" s="2">
        <v>0.000210083097331549</v>
      </c>
      <c r="AF12" s="2">
        <v>84.5</v>
      </c>
      <c r="AG12" s="2">
        <v>146.5</v>
      </c>
      <c r="AH12" s="2">
        <v>242.5</v>
      </c>
      <c r="AI12" s="2">
        <v>-11.5</v>
      </c>
      <c r="AJ12" s="2">
        <v>96</v>
      </c>
      <c r="AK12" s="2">
        <v>158</v>
      </c>
      <c r="AL12" s="2">
        <v>78.079</v>
      </c>
      <c r="AM12" s="2">
        <v>0.43</v>
      </c>
      <c r="AN12" s="2">
        <v>19.978</v>
      </c>
      <c r="AO12" s="2">
        <v>19.991</v>
      </c>
      <c r="AP12" s="2">
        <v>5.16194315517241</v>
      </c>
    </row>
    <row r="13" customFormat="1" ht="15" spans="1:42">
      <c r="A13" s="2">
        <v>1</v>
      </c>
      <c r="B13" s="2" t="s">
        <v>53</v>
      </c>
      <c r="C13" s="2">
        <v>111</v>
      </c>
      <c r="D13" s="2">
        <v>126</v>
      </c>
      <c r="E13" s="2">
        <v>31</v>
      </c>
      <c r="F13" s="2">
        <v>0.414179104477612</v>
      </c>
      <c r="G13" s="2">
        <v>0.470149253731343</v>
      </c>
      <c r="H13" s="2">
        <v>0.115671641791045</v>
      </c>
      <c r="I13" s="2">
        <v>4.06451612903226</v>
      </c>
      <c r="J13" s="2">
        <v>3.58064516129032</v>
      </c>
      <c r="K13" s="2">
        <v>1.13513513513514</v>
      </c>
      <c r="L13" s="2">
        <v>98.5866792895132</v>
      </c>
      <c r="M13" s="2">
        <v>13.3666251038423</v>
      </c>
      <c r="N13" s="2">
        <v>-0.0632911392405063</v>
      </c>
      <c r="O13" s="2">
        <v>0.279187817258883</v>
      </c>
      <c r="P13" s="2">
        <v>0.684210526315789</v>
      </c>
      <c r="Q13" s="2">
        <v>0.0632911392405063</v>
      </c>
      <c r="R13" s="2">
        <v>0.605095541401274</v>
      </c>
      <c r="S13" s="2">
        <v>0.563380281690141</v>
      </c>
      <c r="T13" s="2">
        <v>268</v>
      </c>
      <c r="U13" s="2">
        <v>0.652985074626866</v>
      </c>
      <c r="V13" s="2">
        <v>0.0559701492537313</v>
      </c>
      <c r="W13" s="2">
        <v>-1.5658610917828</v>
      </c>
      <c r="X13" s="2">
        <v>-1.56730663844352</v>
      </c>
      <c r="Y13" s="2">
        <v>0.246031746031746</v>
      </c>
      <c r="Z13" s="2">
        <v>89.3333333333333</v>
      </c>
      <c r="AA13" s="2">
        <v>110.685</v>
      </c>
      <c r="AB13" s="2">
        <v>3.07038834951456</v>
      </c>
      <c r="AC13" s="2">
        <v>0.720720720720721</v>
      </c>
      <c r="AD13" s="2">
        <v>-0.968421052631579</v>
      </c>
      <c r="AE13" s="2">
        <v>0.000198688453022445</v>
      </c>
      <c r="AF13" s="2">
        <v>80</v>
      </c>
      <c r="AG13" s="2">
        <v>142</v>
      </c>
      <c r="AH13" s="2">
        <v>237</v>
      </c>
      <c r="AI13" s="2">
        <v>-15</v>
      </c>
      <c r="AJ13" s="2">
        <v>95</v>
      </c>
      <c r="AK13" s="2">
        <v>157</v>
      </c>
      <c r="AL13" s="2">
        <v>78.011</v>
      </c>
      <c r="AM13" s="2">
        <v>0.332</v>
      </c>
      <c r="AN13" s="2">
        <v>19.952</v>
      </c>
      <c r="AO13" s="2">
        <v>19.959</v>
      </c>
      <c r="AP13" s="2">
        <v>5.54973503802281</v>
      </c>
    </row>
    <row r="14" customFormat="1" ht="15" spans="1:42">
      <c r="A14" s="2">
        <v>1</v>
      </c>
      <c r="B14" s="2" t="s">
        <v>54</v>
      </c>
      <c r="C14" s="2">
        <v>107</v>
      </c>
      <c r="D14" s="2">
        <v>125.5</v>
      </c>
      <c r="E14" s="2">
        <v>37</v>
      </c>
      <c r="F14" s="2">
        <v>0.397031539888683</v>
      </c>
      <c r="G14" s="2">
        <v>0.465677179962894</v>
      </c>
      <c r="H14" s="2">
        <v>0.137291280148423</v>
      </c>
      <c r="I14" s="2">
        <v>3.39189189189189</v>
      </c>
      <c r="J14" s="2">
        <v>2.89189189189189</v>
      </c>
      <c r="K14" s="2">
        <v>1.17289719626168</v>
      </c>
      <c r="L14" s="2">
        <v>97.5845786997105</v>
      </c>
      <c r="M14" s="2">
        <v>13.4039795085887</v>
      </c>
      <c r="N14" s="2">
        <v>-0.0795698924731183</v>
      </c>
      <c r="O14" s="2">
        <v>0.270886075949367</v>
      </c>
      <c r="P14" s="2">
        <v>0.581920903954802</v>
      </c>
      <c r="Q14" s="2">
        <v>0.0795698924731183</v>
      </c>
      <c r="R14" s="2">
        <v>0.544615384615385</v>
      </c>
      <c r="S14" s="2">
        <v>0.486111111111111</v>
      </c>
      <c r="T14" s="2">
        <v>269.5</v>
      </c>
      <c r="U14" s="2">
        <v>0.588126159554731</v>
      </c>
      <c r="V14" s="2">
        <v>0.0686456400742115</v>
      </c>
      <c r="W14" s="2">
        <v>-1.56657985907516</v>
      </c>
      <c r="X14" s="2">
        <v>-1.5676915370564</v>
      </c>
      <c r="Y14" s="2">
        <v>0.294820717131474</v>
      </c>
      <c r="Z14" s="2">
        <v>89.8333333333333</v>
      </c>
      <c r="AA14" s="2">
        <v>109.8795</v>
      </c>
      <c r="AB14" s="2">
        <v>3.61572890025575</v>
      </c>
      <c r="AC14" s="2">
        <v>0.654205607476635</v>
      </c>
      <c r="AD14" s="2">
        <v>-1.25423728813559</v>
      </c>
      <c r="AE14" s="2">
        <v>0.00015654336097362</v>
      </c>
      <c r="AF14" s="2">
        <v>70</v>
      </c>
      <c r="AG14" s="2">
        <v>144</v>
      </c>
      <c r="AH14" s="2">
        <v>232.5</v>
      </c>
      <c r="AI14" s="2">
        <v>-18.5</v>
      </c>
      <c r="AJ14" s="2">
        <v>88.5</v>
      </c>
      <c r="AK14" s="2">
        <v>162.5</v>
      </c>
      <c r="AL14" s="2">
        <v>75.46</v>
      </c>
      <c r="AM14" s="2">
        <v>0.656</v>
      </c>
      <c r="AN14" s="2">
        <v>20.529</v>
      </c>
      <c r="AO14" s="2">
        <v>20.54</v>
      </c>
      <c r="AP14" s="2">
        <v>5.71159549122807</v>
      </c>
    </row>
    <row r="15" customFormat="1" ht="15" spans="1:42">
      <c r="A15" s="2">
        <v>1</v>
      </c>
      <c r="B15" s="2" t="s">
        <v>55</v>
      </c>
      <c r="C15" s="2">
        <v>111.5</v>
      </c>
      <c r="D15" s="2">
        <v>128.5</v>
      </c>
      <c r="E15" s="2">
        <v>36.5</v>
      </c>
      <c r="F15" s="2">
        <v>0.403254972875226</v>
      </c>
      <c r="G15" s="2">
        <v>0.464737793851718</v>
      </c>
      <c r="H15" s="2">
        <v>0.132007233273056</v>
      </c>
      <c r="I15" s="2">
        <v>3.52054794520548</v>
      </c>
      <c r="J15" s="2">
        <v>3.05479452054795</v>
      </c>
      <c r="K15" s="2">
        <v>1.152466367713</v>
      </c>
      <c r="L15" s="2">
        <v>100.460191120662</v>
      </c>
      <c r="M15" s="2">
        <v>13.5769412362775</v>
      </c>
      <c r="N15" s="2">
        <v>-0.0708333333333333</v>
      </c>
      <c r="O15" s="2">
        <v>0.269135802469136</v>
      </c>
      <c r="P15" s="2">
        <v>0.630434782608696</v>
      </c>
      <c r="Q15" s="2">
        <v>0.0708333333333333</v>
      </c>
      <c r="R15" s="2">
        <v>0.557575757575758</v>
      </c>
      <c r="S15" s="2">
        <v>0.506756756756757</v>
      </c>
      <c r="T15" s="2">
        <v>276.5</v>
      </c>
      <c r="U15" s="2">
        <v>0.603978300180832</v>
      </c>
      <c r="V15" s="2">
        <v>0.0614828209764919</v>
      </c>
      <c r="W15" s="2">
        <v>-1.56638820388036</v>
      </c>
      <c r="X15" s="2">
        <v>-1.56769800269861</v>
      </c>
      <c r="Y15" s="2">
        <v>0.284046692607004</v>
      </c>
      <c r="Z15" s="2">
        <v>92.1666666666667</v>
      </c>
      <c r="AA15" s="2">
        <v>112.929</v>
      </c>
      <c r="AB15" s="2">
        <v>3.33845208845209</v>
      </c>
      <c r="AC15" s="2">
        <v>0.672645739910314</v>
      </c>
      <c r="AD15" s="2">
        <v>-1.16304347826087</v>
      </c>
      <c r="AE15" s="2">
        <v>0.000160526777421336</v>
      </c>
      <c r="AF15" s="2">
        <v>75</v>
      </c>
      <c r="AG15" s="2">
        <v>148</v>
      </c>
      <c r="AH15" s="2">
        <v>240</v>
      </c>
      <c r="AI15" s="2">
        <v>-17</v>
      </c>
      <c r="AJ15" s="2">
        <v>92</v>
      </c>
      <c r="AK15" s="2">
        <v>165</v>
      </c>
      <c r="AL15" s="2">
        <v>75.329</v>
      </c>
      <c r="AM15" s="2">
        <v>0.69</v>
      </c>
      <c r="AN15" s="2">
        <v>20.084</v>
      </c>
      <c r="AO15" s="2">
        <v>20.098</v>
      </c>
      <c r="AP15" s="2">
        <v>5.24201261424343</v>
      </c>
    </row>
    <row r="16" customFormat="1" ht="15" spans="1:42">
      <c r="A16" s="2">
        <v>1</v>
      </c>
      <c r="B16" s="2" t="s">
        <v>56</v>
      </c>
      <c r="C16" s="2">
        <v>118.5</v>
      </c>
      <c r="D16" s="2">
        <v>131.5</v>
      </c>
      <c r="E16" s="2">
        <v>31.5</v>
      </c>
      <c r="F16" s="2">
        <v>0.420959147424512</v>
      </c>
      <c r="G16" s="2">
        <v>0.467140319715808</v>
      </c>
      <c r="H16" s="2">
        <v>0.11190053285968</v>
      </c>
      <c r="I16" s="2">
        <v>4.17460317460317</v>
      </c>
      <c r="J16" s="2">
        <v>3.76190476190476</v>
      </c>
      <c r="K16" s="2">
        <v>1.10970464135021</v>
      </c>
      <c r="L16" s="2">
        <v>103.805507239902</v>
      </c>
      <c r="M16" s="2">
        <v>13.699148392023</v>
      </c>
      <c r="N16" s="2">
        <v>-0.052</v>
      </c>
      <c r="O16" s="2">
        <v>0.273607748184019</v>
      </c>
      <c r="P16" s="2">
        <v>0.74</v>
      </c>
      <c r="Q16" s="2">
        <v>0.052</v>
      </c>
      <c r="R16" s="2">
        <v>0.613496932515337</v>
      </c>
      <c r="S16" s="2">
        <v>0.58</v>
      </c>
      <c r="T16" s="2">
        <v>281.5</v>
      </c>
      <c r="U16" s="2">
        <v>0.664298401420959</v>
      </c>
      <c r="V16" s="2">
        <v>0.0461811722912966</v>
      </c>
      <c r="W16" s="2">
        <v>-1.56542760527336</v>
      </c>
      <c r="X16" s="2">
        <v>-1.56736937391821</v>
      </c>
      <c r="Y16" s="2">
        <v>0.239543726235741</v>
      </c>
      <c r="Z16" s="2">
        <v>93.8333333333333</v>
      </c>
      <c r="AA16" s="2">
        <v>116.213</v>
      </c>
      <c r="AB16" s="2">
        <v>2.73741418764302</v>
      </c>
      <c r="AC16" s="2">
        <v>0.734177215189873</v>
      </c>
      <c r="AD16" s="2">
        <v>-0.89</v>
      </c>
      <c r="AE16" s="2">
        <v>0.000196041893439577</v>
      </c>
      <c r="AF16" s="2">
        <v>87</v>
      </c>
      <c r="AG16" s="2">
        <v>150</v>
      </c>
      <c r="AH16" s="2">
        <v>250</v>
      </c>
      <c r="AI16" s="2">
        <v>-13</v>
      </c>
      <c r="AJ16" s="2">
        <v>100</v>
      </c>
      <c r="AK16" s="2">
        <v>163</v>
      </c>
      <c r="AL16" s="2">
        <v>74.29</v>
      </c>
      <c r="AM16" s="2">
        <v>1.421</v>
      </c>
      <c r="AN16" s="2">
        <v>20.437</v>
      </c>
      <c r="AO16" s="2">
        <v>20.487</v>
      </c>
      <c r="AP16" s="2">
        <v>5.81825380038388</v>
      </c>
    </row>
    <row r="17" customFormat="1" ht="15" spans="1:42">
      <c r="A17" s="2">
        <v>1</v>
      </c>
      <c r="B17" s="2" t="s">
        <v>57</v>
      </c>
      <c r="C17" s="2">
        <v>108</v>
      </c>
      <c r="D17" s="2">
        <v>125.5</v>
      </c>
      <c r="E17" s="2">
        <v>36.5</v>
      </c>
      <c r="F17" s="2">
        <v>0.4</v>
      </c>
      <c r="G17" s="2">
        <v>0.464814814814815</v>
      </c>
      <c r="H17" s="2">
        <v>0.135185185185185</v>
      </c>
      <c r="I17" s="2">
        <v>3.43835616438356</v>
      </c>
      <c r="J17" s="2">
        <v>2.95890410958904</v>
      </c>
      <c r="K17" s="2">
        <v>1.16203703703704</v>
      </c>
      <c r="L17" s="2">
        <v>97.8885420601751</v>
      </c>
      <c r="M17" s="2">
        <v>13.4164078649987</v>
      </c>
      <c r="N17" s="2">
        <v>-0.0749464668094218</v>
      </c>
      <c r="O17" s="2">
        <v>0.269279393173198</v>
      </c>
      <c r="P17" s="2">
        <v>0.606741573033708</v>
      </c>
      <c r="Q17" s="2">
        <v>0.0749464668094218</v>
      </c>
      <c r="R17" s="2">
        <v>0.549382716049383</v>
      </c>
      <c r="S17" s="2">
        <v>0.494809688581315</v>
      </c>
      <c r="T17" s="2">
        <v>270</v>
      </c>
      <c r="U17" s="2">
        <v>0.594444444444444</v>
      </c>
      <c r="V17" s="2">
        <v>0.0648148148148148</v>
      </c>
      <c r="W17" s="2">
        <v>-1.56637286036009</v>
      </c>
      <c r="X17" s="2">
        <v>-1.56762322050736</v>
      </c>
      <c r="Y17" s="2">
        <v>0.290836653386454</v>
      </c>
      <c r="Z17" s="2">
        <v>90</v>
      </c>
      <c r="AA17" s="2">
        <v>110.1215</v>
      </c>
      <c r="AB17" s="2">
        <v>3.47081218274112</v>
      </c>
      <c r="AC17" s="2">
        <v>0.662037037037037</v>
      </c>
      <c r="AD17" s="2">
        <v>-1.21348314606742</v>
      </c>
      <c r="AE17" s="2">
        <v>0.000161667777908852</v>
      </c>
      <c r="AF17" s="2">
        <v>71.5</v>
      </c>
      <c r="AG17" s="2">
        <v>144.5</v>
      </c>
      <c r="AH17" s="2">
        <v>233.5</v>
      </c>
      <c r="AI17" s="2">
        <v>-17.5</v>
      </c>
      <c r="AJ17" s="2">
        <v>89</v>
      </c>
      <c r="AK17" s="2">
        <v>162</v>
      </c>
      <c r="AL17" s="2">
        <v>76.029</v>
      </c>
      <c r="AM17" s="2">
        <v>0.64</v>
      </c>
      <c r="AN17" s="2">
        <v>20.225</v>
      </c>
      <c r="AO17" s="2">
        <v>20.239</v>
      </c>
      <c r="AP17" s="2">
        <v>5.24201261424343</v>
      </c>
    </row>
    <row r="18" customFormat="1" ht="15" spans="1:42">
      <c r="A18" s="2">
        <v>1</v>
      </c>
      <c r="B18" s="2" t="s">
        <v>58</v>
      </c>
      <c r="C18" s="2">
        <v>109</v>
      </c>
      <c r="D18" s="2">
        <v>125</v>
      </c>
      <c r="E18" s="2">
        <v>31</v>
      </c>
      <c r="F18" s="2">
        <v>0.411320754716981</v>
      </c>
      <c r="G18" s="2">
        <v>0.471698113207547</v>
      </c>
      <c r="H18" s="2">
        <v>0.116981132075472</v>
      </c>
      <c r="I18" s="2">
        <v>4.03225806451613</v>
      </c>
      <c r="J18" s="2">
        <v>3.51612903225806</v>
      </c>
      <c r="K18" s="2">
        <v>1.14678899082569</v>
      </c>
      <c r="L18" s="2">
        <v>97.4114982946059</v>
      </c>
      <c r="M18" s="2">
        <v>13.2916013582513</v>
      </c>
      <c r="N18" s="2">
        <v>-0.0683760683760684</v>
      </c>
      <c r="O18" s="2">
        <v>0.282051282051282</v>
      </c>
      <c r="P18" s="2">
        <v>0.659574468085106</v>
      </c>
      <c r="Q18" s="2">
        <v>0.0683760683760684</v>
      </c>
      <c r="R18" s="2">
        <v>0.602564102564103</v>
      </c>
      <c r="S18" s="2">
        <v>0.557142857142857</v>
      </c>
      <c r="T18" s="2">
        <v>265</v>
      </c>
      <c r="U18" s="2">
        <v>0.649056603773585</v>
      </c>
      <c r="V18" s="2">
        <v>0.060377358490566</v>
      </c>
      <c r="W18" s="2">
        <v>-1.56610116425178</v>
      </c>
      <c r="X18" s="2">
        <v>-1.56734455236454</v>
      </c>
      <c r="Y18" s="2">
        <v>0.248</v>
      </c>
      <c r="Z18" s="2">
        <v>88.3333333333333</v>
      </c>
      <c r="AA18" s="2">
        <v>109.5</v>
      </c>
      <c r="AB18" s="2">
        <v>3.22044334975369</v>
      </c>
      <c r="AC18" s="2">
        <v>0.715596330275229</v>
      </c>
      <c r="AD18" s="2">
        <v>-1</v>
      </c>
      <c r="AE18" s="2">
        <v>0.000196228129032258</v>
      </c>
      <c r="AF18" s="2">
        <v>78</v>
      </c>
      <c r="AG18" s="2">
        <v>140</v>
      </c>
      <c r="AH18" s="2">
        <v>234</v>
      </c>
      <c r="AI18" s="2">
        <v>-16</v>
      </c>
      <c r="AJ18" s="2">
        <v>94</v>
      </c>
      <c r="AK18" s="2">
        <v>156</v>
      </c>
      <c r="AL18" s="2">
        <v>76.021</v>
      </c>
      <c r="AM18" s="2">
        <v>0.403</v>
      </c>
      <c r="AN18" s="2">
        <v>20.249</v>
      </c>
      <c r="AO18" s="2">
        <v>20.255</v>
      </c>
      <c r="AP18" s="2">
        <v>5.24201261424343</v>
      </c>
    </row>
    <row r="19" customFormat="1" ht="15" spans="1:42">
      <c r="A19" s="2">
        <v>1</v>
      </c>
      <c r="B19" s="2" t="s">
        <v>59</v>
      </c>
      <c r="C19" s="2">
        <v>108.5</v>
      </c>
      <c r="D19" s="2">
        <v>125.5</v>
      </c>
      <c r="E19" s="2">
        <v>34</v>
      </c>
      <c r="F19" s="2">
        <v>0.404850746268657</v>
      </c>
      <c r="G19" s="2">
        <v>0.468283582089552</v>
      </c>
      <c r="H19" s="2">
        <v>0.126865671641791</v>
      </c>
      <c r="I19" s="2">
        <v>3.69117647058824</v>
      </c>
      <c r="J19" s="2">
        <v>3.19117647058824</v>
      </c>
      <c r="K19" s="2">
        <v>1.15668202764977</v>
      </c>
      <c r="L19" s="2">
        <v>97.7726955749917</v>
      </c>
      <c r="M19" s="2">
        <v>13.3666251038423</v>
      </c>
      <c r="N19" s="2">
        <v>-0.0726495726495727</v>
      </c>
      <c r="O19" s="2">
        <v>0.275730622617535</v>
      </c>
      <c r="P19" s="2">
        <v>0.628415300546448</v>
      </c>
      <c r="Q19" s="2">
        <v>0.0726495726495727</v>
      </c>
      <c r="R19" s="2">
        <v>0.573667711598746</v>
      </c>
      <c r="S19" s="2">
        <v>0.52280701754386</v>
      </c>
      <c r="T19" s="2">
        <v>268</v>
      </c>
      <c r="U19" s="2">
        <v>0.619402985074627</v>
      </c>
      <c r="V19" s="2">
        <v>0.0634328358208955</v>
      </c>
      <c r="W19" s="2">
        <v>-1.56631106275506</v>
      </c>
      <c r="X19" s="2">
        <v>-1.56752836457222</v>
      </c>
      <c r="Y19" s="2">
        <v>0.270916334661355</v>
      </c>
      <c r="Z19" s="2">
        <v>89.3333333333333</v>
      </c>
      <c r="AA19" s="2">
        <v>109.986</v>
      </c>
      <c r="AB19" s="2">
        <v>3.375</v>
      </c>
      <c r="AC19" s="2">
        <v>0.686635944700461</v>
      </c>
      <c r="AD19" s="2">
        <v>-1.11475409836066</v>
      </c>
      <c r="AE19" s="2">
        <v>0.000175165826209335</v>
      </c>
      <c r="AF19" s="2">
        <v>74.5</v>
      </c>
      <c r="AG19" s="2">
        <v>142.5</v>
      </c>
      <c r="AH19" s="2">
        <v>234</v>
      </c>
      <c r="AI19" s="2">
        <v>-17</v>
      </c>
      <c r="AJ19" s="2">
        <v>91.5</v>
      </c>
      <c r="AK19" s="2">
        <v>159.5</v>
      </c>
      <c r="AL19" s="2">
        <v>72.678</v>
      </c>
      <c r="AM19" s="2">
        <v>1.377</v>
      </c>
      <c r="AN19" s="2">
        <v>19.61</v>
      </c>
      <c r="AO19" s="2">
        <v>19.659</v>
      </c>
      <c r="AP19" s="2">
        <v>5.27552100511073</v>
      </c>
    </row>
    <row r="20" customFormat="1" ht="15" spans="1:42">
      <c r="A20" s="2">
        <v>1</v>
      </c>
      <c r="B20" s="2" t="s">
        <v>60</v>
      </c>
      <c r="C20" s="2">
        <v>106</v>
      </c>
      <c r="D20" s="2">
        <v>122</v>
      </c>
      <c r="E20" s="2">
        <v>31.5</v>
      </c>
      <c r="F20" s="2">
        <v>0.408477842003854</v>
      </c>
      <c r="G20" s="2">
        <v>0.470134874759152</v>
      </c>
      <c r="H20" s="2">
        <v>0.121387283236994</v>
      </c>
      <c r="I20" s="2">
        <v>3.87301587301587</v>
      </c>
      <c r="J20" s="2">
        <v>3.36507936507936</v>
      </c>
      <c r="K20" s="2">
        <v>1.15094339622642</v>
      </c>
      <c r="L20" s="2">
        <v>95.0653284150782</v>
      </c>
      <c r="M20" s="2">
        <v>13.1529464379659</v>
      </c>
      <c r="N20" s="2">
        <v>-0.0701754385964912</v>
      </c>
      <c r="O20" s="2">
        <v>0.27916120576671</v>
      </c>
      <c r="P20" s="2">
        <v>0.646408839779006</v>
      </c>
      <c r="Q20" s="2">
        <v>0.0701754385964912</v>
      </c>
      <c r="R20" s="2">
        <v>0.58957654723127</v>
      </c>
      <c r="S20" s="2">
        <v>0.541818181818182</v>
      </c>
      <c r="T20" s="2">
        <v>259.5</v>
      </c>
      <c r="U20" s="2">
        <v>0.635838150289017</v>
      </c>
      <c r="V20" s="2">
        <v>0.0616570327552987</v>
      </c>
      <c r="W20" s="2">
        <v>-1.56594585592852</v>
      </c>
      <c r="X20" s="2">
        <v>-1.56724879878642</v>
      </c>
      <c r="Y20" s="2">
        <v>0.258196721311475</v>
      </c>
      <c r="Z20" s="2">
        <v>86.5</v>
      </c>
      <c r="AA20" s="2">
        <v>106.899</v>
      </c>
      <c r="AB20" s="2">
        <v>3.28562340966921</v>
      </c>
      <c r="AC20" s="2">
        <v>0.702830188679245</v>
      </c>
      <c r="AD20" s="2">
        <v>-1.04972375690608</v>
      </c>
      <c r="AE20" s="2">
        <v>0.000196436272583615</v>
      </c>
      <c r="AF20" s="2">
        <v>74.5</v>
      </c>
      <c r="AG20" s="2">
        <v>137.5</v>
      </c>
      <c r="AH20" s="2">
        <v>228</v>
      </c>
      <c r="AI20" s="2">
        <v>-16</v>
      </c>
      <c r="AJ20" s="2">
        <v>90.5</v>
      </c>
      <c r="AK20" s="2">
        <v>153.5</v>
      </c>
      <c r="AL20" s="2">
        <v>76.019</v>
      </c>
      <c r="AM20" s="2">
        <v>1.036</v>
      </c>
      <c r="AN20" s="2">
        <v>21.635</v>
      </c>
      <c r="AO20" s="2">
        <v>21.661</v>
      </c>
      <c r="AP20" s="2">
        <v>5.33771375733855</v>
      </c>
    </row>
    <row r="21" customFormat="1" ht="15" spans="1:42">
      <c r="A21" s="2">
        <v>1</v>
      </c>
      <c r="B21" s="2" t="s">
        <v>61</v>
      </c>
      <c r="C21" s="2">
        <v>110.5</v>
      </c>
      <c r="D21" s="2">
        <v>127.5</v>
      </c>
      <c r="E21" s="2">
        <v>38</v>
      </c>
      <c r="F21" s="2">
        <v>0.40036231884058</v>
      </c>
      <c r="G21" s="2">
        <v>0.46195652173913</v>
      </c>
      <c r="H21" s="2">
        <v>0.13768115942029</v>
      </c>
      <c r="I21" s="2">
        <v>3.35526315789474</v>
      </c>
      <c r="J21" s="2">
        <v>2.90789473684211</v>
      </c>
      <c r="K21" s="2">
        <v>1.15384615384615</v>
      </c>
      <c r="L21" s="2">
        <v>99.8507219135979</v>
      </c>
      <c r="M21" s="2">
        <v>13.5646599662505</v>
      </c>
      <c r="N21" s="2">
        <v>-0.0714285714285714</v>
      </c>
      <c r="O21" s="2">
        <v>0.263940520446097</v>
      </c>
      <c r="P21" s="2">
        <v>0.620111731843575</v>
      </c>
      <c r="Q21" s="2">
        <v>0.0714285714285714</v>
      </c>
      <c r="R21" s="2">
        <v>0.540785498489426</v>
      </c>
      <c r="S21" s="2">
        <v>0.488215488215488</v>
      </c>
      <c r="T21" s="2">
        <v>276</v>
      </c>
      <c r="U21" s="2">
        <v>0.58695652173913</v>
      </c>
      <c r="V21" s="2">
        <v>0.0615942028985507</v>
      </c>
      <c r="W21" s="2">
        <v>-1.56631106275506</v>
      </c>
      <c r="X21" s="2">
        <v>-1.56769831740701</v>
      </c>
      <c r="Y21" s="2">
        <v>0.298039215686275</v>
      </c>
      <c r="Z21" s="2">
        <v>92</v>
      </c>
      <c r="AA21" s="2">
        <v>112.214</v>
      </c>
      <c r="AB21" s="2">
        <v>3.375</v>
      </c>
      <c r="AC21" s="2">
        <v>0.656108597285068</v>
      </c>
      <c r="AD21" s="2">
        <v>-1.22905027932961</v>
      </c>
      <c r="AE21" s="2">
        <v>0.000155028093108588</v>
      </c>
      <c r="AF21" s="2">
        <v>72.5</v>
      </c>
      <c r="AG21" s="2">
        <v>148.5</v>
      </c>
      <c r="AH21" s="2">
        <v>238</v>
      </c>
      <c r="AI21" s="2">
        <v>-17</v>
      </c>
      <c r="AJ21" s="2">
        <v>89.5</v>
      </c>
      <c r="AK21" s="2">
        <v>165.5</v>
      </c>
      <c r="AL21" s="2">
        <v>76.46</v>
      </c>
      <c r="AM21" s="2">
        <v>0.898</v>
      </c>
      <c r="AN21" s="2">
        <v>20.632</v>
      </c>
      <c r="AO21" s="2">
        <v>20.651</v>
      </c>
      <c r="AP21" s="2">
        <v>5.23183167844523</v>
      </c>
    </row>
    <row r="22" customFormat="1" ht="15" spans="1:42">
      <c r="A22" s="2">
        <v>1</v>
      </c>
      <c r="B22" s="2" t="s">
        <v>62</v>
      </c>
      <c r="C22" s="2">
        <v>106.5</v>
      </c>
      <c r="D22" s="2">
        <v>121.5</v>
      </c>
      <c r="E22" s="2">
        <v>33</v>
      </c>
      <c r="F22" s="2">
        <v>0.408045977011494</v>
      </c>
      <c r="G22" s="2">
        <v>0.46551724137931</v>
      </c>
      <c r="H22" s="2">
        <v>0.126436781609195</v>
      </c>
      <c r="I22" s="2">
        <v>3.68181818181818</v>
      </c>
      <c r="J22" s="2">
        <v>3.22727272727273</v>
      </c>
      <c r="K22" s="2">
        <v>1.14084507042254</v>
      </c>
      <c r="L22" s="2">
        <v>95.2076677584322</v>
      </c>
      <c r="M22" s="2">
        <v>13.1909059582729</v>
      </c>
      <c r="N22" s="2">
        <v>-0.0657894736842105</v>
      </c>
      <c r="O22" s="2">
        <v>0.270588235294118</v>
      </c>
      <c r="P22" s="2">
        <v>0.661016949152542</v>
      </c>
      <c r="Q22" s="2">
        <v>0.0657894736842105</v>
      </c>
      <c r="R22" s="2">
        <v>0.572815533980582</v>
      </c>
      <c r="S22" s="2">
        <v>0.526881720430108</v>
      </c>
      <c r="T22" s="2">
        <v>261</v>
      </c>
      <c r="U22" s="2">
        <v>0.620689655172414</v>
      </c>
      <c r="V22" s="2">
        <v>0.0574712643678161</v>
      </c>
      <c r="W22" s="2">
        <v>-1.56558269882054</v>
      </c>
      <c r="X22" s="2">
        <v>-1.56720641754613</v>
      </c>
      <c r="Y22" s="2">
        <v>0.271604938271605</v>
      </c>
      <c r="Z22" s="2">
        <v>87</v>
      </c>
      <c r="AA22" s="2">
        <v>106.926</v>
      </c>
      <c r="AB22" s="2">
        <v>3.17307692307692</v>
      </c>
      <c r="AC22" s="2">
        <v>0.690140845070423</v>
      </c>
      <c r="AD22" s="2">
        <v>-1.08474576271186</v>
      </c>
      <c r="AE22" s="2">
        <v>0.000191626885841295</v>
      </c>
      <c r="AF22" s="2">
        <v>73.5</v>
      </c>
      <c r="AG22" s="2">
        <v>139.5</v>
      </c>
      <c r="AH22" s="2">
        <v>228</v>
      </c>
      <c r="AI22" s="2">
        <v>-15</v>
      </c>
      <c r="AJ22" s="2">
        <v>88.5</v>
      </c>
      <c r="AK22" s="2">
        <v>154.5</v>
      </c>
      <c r="AL22" s="2">
        <v>75.007</v>
      </c>
      <c r="AM22" s="2">
        <v>0.833</v>
      </c>
      <c r="AN22" s="2">
        <v>20.484</v>
      </c>
      <c r="AO22" s="2">
        <v>20.502</v>
      </c>
      <c r="AP22" s="2">
        <v>4.5538395210728</v>
      </c>
    </row>
    <row r="23" customFormat="1" ht="15" spans="1:42">
      <c r="A23" s="2">
        <v>1</v>
      </c>
      <c r="B23" s="2" t="s">
        <v>63</v>
      </c>
      <c r="C23" s="2">
        <v>108.5</v>
      </c>
      <c r="D23" s="2">
        <v>122.5</v>
      </c>
      <c r="E23" s="2">
        <v>34.5</v>
      </c>
      <c r="F23" s="2">
        <v>0.408662900188324</v>
      </c>
      <c r="G23" s="2">
        <v>0.461393596986817</v>
      </c>
      <c r="H23" s="2">
        <v>0.129943502824859</v>
      </c>
      <c r="I23" s="2">
        <v>3.55072463768116</v>
      </c>
      <c r="J23" s="2">
        <v>3.14492753623188</v>
      </c>
      <c r="K23" s="2">
        <v>1.12903225806452</v>
      </c>
      <c r="L23" s="2">
        <v>96.5552518854706</v>
      </c>
      <c r="M23" s="2">
        <v>13.3041346956501</v>
      </c>
      <c r="N23" s="2">
        <v>-0.0606060606060606</v>
      </c>
      <c r="O23" s="2">
        <v>0.262886597938144</v>
      </c>
      <c r="P23" s="2">
        <v>0.681818181818182</v>
      </c>
      <c r="Q23" s="2">
        <v>0.0606060606060606</v>
      </c>
      <c r="R23" s="2">
        <v>0.560509554140127</v>
      </c>
      <c r="S23" s="2">
        <v>0.517482517482518</v>
      </c>
      <c r="T23" s="2">
        <v>265.5</v>
      </c>
      <c r="U23" s="2">
        <v>0.610169491525424</v>
      </c>
      <c r="V23" s="2">
        <v>0.0527306967984934</v>
      </c>
      <c r="W23" s="2">
        <v>-1.56525294482706</v>
      </c>
      <c r="X23" s="2">
        <v>-1.56722323984521</v>
      </c>
      <c r="Y23" s="2">
        <v>0.281632653061224</v>
      </c>
      <c r="Z23" s="2">
        <v>88.5</v>
      </c>
      <c r="AA23" s="2">
        <v>108.282</v>
      </c>
      <c r="AB23" s="2">
        <v>3.03117048346056</v>
      </c>
      <c r="AC23" s="2">
        <v>0.682027649769585</v>
      </c>
      <c r="AD23" s="2">
        <v>-1.10227272727273</v>
      </c>
      <c r="AE23" s="2">
        <v>0.000185623140116739</v>
      </c>
      <c r="AF23" s="2">
        <v>74</v>
      </c>
      <c r="AG23" s="2">
        <v>143</v>
      </c>
      <c r="AH23" s="2">
        <v>231</v>
      </c>
      <c r="AI23" s="2">
        <v>-14</v>
      </c>
      <c r="AJ23" s="2">
        <v>88</v>
      </c>
      <c r="AK23" s="2">
        <v>157</v>
      </c>
      <c r="AL23" s="2">
        <v>76.242</v>
      </c>
      <c r="AM23" s="2">
        <v>0.663</v>
      </c>
      <c r="AN23" s="2">
        <v>20.147</v>
      </c>
      <c r="AO23" s="2">
        <v>20.162</v>
      </c>
      <c r="AP23" s="2">
        <v>4.59972062264151</v>
      </c>
    </row>
    <row r="24" customFormat="1" ht="15" spans="1:42">
      <c r="A24" s="2">
        <v>1</v>
      </c>
      <c r="B24" s="2" t="s">
        <v>64</v>
      </c>
      <c r="C24" s="2">
        <v>110.5</v>
      </c>
      <c r="D24" s="2">
        <v>128.5</v>
      </c>
      <c r="E24" s="2">
        <v>31.5</v>
      </c>
      <c r="F24" s="2">
        <v>0.408502772643253</v>
      </c>
      <c r="G24" s="2">
        <v>0.475046210720887</v>
      </c>
      <c r="H24" s="2">
        <v>0.11645101663586</v>
      </c>
      <c r="I24" s="2">
        <v>4.07936507936508</v>
      </c>
      <c r="J24" s="2">
        <v>3.50793650793651</v>
      </c>
      <c r="K24" s="2">
        <v>1.16289592760181</v>
      </c>
      <c r="L24" s="2">
        <v>99.5234478234484</v>
      </c>
      <c r="M24" s="2">
        <v>13.4288247189891</v>
      </c>
      <c r="N24" s="2">
        <v>-0.0753138075313808</v>
      </c>
      <c r="O24" s="2">
        <v>0.288220551378446</v>
      </c>
      <c r="P24" s="2">
        <v>0.628865979381443</v>
      </c>
      <c r="Q24" s="2">
        <v>0.0753138075313808</v>
      </c>
      <c r="R24" s="2">
        <v>0.60625</v>
      </c>
      <c r="S24" s="2">
        <v>0.556338028169014</v>
      </c>
      <c r="T24" s="2">
        <v>270.5</v>
      </c>
      <c r="U24" s="2">
        <v>0.650646950092421</v>
      </c>
      <c r="V24" s="2">
        <v>0.066543438077634</v>
      </c>
      <c r="W24" s="2">
        <v>-1.56671335082242</v>
      </c>
      <c r="X24" s="2">
        <v>-1.56762024666954</v>
      </c>
      <c r="Y24" s="2">
        <v>0.245136186770428</v>
      </c>
      <c r="Z24" s="2">
        <v>90.1666666666667</v>
      </c>
      <c r="AA24" s="2">
        <v>112.06</v>
      </c>
      <c r="AB24" s="2">
        <v>3.41867469879518</v>
      </c>
      <c r="AC24" s="2">
        <v>0.714932126696833</v>
      </c>
      <c r="AD24" s="2">
        <v>-1.02061855670103</v>
      </c>
      <c r="AE24" s="2">
        <v>0.000182685727605715</v>
      </c>
      <c r="AF24" s="2">
        <v>79</v>
      </c>
      <c r="AG24" s="2">
        <v>142</v>
      </c>
      <c r="AH24" s="2">
        <v>239</v>
      </c>
      <c r="AI24" s="2">
        <v>-18</v>
      </c>
      <c r="AJ24" s="2">
        <v>97</v>
      </c>
      <c r="AK24" s="2">
        <v>160</v>
      </c>
      <c r="AL24" s="2">
        <v>74.668</v>
      </c>
      <c r="AM24" s="2">
        <v>0.753</v>
      </c>
      <c r="AN24" s="2">
        <v>20.603</v>
      </c>
      <c r="AO24" s="2">
        <v>20.618</v>
      </c>
      <c r="AP24" s="2">
        <v>5.24201261424343</v>
      </c>
    </row>
    <row r="25" customFormat="1" ht="15" spans="1:42">
      <c r="A25" s="2">
        <v>1</v>
      </c>
      <c r="B25" s="2" t="s">
        <v>65</v>
      </c>
      <c r="C25" s="2">
        <v>106</v>
      </c>
      <c r="D25" s="2">
        <v>122.5</v>
      </c>
      <c r="E25" s="2">
        <v>33</v>
      </c>
      <c r="F25" s="2">
        <v>0.405353728489484</v>
      </c>
      <c r="G25" s="2">
        <v>0.468451242829828</v>
      </c>
      <c r="H25" s="2">
        <v>0.126195028680688</v>
      </c>
      <c r="I25" s="2">
        <v>3.71212121212121</v>
      </c>
      <c r="J25" s="2">
        <v>3.21212121212121</v>
      </c>
      <c r="K25" s="2">
        <v>1.15566037735849</v>
      </c>
      <c r="L25" s="2">
        <v>95.4485026947341</v>
      </c>
      <c r="M25" s="2">
        <v>13.2035348802256</v>
      </c>
      <c r="N25" s="2">
        <v>-0.0722100656455142</v>
      </c>
      <c r="O25" s="2">
        <v>0.276041666666667</v>
      </c>
      <c r="P25" s="2">
        <v>0.631284916201117</v>
      </c>
      <c r="Q25" s="2">
        <v>0.0722100656455142</v>
      </c>
      <c r="R25" s="2">
        <v>0.57556270096463</v>
      </c>
      <c r="S25" s="2">
        <v>0.525179856115108</v>
      </c>
      <c r="T25" s="2">
        <v>261.5</v>
      </c>
      <c r="U25" s="2">
        <v>0.621414913957935</v>
      </c>
      <c r="V25" s="2">
        <v>0.0630975143403442</v>
      </c>
      <c r="W25" s="2">
        <v>-1.56606877928228</v>
      </c>
      <c r="X25" s="2">
        <v>-1.56735409672486</v>
      </c>
      <c r="Y25" s="2">
        <v>0.269387755102041</v>
      </c>
      <c r="Z25" s="2">
        <v>87.1666666666667</v>
      </c>
      <c r="AA25" s="2">
        <v>107.3635</v>
      </c>
      <c r="AB25" s="2">
        <v>3.35997442455243</v>
      </c>
      <c r="AC25" s="2">
        <v>0.688679245283019</v>
      </c>
      <c r="AD25" s="2">
        <v>-1.10614525139665</v>
      </c>
      <c r="AE25" s="2">
        <v>0.000185220701434184</v>
      </c>
      <c r="AF25" s="2">
        <v>73</v>
      </c>
      <c r="AG25" s="2">
        <v>139</v>
      </c>
      <c r="AH25" s="2">
        <v>228.5</v>
      </c>
      <c r="AI25" s="2">
        <v>-16.5</v>
      </c>
      <c r="AJ25" s="2">
        <v>89.5</v>
      </c>
      <c r="AK25" s="2">
        <v>155.5</v>
      </c>
      <c r="AL25" s="2">
        <v>75.473</v>
      </c>
      <c r="AM25" s="2">
        <v>0.812</v>
      </c>
      <c r="AN25" s="2">
        <v>20.912</v>
      </c>
      <c r="AO25" s="2">
        <v>20.928</v>
      </c>
      <c r="AP25" s="2">
        <v>5.24201261424343</v>
      </c>
    </row>
    <row r="26" customFormat="1" ht="15" spans="1:42">
      <c r="A26" s="2">
        <v>1</v>
      </c>
      <c r="B26" s="2" t="s">
        <v>66</v>
      </c>
      <c r="C26" s="2">
        <v>110</v>
      </c>
      <c r="D26" s="2">
        <v>125</v>
      </c>
      <c r="E26" s="2">
        <v>28</v>
      </c>
      <c r="F26" s="2">
        <v>0.418250950570342</v>
      </c>
      <c r="G26" s="2">
        <v>0.475285171102662</v>
      </c>
      <c r="H26" s="2">
        <v>0.106463878326996</v>
      </c>
      <c r="I26" s="2">
        <v>4.46428571428571</v>
      </c>
      <c r="J26" s="2">
        <v>3.92857142857143</v>
      </c>
      <c r="K26" s="2">
        <v>1.13636363636364</v>
      </c>
      <c r="L26" s="2">
        <v>97.4833319085884</v>
      </c>
      <c r="M26" s="2">
        <v>13.2413493773608</v>
      </c>
      <c r="N26" s="2">
        <v>-0.0638297872340425</v>
      </c>
      <c r="O26" s="2">
        <v>0.288659793814433</v>
      </c>
      <c r="P26" s="2">
        <v>0.690721649484536</v>
      </c>
      <c r="Q26" s="2">
        <v>0.0638297872340425</v>
      </c>
      <c r="R26" s="2">
        <v>0.633986928104575</v>
      </c>
      <c r="S26" s="2">
        <v>0.594202898550725</v>
      </c>
      <c r="T26" s="2">
        <v>263</v>
      </c>
      <c r="U26" s="2">
        <v>0.680608365019011</v>
      </c>
      <c r="V26" s="2">
        <v>0.0570342205323194</v>
      </c>
      <c r="W26" s="2">
        <v>-1.56588493311351</v>
      </c>
      <c r="X26" s="2">
        <v>-1.56714014553197</v>
      </c>
      <c r="Y26" s="2">
        <v>0.224</v>
      </c>
      <c r="Z26" s="2">
        <v>87.6666666666667</v>
      </c>
      <c r="AA26" s="2">
        <v>109.457</v>
      </c>
      <c r="AB26" s="2">
        <v>3.06159420289855</v>
      </c>
      <c r="AC26" s="2">
        <v>0.745454545454545</v>
      </c>
      <c r="AD26" s="2">
        <v>-0.88659793814433</v>
      </c>
      <c r="AE26" s="2">
        <v>0.000221257142857143</v>
      </c>
      <c r="AF26" s="2">
        <v>82</v>
      </c>
      <c r="AG26" s="2">
        <v>138</v>
      </c>
      <c r="AH26" s="2">
        <v>235</v>
      </c>
      <c r="AI26" s="2">
        <v>-15</v>
      </c>
      <c r="AJ26" s="2">
        <v>97</v>
      </c>
      <c r="AK26" s="2">
        <v>153</v>
      </c>
      <c r="AL26" s="2">
        <v>77.545</v>
      </c>
      <c r="AM26" s="2">
        <v>0.719</v>
      </c>
      <c r="AN26" s="2">
        <v>20.573</v>
      </c>
      <c r="AO26" s="2">
        <v>20.587</v>
      </c>
      <c r="AP26" s="2">
        <v>4.71630440711462</v>
      </c>
    </row>
    <row r="27" customFormat="1" ht="15" spans="1:42">
      <c r="A27" s="2">
        <v>1</v>
      </c>
      <c r="B27" s="2" t="s">
        <v>67</v>
      </c>
      <c r="C27" s="2">
        <v>117</v>
      </c>
      <c r="D27" s="2">
        <v>130</v>
      </c>
      <c r="E27" s="2">
        <v>31.5</v>
      </c>
      <c r="F27" s="2">
        <v>0.420107719928187</v>
      </c>
      <c r="G27" s="2">
        <v>0.466786355475763</v>
      </c>
      <c r="H27" s="2">
        <v>0.11310592459605</v>
      </c>
      <c r="I27" s="2">
        <v>4.12698412698413</v>
      </c>
      <c r="J27" s="2">
        <v>3.71428571428571</v>
      </c>
      <c r="K27" s="2">
        <v>1.11111111111111</v>
      </c>
      <c r="L27" s="2">
        <v>102.601575686406</v>
      </c>
      <c r="M27" s="2">
        <v>13.6259556239798</v>
      </c>
      <c r="N27" s="2">
        <v>-0.0526315789473684</v>
      </c>
      <c r="O27" s="2">
        <v>0.272949816401469</v>
      </c>
      <c r="P27" s="2">
        <v>0.736040609137056</v>
      </c>
      <c r="Q27" s="2">
        <v>0.0526315789473684</v>
      </c>
      <c r="R27" s="2">
        <v>0.609907120743034</v>
      </c>
      <c r="S27" s="2">
        <v>0.575757575757576</v>
      </c>
      <c r="T27" s="2">
        <v>278.5</v>
      </c>
      <c r="U27" s="2">
        <v>0.660682226211849</v>
      </c>
      <c r="V27" s="2">
        <v>0.0466786355475763</v>
      </c>
      <c r="W27" s="2">
        <v>-1.56535286815694</v>
      </c>
      <c r="X27" s="2">
        <v>-1.56731718723653</v>
      </c>
      <c r="Y27" s="2">
        <v>0.242307692307692</v>
      </c>
      <c r="Z27" s="2">
        <v>92.8333333333333</v>
      </c>
      <c r="AA27" s="2">
        <v>114.884</v>
      </c>
      <c r="AB27" s="2">
        <v>2.75812064965197</v>
      </c>
      <c r="AC27" s="2">
        <v>0.730769230769231</v>
      </c>
      <c r="AD27" s="2">
        <v>-0.903553299492386</v>
      </c>
      <c r="AE27" s="2">
        <v>0.000197802197802198</v>
      </c>
      <c r="AF27" s="2">
        <v>85.5</v>
      </c>
      <c r="AG27" s="2">
        <v>148.5</v>
      </c>
      <c r="AH27" s="2">
        <v>247</v>
      </c>
      <c r="AI27" s="2">
        <v>-13</v>
      </c>
      <c r="AJ27" s="2">
        <v>98.5</v>
      </c>
      <c r="AK27" s="2">
        <v>161.5</v>
      </c>
      <c r="AL27" s="2">
        <v>77.835</v>
      </c>
      <c r="AM27" s="2">
        <v>0.667</v>
      </c>
      <c r="AN27" s="2">
        <v>20.012</v>
      </c>
      <c r="AO27" s="2">
        <v>20.025</v>
      </c>
      <c r="AP27" s="2">
        <v>4.53326060546875</v>
      </c>
    </row>
    <row r="28" customFormat="1" ht="15" spans="1:42">
      <c r="A28" s="2">
        <v>1</v>
      </c>
      <c r="B28" s="2" t="s">
        <v>68</v>
      </c>
      <c r="C28" s="2">
        <v>120</v>
      </c>
      <c r="D28" s="2">
        <v>131</v>
      </c>
      <c r="E28" s="2">
        <v>29.5</v>
      </c>
      <c r="F28" s="2">
        <v>0.427807486631016</v>
      </c>
      <c r="G28" s="2">
        <v>0.467023172905526</v>
      </c>
      <c r="H28" s="2">
        <v>0.105169340463458</v>
      </c>
      <c r="I28" s="2">
        <v>4.44067796610169</v>
      </c>
      <c r="J28" s="2">
        <v>4.06779661016949</v>
      </c>
      <c r="K28" s="2">
        <v>1.09166666666667</v>
      </c>
      <c r="L28" s="2">
        <v>103.973153586234</v>
      </c>
      <c r="M28" s="2">
        <v>13.6747943311773</v>
      </c>
      <c r="N28" s="2">
        <v>-0.0438247011952191</v>
      </c>
      <c r="O28" s="2">
        <v>0.273390036452005</v>
      </c>
      <c r="P28" s="2">
        <v>0.783251231527094</v>
      </c>
      <c r="Q28" s="2">
        <v>0.0438247011952191</v>
      </c>
      <c r="R28" s="2">
        <v>0.632398753894081</v>
      </c>
      <c r="S28" s="2">
        <v>0.605351170568562</v>
      </c>
      <c r="T28" s="2">
        <v>280.5</v>
      </c>
      <c r="U28" s="2">
        <v>0.684491978609626</v>
      </c>
      <c r="V28" s="2">
        <v>0.0392156862745098</v>
      </c>
      <c r="W28" s="2">
        <v>-1.56453743048212</v>
      </c>
      <c r="X28" s="2">
        <v>-1.56708655849442</v>
      </c>
      <c r="Y28" s="2">
        <v>0.225190839694656</v>
      </c>
      <c r="Z28" s="2">
        <v>93.5</v>
      </c>
      <c r="AA28" s="2">
        <v>116.14</v>
      </c>
      <c r="AB28" s="2">
        <v>2.49153498871332</v>
      </c>
      <c r="AC28" s="2">
        <v>0.754166666666667</v>
      </c>
      <c r="AD28" s="2">
        <v>-0.798029556650246</v>
      </c>
      <c r="AE28" s="2">
        <v>0.000217133378150768</v>
      </c>
      <c r="AF28" s="2">
        <v>90.5</v>
      </c>
      <c r="AG28" s="2">
        <v>149.5</v>
      </c>
      <c r="AH28" s="2">
        <v>251</v>
      </c>
      <c r="AI28" s="2">
        <v>-11</v>
      </c>
      <c r="AJ28" s="2">
        <v>101.5</v>
      </c>
      <c r="AK28" s="2">
        <v>160.5</v>
      </c>
      <c r="AL28" s="2">
        <v>75.869</v>
      </c>
      <c r="AM28" s="2">
        <v>0.939</v>
      </c>
      <c r="AN28" s="2">
        <v>20.658</v>
      </c>
      <c r="AO28" s="2">
        <v>20.681</v>
      </c>
      <c r="AP28" s="2">
        <v>4.51094153409091</v>
      </c>
    </row>
    <row r="29" customFormat="1" ht="15" spans="1:42">
      <c r="A29" s="2">
        <v>1</v>
      </c>
      <c r="B29" s="2" t="s">
        <v>69</v>
      </c>
      <c r="C29" s="2">
        <v>104</v>
      </c>
      <c r="D29" s="2">
        <v>119.5</v>
      </c>
      <c r="E29" s="2">
        <v>32.5</v>
      </c>
      <c r="F29" s="2">
        <v>0.40625</v>
      </c>
      <c r="G29" s="2">
        <v>0.466796875</v>
      </c>
      <c r="H29" s="2">
        <v>0.126953125</v>
      </c>
      <c r="I29" s="2">
        <v>3.67692307692308</v>
      </c>
      <c r="J29" s="2">
        <v>3.2</v>
      </c>
      <c r="K29" s="2">
        <v>1.14903846153846</v>
      </c>
      <c r="L29" s="2">
        <v>93.3675532505806</v>
      </c>
      <c r="M29" s="2">
        <v>13.0639452948436</v>
      </c>
      <c r="N29" s="2">
        <v>-0.0693512304250559</v>
      </c>
      <c r="O29" s="2">
        <v>0.272969374167776</v>
      </c>
      <c r="P29" s="2">
        <v>0.64367816091954</v>
      </c>
      <c r="Q29" s="2">
        <v>0.0693512304250559</v>
      </c>
      <c r="R29" s="2">
        <v>0.572368421052632</v>
      </c>
      <c r="S29" s="2">
        <v>0.523809523809524</v>
      </c>
      <c r="T29" s="2">
        <v>256</v>
      </c>
      <c r="U29" s="2">
        <v>0.619140625</v>
      </c>
      <c r="V29" s="2">
        <v>0.060546875</v>
      </c>
      <c r="W29" s="2">
        <v>-1.56564521545598</v>
      </c>
      <c r="X29" s="2">
        <v>-1.56714452310469</v>
      </c>
      <c r="Y29" s="2">
        <v>0.271966527196653</v>
      </c>
      <c r="Z29" s="2">
        <v>85.3333333333333</v>
      </c>
      <c r="AA29" s="2">
        <v>104.9475</v>
      </c>
      <c r="AB29" s="2">
        <v>3.27879581151832</v>
      </c>
      <c r="AC29" s="2">
        <v>0.6875</v>
      </c>
      <c r="AD29" s="2">
        <v>-1.10344827586207</v>
      </c>
      <c r="AE29" s="2">
        <v>0.000195020201921796</v>
      </c>
      <c r="AF29" s="2">
        <v>71.5</v>
      </c>
      <c r="AG29" s="2">
        <v>136.5</v>
      </c>
      <c r="AH29" s="2">
        <v>223.5</v>
      </c>
      <c r="AI29" s="2">
        <v>-15.5</v>
      </c>
      <c r="AJ29" s="2">
        <v>87</v>
      </c>
      <c r="AK29" s="2">
        <v>152</v>
      </c>
      <c r="AL29" s="2">
        <v>74.672</v>
      </c>
      <c r="AM29" s="2">
        <v>0.466</v>
      </c>
      <c r="AN29" s="2">
        <v>19.035</v>
      </c>
      <c r="AO29" s="2">
        <v>19.046</v>
      </c>
      <c r="AP29" s="2">
        <v>5.24201261424343</v>
      </c>
    </row>
    <row r="30" customFormat="1" ht="15" spans="1:42">
      <c r="A30" s="2">
        <v>1</v>
      </c>
      <c r="B30" s="2" t="s">
        <v>70</v>
      </c>
      <c r="C30" s="2">
        <v>110</v>
      </c>
      <c r="D30" s="2">
        <v>122</v>
      </c>
      <c r="E30" s="2">
        <v>27</v>
      </c>
      <c r="F30" s="2">
        <v>0.424710424710425</v>
      </c>
      <c r="G30" s="2">
        <v>0.471042471042471</v>
      </c>
      <c r="H30" s="2">
        <v>0.104247104247104</v>
      </c>
      <c r="I30" s="2">
        <v>4.51851851851852</v>
      </c>
      <c r="J30" s="2">
        <v>4.07407407407407</v>
      </c>
      <c r="K30" s="2">
        <v>1.10909090909091</v>
      </c>
      <c r="L30" s="2">
        <v>96.1127809745752</v>
      </c>
      <c r="M30" s="2">
        <v>13.1402688962847</v>
      </c>
      <c r="N30" s="2">
        <v>-0.0517241379310345</v>
      </c>
      <c r="O30" s="2">
        <v>0.280839895013123</v>
      </c>
      <c r="P30" s="2">
        <v>0.747368421052632</v>
      </c>
      <c r="Q30" s="2">
        <v>0.0517241379310345</v>
      </c>
      <c r="R30" s="2">
        <v>0.63758389261745</v>
      </c>
      <c r="S30" s="2">
        <v>0.605839416058394</v>
      </c>
      <c r="T30" s="2">
        <v>259</v>
      </c>
      <c r="U30" s="2">
        <v>0.687258687258687</v>
      </c>
      <c r="V30" s="2">
        <v>0.0463320463320463</v>
      </c>
      <c r="W30" s="2">
        <v>-1.56459721921261</v>
      </c>
      <c r="X30" s="2">
        <v>-1.56668029066013</v>
      </c>
      <c r="Y30" s="2">
        <v>0.221311475409836</v>
      </c>
      <c r="Z30" s="2">
        <v>86.3333333333333</v>
      </c>
      <c r="AA30" s="2">
        <v>107.582</v>
      </c>
      <c r="AB30" s="2">
        <v>2.71341463414634</v>
      </c>
      <c r="AC30" s="2">
        <v>0.754545454545455</v>
      </c>
      <c r="AD30" s="2">
        <v>-0.821052631578947</v>
      </c>
      <c r="AE30" s="2">
        <v>0.000246798271743091</v>
      </c>
      <c r="AF30" s="2">
        <v>83</v>
      </c>
      <c r="AG30" s="2">
        <v>137</v>
      </c>
      <c r="AH30" s="2">
        <v>232</v>
      </c>
      <c r="AI30" s="2">
        <v>-12</v>
      </c>
      <c r="AJ30" s="2">
        <v>95</v>
      </c>
      <c r="AK30" s="2">
        <v>149</v>
      </c>
      <c r="AL30" s="2">
        <v>79.371</v>
      </c>
      <c r="AM30" s="2">
        <v>0</v>
      </c>
      <c r="AN30" s="2">
        <v>19.667</v>
      </c>
      <c r="AO30" s="2">
        <v>19.674</v>
      </c>
      <c r="AP30" s="2">
        <v>4.94540385263158</v>
      </c>
    </row>
    <row r="31" customFormat="1" ht="15" spans="1:42">
      <c r="A31" s="2">
        <v>1</v>
      </c>
      <c r="B31" s="2" t="s">
        <v>71</v>
      </c>
      <c r="C31" s="2">
        <v>111</v>
      </c>
      <c r="D31" s="2">
        <v>127</v>
      </c>
      <c r="E31" s="2">
        <v>33.5</v>
      </c>
      <c r="F31" s="2">
        <v>0.408839779005525</v>
      </c>
      <c r="G31" s="2">
        <v>0.467771639042357</v>
      </c>
      <c r="H31" s="2">
        <v>0.123388581952118</v>
      </c>
      <c r="I31" s="2">
        <v>3.7910447761194</v>
      </c>
      <c r="J31" s="2">
        <v>3.3134328358209</v>
      </c>
      <c r="K31" s="2">
        <v>1.14414414414414</v>
      </c>
      <c r="L31" s="2">
        <v>99.2845238023866</v>
      </c>
      <c r="M31" s="2">
        <v>13.4536240470737</v>
      </c>
      <c r="N31" s="2">
        <v>-0.0672268907563025</v>
      </c>
      <c r="O31" s="2">
        <v>0.274780426599749</v>
      </c>
      <c r="P31" s="2">
        <v>0.657754010695187</v>
      </c>
      <c r="Q31" s="2">
        <v>0.0672268907563025</v>
      </c>
      <c r="R31" s="2">
        <v>0.582554517133956</v>
      </c>
      <c r="S31" s="2">
        <v>0.536332179930796</v>
      </c>
      <c r="T31" s="2">
        <v>271.5</v>
      </c>
      <c r="U31" s="2">
        <v>0.629834254143646</v>
      </c>
      <c r="V31" s="2">
        <v>0.0589318600368324</v>
      </c>
      <c r="W31" s="2">
        <v>-1.56613560259627</v>
      </c>
      <c r="X31" s="2">
        <v>-1.56750135681465</v>
      </c>
      <c r="Y31" s="2">
        <v>0.263779527559055</v>
      </c>
      <c r="Z31" s="2">
        <v>90.5</v>
      </c>
      <c r="AA31" s="2">
        <v>111.557</v>
      </c>
      <c r="AB31" s="2">
        <v>3.2059902200489</v>
      </c>
      <c r="AC31" s="2">
        <v>0.698198198198198</v>
      </c>
      <c r="AD31" s="2">
        <v>-1.05882352941176</v>
      </c>
      <c r="AE31" s="2">
        <v>0.000179551892774017</v>
      </c>
      <c r="AF31" s="2">
        <v>77.5</v>
      </c>
      <c r="AG31" s="2">
        <v>144.5</v>
      </c>
      <c r="AH31" s="2">
        <v>238</v>
      </c>
      <c r="AI31" s="2">
        <v>-16</v>
      </c>
      <c r="AJ31" s="2">
        <v>93.5</v>
      </c>
      <c r="AK31" s="2">
        <v>160.5</v>
      </c>
      <c r="AL31" s="2">
        <v>77.041</v>
      </c>
      <c r="AM31" s="2">
        <v>0.508</v>
      </c>
      <c r="AN31" s="2">
        <v>20.194</v>
      </c>
      <c r="AO31" s="2">
        <v>20.21</v>
      </c>
      <c r="AP31" s="2">
        <v>4.72334607954545</v>
      </c>
    </row>
    <row r="32" customFormat="1" ht="15" spans="1:42">
      <c r="A32" s="2">
        <v>1</v>
      </c>
      <c r="B32" s="2" t="s">
        <v>72</v>
      </c>
      <c r="C32" s="2">
        <v>112</v>
      </c>
      <c r="D32" s="2">
        <v>126</v>
      </c>
      <c r="E32" s="2">
        <v>30.5</v>
      </c>
      <c r="F32" s="2">
        <v>0.417132216014898</v>
      </c>
      <c r="G32" s="2">
        <v>0.46927374301676</v>
      </c>
      <c r="H32" s="2">
        <v>0.113594040968343</v>
      </c>
      <c r="I32" s="2">
        <v>4.13114754098361</v>
      </c>
      <c r="J32" s="2">
        <v>3.67213114754098</v>
      </c>
      <c r="K32" s="2">
        <v>1.125</v>
      </c>
      <c r="L32" s="2">
        <v>98.9111554207445</v>
      </c>
      <c r="M32" s="2">
        <v>13.3790881602597</v>
      </c>
      <c r="N32" s="2">
        <v>-0.0588235294117647</v>
      </c>
      <c r="O32" s="2">
        <v>0.277566539923954</v>
      </c>
      <c r="P32" s="2">
        <v>0.706806282722513</v>
      </c>
      <c r="Q32" s="2">
        <v>0.0588235294117647</v>
      </c>
      <c r="R32" s="2">
        <v>0.610223642172524</v>
      </c>
      <c r="S32" s="2">
        <v>0.571929824561404</v>
      </c>
      <c r="T32" s="2">
        <v>268.5</v>
      </c>
      <c r="U32" s="2">
        <v>0.659217877094972</v>
      </c>
      <c r="V32" s="2">
        <v>0.0521415270018622</v>
      </c>
      <c r="W32" s="2">
        <v>-1.56554680530921</v>
      </c>
      <c r="X32" s="2">
        <v>-1.56720789581832</v>
      </c>
      <c r="Y32" s="2">
        <v>0.242063492063492</v>
      </c>
      <c r="Z32" s="2">
        <v>89.5</v>
      </c>
      <c r="AA32" s="2">
        <v>110.927</v>
      </c>
      <c r="AB32" s="2">
        <v>2.93674698795181</v>
      </c>
      <c r="AC32" s="2">
        <v>0.727678571428571</v>
      </c>
      <c r="AD32" s="2">
        <v>-0.931937172774869</v>
      </c>
      <c r="AE32" s="2">
        <v>0.000205600691332325</v>
      </c>
      <c r="AF32" s="2">
        <v>81.5</v>
      </c>
      <c r="AG32" s="2">
        <v>142.5</v>
      </c>
      <c r="AH32" s="2">
        <v>238</v>
      </c>
      <c r="AI32" s="2">
        <v>-14</v>
      </c>
      <c r="AJ32" s="2">
        <v>95.5</v>
      </c>
      <c r="AK32" s="2">
        <v>156.5</v>
      </c>
      <c r="AL32" s="2">
        <v>76.764</v>
      </c>
      <c r="AM32" s="2">
        <v>0.291</v>
      </c>
      <c r="AN32" s="2">
        <v>19.719</v>
      </c>
      <c r="AO32" s="2">
        <v>19.723</v>
      </c>
      <c r="AP32" s="2">
        <v>4.66128476099426</v>
      </c>
    </row>
    <row r="33" customFormat="1" ht="15" spans="1:42">
      <c r="A33" s="2">
        <v>1</v>
      </c>
      <c r="B33" s="2" t="s">
        <v>73</v>
      </c>
      <c r="C33" s="2">
        <v>106.5</v>
      </c>
      <c r="D33" s="2">
        <v>121.5</v>
      </c>
      <c r="E33" s="2">
        <v>32</v>
      </c>
      <c r="F33" s="2">
        <v>0.409615384615385</v>
      </c>
      <c r="G33" s="2">
        <v>0.467307692307692</v>
      </c>
      <c r="H33" s="2">
        <v>0.123076923076923</v>
      </c>
      <c r="I33" s="2">
        <v>3.796875</v>
      </c>
      <c r="J33" s="2">
        <v>3.328125</v>
      </c>
      <c r="K33" s="2">
        <v>1.14084507042254</v>
      </c>
      <c r="L33" s="2">
        <v>95.0938133283829</v>
      </c>
      <c r="M33" s="2">
        <v>13.1656117720877</v>
      </c>
      <c r="N33" s="2">
        <v>-0.0657894736842105</v>
      </c>
      <c r="O33" s="2">
        <v>0.27391874180865</v>
      </c>
      <c r="P33" s="2">
        <v>0.664804469273743</v>
      </c>
      <c r="Q33" s="2">
        <v>0.0657894736842105</v>
      </c>
      <c r="R33" s="2">
        <v>0.583061889250814</v>
      </c>
      <c r="S33" s="2">
        <v>0.537906137184116</v>
      </c>
      <c r="T33" s="2">
        <v>260</v>
      </c>
      <c r="U33" s="2">
        <v>0.630769230769231</v>
      </c>
      <c r="V33" s="2">
        <v>0.0576923076923077</v>
      </c>
      <c r="W33" s="2">
        <v>-1.56560929848492</v>
      </c>
      <c r="X33" s="2">
        <v>-1.56717100094449</v>
      </c>
      <c r="Y33" s="2">
        <v>0.263374485596708</v>
      </c>
      <c r="Z33" s="2">
        <v>86.6666666666667</v>
      </c>
      <c r="AA33" s="2">
        <v>106.812</v>
      </c>
      <c r="AB33" s="2">
        <v>3.16326530612245</v>
      </c>
      <c r="AC33" s="2">
        <v>0.699530516431925</v>
      </c>
      <c r="AD33" s="2">
        <v>-1.05027932960894</v>
      </c>
      <c r="AE33" s="2">
        <v>0.000197615226023836</v>
      </c>
      <c r="AF33" s="2">
        <v>74.5</v>
      </c>
      <c r="AG33" s="2">
        <v>138.5</v>
      </c>
      <c r="AH33" s="2">
        <v>228</v>
      </c>
      <c r="AI33" s="2">
        <v>-15</v>
      </c>
      <c r="AJ33" s="2">
        <v>89.5</v>
      </c>
      <c r="AK33" s="2">
        <v>153.5</v>
      </c>
      <c r="AL33" s="2">
        <v>75.496</v>
      </c>
      <c r="AM33" s="2">
        <v>0.821</v>
      </c>
      <c r="AN33" s="2">
        <v>20.522</v>
      </c>
      <c r="AO33" s="2">
        <v>20.54</v>
      </c>
      <c r="AP33" s="2">
        <v>5.24201261424343</v>
      </c>
    </row>
    <row r="34" customFormat="1" ht="15" spans="1:42">
      <c r="A34" s="2">
        <v>1</v>
      </c>
      <c r="B34" s="2" t="s">
        <v>74</v>
      </c>
      <c r="C34" s="2">
        <v>117</v>
      </c>
      <c r="D34" s="2">
        <v>132</v>
      </c>
      <c r="E34" s="2">
        <v>37.5</v>
      </c>
      <c r="F34" s="2">
        <v>0.408376963350785</v>
      </c>
      <c r="G34" s="2">
        <v>0.460732984293194</v>
      </c>
      <c r="H34" s="2">
        <v>0.130890052356021</v>
      </c>
      <c r="I34" s="2">
        <v>3.52</v>
      </c>
      <c r="J34" s="2">
        <v>3.12</v>
      </c>
      <c r="K34" s="2">
        <v>1.12820512820513</v>
      </c>
      <c r="L34" s="2">
        <v>104.114120079843</v>
      </c>
      <c r="M34" s="2">
        <v>13.8202749610853</v>
      </c>
      <c r="N34" s="2">
        <v>-0.0602409638554217</v>
      </c>
      <c r="O34" s="2">
        <v>0.261648745519713</v>
      </c>
      <c r="P34" s="2">
        <v>0.682539682539683</v>
      </c>
      <c r="Q34" s="2">
        <v>0.0602409638554217</v>
      </c>
      <c r="R34" s="2">
        <v>0.557522123893805</v>
      </c>
      <c r="S34" s="2">
        <v>0.514563106796116</v>
      </c>
      <c r="T34" s="2">
        <v>286.5</v>
      </c>
      <c r="U34" s="2">
        <v>0.607329842931937</v>
      </c>
      <c r="V34" s="2">
        <v>0.0523560209424084</v>
      </c>
      <c r="W34" s="2">
        <v>-1.56598942922422</v>
      </c>
      <c r="X34" s="2">
        <v>-1.56772251435428</v>
      </c>
      <c r="Y34" s="2">
        <v>0.284090909090909</v>
      </c>
      <c r="Z34" s="2">
        <v>95.5</v>
      </c>
      <c r="AA34" s="2">
        <v>116.742</v>
      </c>
      <c r="AB34" s="2">
        <v>3.02304964539007</v>
      </c>
      <c r="AC34" s="2">
        <v>0.67948717948718</v>
      </c>
      <c r="AD34" s="2">
        <v>-1.11111111111111</v>
      </c>
      <c r="AE34" s="2">
        <v>0.000158715251690458</v>
      </c>
      <c r="AF34" s="2">
        <v>79.5</v>
      </c>
      <c r="AG34" s="2">
        <v>154.5</v>
      </c>
      <c r="AH34" s="2">
        <v>249</v>
      </c>
      <c r="AI34" s="2">
        <v>-15</v>
      </c>
      <c r="AJ34" s="2">
        <v>94.5</v>
      </c>
      <c r="AK34" s="2">
        <v>169.5</v>
      </c>
      <c r="AL34" s="2">
        <v>76.04</v>
      </c>
      <c r="AM34" s="2">
        <v>0.774</v>
      </c>
      <c r="AN34" s="2">
        <v>20.485</v>
      </c>
      <c r="AO34" s="2">
        <v>20.503</v>
      </c>
      <c r="AP34" s="2">
        <v>4.82354585215606</v>
      </c>
    </row>
    <row r="35" customFormat="1" ht="15" spans="1:42">
      <c r="A35" s="2">
        <v>1</v>
      </c>
      <c r="B35" s="2" t="s">
        <v>75</v>
      </c>
      <c r="C35" s="2">
        <v>112.5</v>
      </c>
      <c r="D35" s="2">
        <v>127.5</v>
      </c>
      <c r="E35" s="2">
        <v>35.5</v>
      </c>
      <c r="F35" s="2">
        <v>0.408348457350272</v>
      </c>
      <c r="G35" s="2">
        <v>0.462794918330309</v>
      </c>
      <c r="H35" s="2">
        <v>0.128856624319419</v>
      </c>
      <c r="I35" s="2">
        <v>3.59154929577465</v>
      </c>
      <c r="J35" s="2">
        <v>3.16901408450704</v>
      </c>
      <c r="K35" s="2">
        <v>1.13333333333333</v>
      </c>
      <c r="L35" s="2">
        <v>100.287503375711</v>
      </c>
      <c r="M35" s="2">
        <v>13.5523675668374</v>
      </c>
      <c r="N35" s="2">
        <v>-0.0625</v>
      </c>
      <c r="O35" s="2">
        <v>0.265508684863524</v>
      </c>
      <c r="P35" s="2">
        <v>0.673913043478261</v>
      </c>
      <c r="Q35" s="2">
        <v>0.0625</v>
      </c>
      <c r="R35" s="2">
        <v>0.56441717791411</v>
      </c>
      <c r="S35" s="2">
        <v>0.52027027027027</v>
      </c>
      <c r="T35" s="2">
        <v>275.5</v>
      </c>
      <c r="U35" s="2">
        <v>0.613430127041742</v>
      </c>
      <c r="V35" s="2">
        <v>0.0544464609800363</v>
      </c>
      <c r="W35" s="2">
        <v>-1.56582489260927</v>
      </c>
      <c r="X35" s="2">
        <v>-1.56751394512637</v>
      </c>
      <c r="Y35" s="2">
        <v>0.27843137254902</v>
      </c>
      <c r="Z35" s="2">
        <v>91.8333333333333</v>
      </c>
      <c r="AA35" s="2">
        <v>112.527</v>
      </c>
      <c r="AB35" s="2">
        <v>3.08374083129584</v>
      </c>
      <c r="AC35" s="2">
        <v>0.684444444444444</v>
      </c>
      <c r="AD35" s="2">
        <v>-1.09782608695652</v>
      </c>
      <c r="AE35" s="2">
        <v>0.000172007006418728</v>
      </c>
      <c r="AF35" s="2">
        <v>77</v>
      </c>
      <c r="AG35" s="2">
        <v>148</v>
      </c>
      <c r="AH35" s="2">
        <v>240</v>
      </c>
      <c r="AI35" s="2">
        <v>-15</v>
      </c>
      <c r="AJ35" s="2">
        <v>92</v>
      </c>
      <c r="AK35" s="2">
        <v>163</v>
      </c>
      <c r="AL35" s="2">
        <v>74.228</v>
      </c>
      <c r="AM35" s="2">
        <v>0.723</v>
      </c>
      <c r="AN35" s="2">
        <v>19.522</v>
      </c>
      <c r="AO35" s="2">
        <v>19.539</v>
      </c>
      <c r="AP35" s="2">
        <v>5.67282898467433</v>
      </c>
    </row>
    <row r="36" customFormat="1" ht="15" spans="1:42">
      <c r="A36" s="2">
        <v>1</v>
      </c>
      <c r="B36" s="2" t="s">
        <v>76</v>
      </c>
      <c r="C36" s="2">
        <v>111.5</v>
      </c>
      <c r="D36" s="2">
        <v>124</v>
      </c>
      <c r="E36" s="2">
        <v>29</v>
      </c>
      <c r="F36" s="2">
        <v>0.421550094517958</v>
      </c>
      <c r="G36" s="2">
        <v>0.468809073724008</v>
      </c>
      <c r="H36" s="2">
        <v>0.109640831758034</v>
      </c>
      <c r="I36" s="2">
        <v>4.27586206896552</v>
      </c>
      <c r="J36" s="2">
        <v>3.8448275862069</v>
      </c>
      <c r="K36" s="2">
        <v>1.11210762331839</v>
      </c>
      <c r="L36" s="2">
        <v>97.7228223088138</v>
      </c>
      <c r="M36" s="2">
        <v>13.2790561913614</v>
      </c>
      <c r="N36" s="2">
        <v>-0.0530785562632696</v>
      </c>
      <c r="O36" s="2">
        <v>0.276705276705277</v>
      </c>
      <c r="P36" s="2">
        <v>0.736842105263158</v>
      </c>
      <c r="Q36" s="2">
        <v>0.0530785562632696</v>
      </c>
      <c r="R36" s="2">
        <v>0.620915032679739</v>
      </c>
      <c r="S36" s="2">
        <v>0.587188612099644</v>
      </c>
      <c r="T36" s="2">
        <v>264.5</v>
      </c>
      <c r="U36" s="2">
        <v>0.671077504725898</v>
      </c>
      <c r="V36" s="2">
        <v>0.0472589792060491</v>
      </c>
      <c r="W36" s="2">
        <v>-1.56488840521687</v>
      </c>
      <c r="X36" s="2">
        <v>-1.56692824209162</v>
      </c>
      <c r="Y36" s="2">
        <v>0.233870967741935</v>
      </c>
      <c r="Z36" s="2">
        <v>88.1666666666667</v>
      </c>
      <c r="AA36" s="2">
        <v>109.4325</v>
      </c>
      <c r="AB36" s="2">
        <v>2.76331719128329</v>
      </c>
      <c r="AC36" s="2">
        <v>0.739910313901345</v>
      </c>
      <c r="AD36" s="2">
        <v>-0.873684210526316</v>
      </c>
      <c r="AE36" s="2">
        <v>0.000224846784610951</v>
      </c>
      <c r="AF36" s="2">
        <v>82.5</v>
      </c>
      <c r="AG36" s="2">
        <v>140.5</v>
      </c>
      <c r="AH36" s="2">
        <v>235.5</v>
      </c>
      <c r="AI36" s="2">
        <v>-12.5</v>
      </c>
      <c r="AJ36" s="2">
        <v>95</v>
      </c>
      <c r="AK36" s="2">
        <v>153</v>
      </c>
      <c r="AL36" s="2">
        <v>77.601</v>
      </c>
      <c r="AM36" s="2">
        <v>0.862</v>
      </c>
      <c r="AN36" s="2">
        <v>20.462</v>
      </c>
      <c r="AO36" s="2">
        <v>20.484</v>
      </c>
      <c r="AP36" s="2">
        <v>5.25185166666667</v>
      </c>
    </row>
    <row r="37" customFormat="1" ht="15" spans="1:42">
      <c r="A37" s="2">
        <v>1</v>
      </c>
      <c r="B37" s="2" t="s">
        <v>77</v>
      </c>
      <c r="C37" s="2">
        <v>114.5</v>
      </c>
      <c r="D37" s="2">
        <v>130</v>
      </c>
      <c r="E37" s="2">
        <v>32.5</v>
      </c>
      <c r="F37" s="2">
        <v>0.413357400722022</v>
      </c>
      <c r="G37" s="2">
        <v>0.469314079422383</v>
      </c>
      <c r="H37" s="2">
        <v>0.117328519855596</v>
      </c>
      <c r="I37" s="2">
        <v>4</v>
      </c>
      <c r="J37" s="2">
        <v>3.52307692307692</v>
      </c>
      <c r="K37" s="2">
        <v>1.1353711790393</v>
      </c>
      <c r="L37" s="2">
        <v>101.76197718205</v>
      </c>
      <c r="M37" s="2">
        <v>13.589211407093</v>
      </c>
      <c r="N37" s="2">
        <v>-0.0633946830265849</v>
      </c>
      <c r="O37" s="2">
        <v>0.277641277641278</v>
      </c>
      <c r="P37" s="2">
        <v>0.682051282051282</v>
      </c>
      <c r="Q37" s="2">
        <v>0.0633946830265849</v>
      </c>
      <c r="R37" s="2">
        <v>0.6</v>
      </c>
      <c r="S37" s="2">
        <v>0.557823129251701</v>
      </c>
      <c r="T37" s="2">
        <v>277</v>
      </c>
      <c r="U37" s="2">
        <v>0.648014440433213</v>
      </c>
      <c r="V37" s="2">
        <v>0.055956678700361</v>
      </c>
      <c r="W37" s="2">
        <v>-1.56615545932174</v>
      </c>
      <c r="X37" s="2">
        <v>-1.5675377913195</v>
      </c>
      <c r="Y37" s="2">
        <v>0.25</v>
      </c>
      <c r="Z37" s="2">
        <v>92.3333333333333</v>
      </c>
      <c r="AA37" s="2">
        <v>114.2505</v>
      </c>
      <c r="AB37" s="2">
        <v>3.07783018867925</v>
      </c>
      <c r="AC37" s="2">
        <v>0.716157205240175</v>
      </c>
      <c r="AD37" s="2">
        <v>-0.984615384615385</v>
      </c>
      <c r="AE37" s="2">
        <v>0.000183610517839011</v>
      </c>
      <c r="AF37" s="2">
        <v>82</v>
      </c>
      <c r="AG37" s="2">
        <v>147</v>
      </c>
      <c r="AH37" s="2">
        <v>244.5</v>
      </c>
      <c r="AI37" s="2">
        <v>-15.5</v>
      </c>
      <c r="AJ37" s="2">
        <v>97.5</v>
      </c>
      <c r="AK37" s="2">
        <v>162.5</v>
      </c>
      <c r="AL37" s="2">
        <v>76.959</v>
      </c>
      <c r="AM37" s="2">
        <v>0.543</v>
      </c>
      <c r="AN37" s="2">
        <v>19.95</v>
      </c>
      <c r="AO37" s="2">
        <v>19.959</v>
      </c>
      <c r="AP37" s="2">
        <v>5.8430639626556</v>
      </c>
    </row>
    <row r="38" customFormat="1" ht="15" spans="1:42">
      <c r="A38" s="2">
        <v>1</v>
      </c>
      <c r="B38" s="2" t="s">
        <v>78</v>
      </c>
      <c r="C38" s="2">
        <v>103.5</v>
      </c>
      <c r="D38" s="2">
        <v>122</v>
      </c>
      <c r="E38" s="2">
        <v>33.5</v>
      </c>
      <c r="F38" s="2">
        <v>0.3996138996139</v>
      </c>
      <c r="G38" s="2">
        <v>0.471042471042471</v>
      </c>
      <c r="H38" s="2">
        <v>0.129343629343629</v>
      </c>
      <c r="I38" s="2">
        <v>3.64179104477612</v>
      </c>
      <c r="J38" s="2">
        <v>3.08955223880597</v>
      </c>
      <c r="K38" s="2">
        <v>1.17874396135266</v>
      </c>
      <c r="L38" s="2">
        <v>94.3724889290659</v>
      </c>
      <c r="M38" s="2">
        <v>13.1402688962847</v>
      </c>
      <c r="N38" s="2">
        <v>-0.082039911308204</v>
      </c>
      <c r="O38" s="2">
        <v>0.280839895013123</v>
      </c>
      <c r="P38" s="2">
        <v>0.581920903954802</v>
      </c>
      <c r="Q38" s="2">
        <v>0.082039911308204</v>
      </c>
      <c r="R38" s="2">
        <v>0.569131832797428</v>
      </c>
      <c r="S38" s="2">
        <v>0.510948905109489</v>
      </c>
      <c r="T38" s="2">
        <v>259</v>
      </c>
      <c r="U38" s="2">
        <v>0.611969111969112</v>
      </c>
      <c r="V38" s="2">
        <v>0.0714285714285714</v>
      </c>
      <c r="W38" s="2">
        <v>-1.56650299731842</v>
      </c>
      <c r="X38" s="2">
        <v>-1.56748256230561</v>
      </c>
      <c r="Y38" s="2">
        <v>0.274590163934426</v>
      </c>
      <c r="Z38" s="2">
        <v>86.3333333333333</v>
      </c>
      <c r="AA38" s="2">
        <v>106.3795</v>
      </c>
      <c r="AB38" s="2">
        <v>3.65885416666667</v>
      </c>
      <c r="AC38" s="2">
        <v>0.676328502415459</v>
      </c>
      <c r="AD38" s="2">
        <v>-1.17514124293785</v>
      </c>
      <c r="AE38" s="2">
        <v>0.000176098801615784</v>
      </c>
      <c r="AF38" s="2">
        <v>70</v>
      </c>
      <c r="AG38" s="2">
        <v>137</v>
      </c>
      <c r="AH38" s="2">
        <v>225.5</v>
      </c>
      <c r="AI38" s="2">
        <v>-18.5</v>
      </c>
      <c r="AJ38" s="2">
        <v>88.5</v>
      </c>
      <c r="AK38" s="2">
        <v>155.5</v>
      </c>
      <c r="AL38" s="2">
        <v>76.13</v>
      </c>
      <c r="AM38" s="2">
        <v>0.905</v>
      </c>
      <c r="AN38" s="2">
        <v>21.289</v>
      </c>
      <c r="AO38" s="2">
        <v>21.309</v>
      </c>
      <c r="AP38" s="2">
        <v>4.62990282986111</v>
      </c>
    </row>
    <row r="39" customFormat="1" ht="15" spans="1:42">
      <c r="A39" s="2">
        <v>1</v>
      </c>
      <c r="B39" s="2" t="s">
        <v>79</v>
      </c>
      <c r="C39" s="2">
        <v>115</v>
      </c>
      <c r="D39" s="2">
        <v>131</v>
      </c>
      <c r="E39" s="2">
        <v>33</v>
      </c>
      <c r="F39" s="2">
        <v>0.412186379928315</v>
      </c>
      <c r="G39" s="2">
        <v>0.469534050179211</v>
      </c>
      <c r="H39" s="2">
        <v>0.118279569892473</v>
      </c>
      <c r="I39" s="2">
        <v>3.96969696969697</v>
      </c>
      <c r="J39" s="2">
        <v>3.48484848484848</v>
      </c>
      <c r="K39" s="2">
        <v>1.13913043478261</v>
      </c>
      <c r="L39" s="2">
        <v>102.428837085396</v>
      </c>
      <c r="M39" s="2">
        <v>13.6381816969859</v>
      </c>
      <c r="N39" s="2">
        <v>-0.0650406504065041</v>
      </c>
      <c r="O39" s="2">
        <v>0.278048780487805</v>
      </c>
      <c r="P39" s="2">
        <v>0.673469387755102</v>
      </c>
      <c r="Q39" s="2">
        <v>0.0650406504065041</v>
      </c>
      <c r="R39" s="2">
        <v>0.597560975609756</v>
      </c>
      <c r="S39" s="2">
        <v>0.554054054054054</v>
      </c>
      <c r="T39" s="2">
        <v>279</v>
      </c>
      <c r="U39" s="2">
        <v>0.645161290322581</v>
      </c>
      <c r="V39" s="2">
        <v>0.0573476702508961</v>
      </c>
      <c r="W39" s="2">
        <v>-1.56632159140318</v>
      </c>
      <c r="X39" s="2">
        <v>-1.5676205773712</v>
      </c>
      <c r="Y39" s="2">
        <v>0.251908396946565</v>
      </c>
      <c r="Z39" s="2">
        <v>93</v>
      </c>
      <c r="AA39" s="2">
        <v>115.044</v>
      </c>
      <c r="AB39" s="2">
        <v>3.12793427230047</v>
      </c>
      <c r="AC39" s="2">
        <v>0.71304347826087</v>
      </c>
      <c r="AD39" s="2">
        <v>-1</v>
      </c>
      <c r="AE39" s="2">
        <v>0.000178265726679915</v>
      </c>
      <c r="AF39" s="2">
        <v>82</v>
      </c>
      <c r="AG39" s="2">
        <v>148</v>
      </c>
      <c r="AH39" s="2">
        <v>246</v>
      </c>
      <c r="AI39" s="2">
        <v>-16</v>
      </c>
      <c r="AJ39" s="2">
        <v>98</v>
      </c>
      <c r="AK39" s="2">
        <v>164</v>
      </c>
      <c r="AL39" s="2">
        <v>77.403</v>
      </c>
      <c r="AM39" s="2">
        <v>0.536</v>
      </c>
      <c r="AN39" s="2">
        <v>20.353</v>
      </c>
      <c r="AO39" s="2">
        <v>20.362</v>
      </c>
      <c r="AP39" s="2">
        <v>5.24201261424343</v>
      </c>
    </row>
    <row r="40" customFormat="1" ht="15" spans="1:42">
      <c r="A40" s="2">
        <v>1</v>
      </c>
      <c r="B40" s="2" t="s">
        <v>80</v>
      </c>
      <c r="C40" s="2">
        <v>115</v>
      </c>
      <c r="D40" s="2">
        <v>131.5</v>
      </c>
      <c r="E40" s="2">
        <v>34</v>
      </c>
      <c r="F40" s="2">
        <v>0.409982174688057</v>
      </c>
      <c r="G40" s="2">
        <v>0.468805704099822</v>
      </c>
      <c r="H40" s="2">
        <v>0.121212121212121</v>
      </c>
      <c r="I40" s="2">
        <v>3.86764705882353</v>
      </c>
      <c r="J40" s="2">
        <v>3.38235294117647</v>
      </c>
      <c r="K40" s="2">
        <v>1.14347826086957</v>
      </c>
      <c r="L40" s="2">
        <v>102.750912404708</v>
      </c>
      <c r="M40" s="2">
        <v>13.6747943311773</v>
      </c>
      <c r="N40" s="2">
        <v>-0.0669371196754564</v>
      </c>
      <c r="O40" s="2">
        <v>0.276699029126214</v>
      </c>
      <c r="P40" s="2">
        <v>0.661538461538462</v>
      </c>
      <c r="Q40" s="2">
        <v>0.0669371196754564</v>
      </c>
      <c r="R40" s="2">
        <v>0.589123867069486</v>
      </c>
      <c r="S40" s="2">
        <v>0.543624161073825</v>
      </c>
      <c r="T40" s="2">
        <v>280.5</v>
      </c>
      <c r="U40" s="2">
        <v>0.636363636363636</v>
      </c>
      <c r="V40" s="2">
        <v>0.0588235294117647</v>
      </c>
      <c r="W40" s="2">
        <v>-1.56644697810632</v>
      </c>
      <c r="X40" s="2">
        <v>-1.5676991038984</v>
      </c>
      <c r="Y40" s="2">
        <v>0.258555133079848</v>
      </c>
      <c r="Z40" s="2">
        <v>93.5</v>
      </c>
      <c r="AA40" s="2">
        <v>115.4515</v>
      </c>
      <c r="AB40" s="2">
        <v>3.19117647058824</v>
      </c>
      <c r="AC40" s="2">
        <v>0.704347826086957</v>
      </c>
      <c r="AD40" s="2">
        <v>-1.03589743589744</v>
      </c>
      <c r="AE40" s="2">
        <v>0.000171056469882926</v>
      </c>
      <c r="AF40" s="2">
        <v>81</v>
      </c>
      <c r="AG40" s="2">
        <v>149</v>
      </c>
      <c r="AH40" s="2">
        <v>246.5</v>
      </c>
      <c r="AI40" s="2">
        <v>-16.5</v>
      </c>
      <c r="AJ40" s="2">
        <v>97.5</v>
      </c>
      <c r="AK40" s="2">
        <v>165.5</v>
      </c>
      <c r="AL40" s="2">
        <v>79.653</v>
      </c>
      <c r="AM40" s="2">
        <v>-0.131</v>
      </c>
      <c r="AN40" s="2">
        <v>19.408</v>
      </c>
      <c r="AO40" s="2">
        <v>19.414</v>
      </c>
      <c r="AP40" s="2">
        <v>4.64429040816327</v>
      </c>
    </row>
    <row r="41" customFormat="1" ht="15" spans="1:42">
      <c r="A41" s="2">
        <v>1</v>
      </c>
      <c r="B41" s="2" t="s">
        <v>81</v>
      </c>
      <c r="C41" s="2">
        <v>110</v>
      </c>
      <c r="D41" s="2">
        <v>124</v>
      </c>
      <c r="E41" s="2">
        <v>31.5</v>
      </c>
      <c r="F41" s="2">
        <v>0.414312617702448</v>
      </c>
      <c r="G41" s="2">
        <v>0.467043314500942</v>
      </c>
      <c r="H41" s="2">
        <v>0.11864406779661</v>
      </c>
      <c r="I41" s="2">
        <v>3.93650793650794</v>
      </c>
      <c r="J41" s="2">
        <v>3.49206349206349</v>
      </c>
      <c r="K41" s="2">
        <v>1.12727272727273</v>
      </c>
      <c r="L41" s="2">
        <v>97.4136369645784</v>
      </c>
      <c r="M41" s="2">
        <v>13.3041346956501</v>
      </c>
      <c r="N41" s="2">
        <v>-0.0598290598290598</v>
      </c>
      <c r="O41" s="2">
        <v>0.273427471116816</v>
      </c>
      <c r="P41" s="2">
        <v>0.697297297297297</v>
      </c>
      <c r="Q41" s="2">
        <v>0.0598290598290598</v>
      </c>
      <c r="R41" s="2">
        <v>0.594855305466238</v>
      </c>
      <c r="S41" s="2">
        <v>0.554770318021201</v>
      </c>
      <c r="T41" s="2">
        <v>265.5</v>
      </c>
      <c r="U41" s="2">
        <v>0.644067796610169</v>
      </c>
      <c r="V41" s="2">
        <v>0.0527306967984934</v>
      </c>
      <c r="W41" s="2">
        <v>-1.56541718996495</v>
      </c>
      <c r="X41" s="2">
        <v>-1.56717293902866</v>
      </c>
      <c r="Y41" s="2">
        <v>0.254032258064516</v>
      </c>
      <c r="Z41" s="2">
        <v>88.5</v>
      </c>
      <c r="AA41" s="2">
        <v>109.269</v>
      </c>
      <c r="AB41" s="2">
        <v>2.97839506172839</v>
      </c>
      <c r="AC41" s="2">
        <v>0.713636363636364</v>
      </c>
      <c r="AD41" s="2">
        <v>-0.983783783783784</v>
      </c>
      <c r="AE41" s="2">
        <v>0.00020146970987829</v>
      </c>
      <c r="AF41" s="2">
        <v>78.5</v>
      </c>
      <c r="AG41" s="2">
        <v>141.5</v>
      </c>
      <c r="AH41" s="2">
        <v>234</v>
      </c>
      <c r="AI41" s="2">
        <v>-14</v>
      </c>
      <c r="AJ41" s="2">
        <v>92.5</v>
      </c>
      <c r="AK41" s="2">
        <v>155.5</v>
      </c>
      <c r="AL41" s="2">
        <v>75.346</v>
      </c>
      <c r="AM41" s="2">
        <v>1.09</v>
      </c>
      <c r="AN41" s="2">
        <v>21.403</v>
      </c>
      <c r="AO41" s="2">
        <v>21.431</v>
      </c>
      <c r="AP41" s="2">
        <v>4.6701779223301</v>
      </c>
    </row>
    <row r="42" customFormat="1" ht="15" spans="1:42">
      <c r="A42" s="2">
        <v>1</v>
      </c>
      <c r="B42" s="2" t="s">
        <v>82</v>
      </c>
      <c r="C42" s="2">
        <v>107</v>
      </c>
      <c r="D42" s="2">
        <v>120</v>
      </c>
      <c r="E42" s="2">
        <v>26</v>
      </c>
      <c r="F42" s="2">
        <v>0.422924901185771</v>
      </c>
      <c r="G42" s="2">
        <v>0.474308300395257</v>
      </c>
      <c r="H42" s="2">
        <v>0.102766798418972</v>
      </c>
      <c r="I42" s="2">
        <v>4.61538461538461</v>
      </c>
      <c r="J42" s="2">
        <v>4.11538461538461</v>
      </c>
      <c r="K42" s="2">
        <v>1.1214953271028</v>
      </c>
      <c r="L42" s="2">
        <v>94.0301370129102</v>
      </c>
      <c r="M42" s="2">
        <v>12.9871731591854</v>
      </c>
      <c r="N42" s="2">
        <v>-0.0572687224669604</v>
      </c>
      <c r="O42" s="2">
        <v>0.28686327077748</v>
      </c>
      <c r="P42" s="2">
        <v>0.723404255319149</v>
      </c>
      <c r="Q42" s="2">
        <v>0.0572687224669604</v>
      </c>
      <c r="R42" s="2">
        <v>0.643835616438356</v>
      </c>
      <c r="S42" s="2">
        <v>0.609022556390977</v>
      </c>
      <c r="T42" s="2">
        <v>253</v>
      </c>
      <c r="U42" s="2">
        <v>0.691699604743083</v>
      </c>
      <c r="V42" s="2">
        <v>0.0513833992094862</v>
      </c>
      <c r="W42" s="2">
        <v>-1.56496018945899</v>
      </c>
      <c r="X42" s="2">
        <v>-1.56663650354415</v>
      </c>
      <c r="Y42" s="2">
        <v>0.216666666666667</v>
      </c>
      <c r="Z42" s="2">
        <v>84.3333333333333</v>
      </c>
      <c r="AA42" s="2">
        <v>105.397</v>
      </c>
      <c r="AB42" s="2">
        <v>2.86691542288557</v>
      </c>
      <c r="AC42" s="2">
        <v>0.757009345794392</v>
      </c>
      <c r="AD42" s="2">
        <v>-0.829787234042553</v>
      </c>
      <c r="AE42" s="2">
        <v>0.00025482995014245</v>
      </c>
      <c r="AF42" s="2">
        <v>81</v>
      </c>
      <c r="AG42" s="2">
        <v>133</v>
      </c>
      <c r="AH42" s="2">
        <v>227</v>
      </c>
      <c r="AI42" s="2">
        <v>-13</v>
      </c>
      <c r="AJ42" s="2">
        <v>94</v>
      </c>
      <c r="AK42" s="2">
        <v>146</v>
      </c>
      <c r="AL42" s="2">
        <v>75.417</v>
      </c>
      <c r="AM42" s="2">
        <v>0.336</v>
      </c>
      <c r="AN42" s="2">
        <v>20.301</v>
      </c>
      <c r="AO42" s="2">
        <v>20.304</v>
      </c>
      <c r="AP42" s="2">
        <v>5.24201261424343</v>
      </c>
    </row>
    <row r="43" customFormat="1" ht="15" spans="1:42">
      <c r="A43" s="2">
        <v>1</v>
      </c>
      <c r="B43" s="2" t="s">
        <v>83</v>
      </c>
      <c r="C43" s="2">
        <v>104</v>
      </c>
      <c r="D43" s="2">
        <v>123</v>
      </c>
      <c r="E43" s="2">
        <v>33</v>
      </c>
      <c r="F43" s="2">
        <v>0.4</v>
      </c>
      <c r="G43" s="2">
        <v>0.473076923076923</v>
      </c>
      <c r="H43" s="2">
        <v>0.126923076923077</v>
      </c>
      <c r="I43" s="2">
        <v>3.72727272727273</v>
      </c>
      <c r="J43" s="2">
        <v>3.15151515151515</v>
      </c>
      <c r="K43" s="2">
        <v>1.18269230769231</v>
      </c>
      <c r="L43" s="2">
        <v>94.9280429237501</v>
      </c>
      <c r="M43" s="2">
        <v>13.1656117720877</v>
      </c>
      <c r="N43" s="2">
        <v>-0.0837004405286344</v>
      </c>
      <c r="O43" s="2">
        <v>0.284595300261097</v>
      </c>
      <c r="P43" s="2">
        <v>0.577777777777778</v>
      </c>
      <c r="Q43" s="2">
        <v>0.0837004405286344</v>
      </c>
      <c r="R43" s="2">
        <v>0.576923076923077</v>
      </c>
      <c r="S43" s="2">
        <v>0.518248175182482</v>
      </c>
      <c r="T43" s="2">
        <v>260</v>
      </c>
      <c r="U43" s="2">
        <v>0.619230769230769</v>
      </c>
      <c r="V43" s="2">
        <v>0.0730769230769231</v>
      </c>
      <c r="W43" s="2">
        <v>-1.56665907422051</v>
      </c>
      <c r="X43" s="2">
        <v>-1.5675377913195</v>
      </c>
      <c r="Y43" s="2">
        <v>0.268292682926829</v>
      </c>
      <c r="Z43" s="2">
        <v>86.6666666666667</v>
      </c>
      <c r="AA43" s="2">
        <v>107.059</v>
      </c>
      <c r="AB43" s="2">
        <v>3.69845360824742</v>
      </c>
      <c r="AC43" s="2">
        <v>0.682692307692308</v>
      </c>
      <c r="AD43" s="2">
        <v>-1.15555555555556</v>
      </c>
      <c r="AE43" s="2">
        <v>0.00017613165033158</v>
      </c>
      <c r="AF43" s="2">
        <v>71</v>
      </c>
      <c r="AG43" s="2">
        <v>137</v>
      </c>
      <c r="AH43" s="2">
        <v>227</v>
      </c>
      <c r="AI43" s="2">
        <v>-19</v>
      </c>
      <c r="AJ43" s="2">
        <v>90</v>
      </c>
      <c r="AK43" s="2">
        <v>156</v>
      </c>
      <c r="AL43" s="2">
        <v>78.034</v>
      </c>
      <c r="AM43" s="2">
        <v>0.589</v>
      </c>
      <c r="AN43" s="2">
        <v>20.685</v>
      </c>
      <c r="AO43" s="2">
        <v>20.694</v>
      </c>
      <c r="AP43" s="2">
        <v>5.24201261424343</v>
      </c>
    </row>
    <row r="44" customFormat="1" ht="15" spans="1:42">
      <c r="A44" s="2">
        <v>1</v>
      </c>
      <c r="B44" s="2" t="s">
        <v>84</v>
      </c>
      <c r="C44" s="2">
        <v>116</v>
      </c>
      <c r="D44" s="2">
        <v>128.5</v>
      </c>
      <c r="E44" s="2">
        <v>27.5</v>
      </c>
      <c r="F44" s="2">
        <v>0.426470588235294</v>
      </c>
      <c r="G44" s="2">
        <v>0.472426470588235</v>
      </c>
      <c r="H44" s="2">
        <v>0.101102941176471</v>
      </c>
      <c r="I44" s="2">
        <v>4.67272727272727</v>
      </c>
      <c r="J44" s="2">
        <v>4.21818181818182</v>
      </c>
      <c r="K44" s="2">
        <v>1.10775862068966</v>
      </c>
      <c r="L44" s="2">
        <v>101.200296442254</v>
      </c>
      <c r="M44" s="2">
        <v>13.4660065844828</v>
      </c>
      <c r="N44" s="2">
        <v>-0.0511247443762781</v>
      </c>
      <c r="O44" s="2">
        <v>0.283395755305868</v>
      </c>
      <c r="P44" s="2">
        <v>0.752475247524752</v>
      </c>
      <c r="Q44" s="2">
        <v>0.0511247443762781</v>
      </c>
      <c r="R44" s="2">
        <v>0.647435897435897</v>
      </c>
      <c r="S44" s="2">
        <v>0.616724738675958</v>
      </c>
      <c r="T44" s="2">
        <v>272</v>
      </c>
      <c r="U44" s="2">
        <v>0.696691176470588</v>
      </c>
      <c r="V44" s="2">
        <v>0.0459558823529412</v>
      </c>
      <c r="W44" s="2">
        <v>-1.56517426621319</v>
      </c>
      <c r="X44" s="2">
        <v>-1.56702159224801</v>
      </c>
      <c r="Y44" s="2">
        <v>0.214007782101167</v>
      </c>
      <c r="Z44" s="2">
        <v>90.6666666666667</v>
      </c>
      <c r="AA44" s="2">
        <v>113.2485</v>
      </c>
      <c r="AB44" s="2">
        <v>2.69009216589862</v>
      </c>
      <c r="AC44" s="2">
        <v>0.762931034482759</v>
      </c>
      <c r="AD44" s="2">
        <v>-0.792079207920792</v>
      </c>
      <c r="AE44" s="2">
        <v>0.000230607751671732</v>
      </c>
      <c r="AF44" s="2">
        <v>88.5</v>
      </c>
      <c r="AG44" s="2">
        <v>143.5</v>
      </c>
      <c r="AH44" s="2">
        <v>244.5</v>
      </c>
      <c r="AI44" s="2">
        <v>-12.5</v>
      </c>
      <c r="AJ44" s="2">
        <v>101</v>
      </c>
      <c r="AK44" s="2">
        <v>156</v>
      </c>
      <c r="AL44" s="2">
        <v>76.967</v>
      </c>
      <c r="AM44" s="2">
        <v>0.829</v>
      </c>
      <c r="AN44" s="2">
        <v>20.522</v>
      </c>
      <c r="AO44" s="2">
        <v>20.54</v>
      </c>
      <c r="AP44" s="2">
        <v>5.24201261424343</v>
      </c>
    </row>
    <row r="45" customFormat="1" ht="15" spans="1:42">
      <c r="A45" s="2">
        <v>1</v>
      </c>
      <c r="B45" s="2" t="s">
        <v>85</v>
      </c>
      <c r="C45" s="2">
        <v>116.5</v>
      </c>
      <c r="D45" s="2">
        <v>130</v>
      </c>
      <c r="E45" s="2">
        <v>30</v>
      </c>
      <c r="F45" s="2">
        <v>0.421338155515371</v>
      </c>
      <c r="G45" s="2">
        <v>0.470162748643761</v>
      </c>
      <c r="H45" s="2">
        <v>0.108499095840868</v>
      </c>
      <c r="I45" s="2">
        <v>4.33333333333333</v>
      </c>
      <c r="J45" s="2">
        <v>3.88333333333333</v>
      </c>
      <c r="K45" s="2">
        <v>1.11587982832618</v>
      </c>
      <c r="L45" s="2">
        <v>102.261511169485</v>
      </c>
      <c r="M45" s="2">
        <v>13.5769412362775</v>
      </c>
      <c r="N45" s="2">
        <v>-0.0547667342799189</v>
      </c>
      <c r="O45" s="2">
        <v>0.279212792127921</v>
      </c>
      <c r="P45" s="2">
        <v>0.73</v>
      </c>
      <c r="Q45" s="2">
        <v>0.0547667342799189</v>
      </c>
      <c r="R45" s="2">
        <v>0.625</v>
      </c>
      <c r="S45" s="2">
        <v>0.590443686006826</v>
      </c>
      <c r="T45" s="2">
        <v>276.5</v>
      </c>
      <c r="U45" s="2">
        <v>0.674502712477396</v>
      </c>
      <c r="V45" s="2">
        <v>0.0488245931283906</v>
      </c>
      <c r="W45" s="2">
        <v>-1.56557868532293</v>
      </c>
      <c r="X45" s="2">
        <v>-1.56729059403054</v>
      </c>
      <c r="Y45" s="2">
        <v>0.230769230769231</v>
      </c>
      <c r="Z45" s="2">
        <v>92.1666666666667</v>
      </c>
      <c r="AA45" s="2">
        <v>114.5635</v>
      </c>
      <c r="AB45" s="2">
        <v>2.80889145496536</v>
      </c>
      <c r="AC45" s="2">
        <v>0.742489270386266</v>
      </c>
      <c r="AD45" s="2">
        <v>-0.87</v>
      </c>
      <c r="AE45" s="2">
        <v>0.000205920952814444</v>
      </c>
      <c r="AF45" s="2">
        <v>86.5</v>
      </c>
      <c r="AG45" s="2">
        <v>146.5</v>
      </c>
      <c r="AH45" s="2">
        <v>246.5</v>
      </c>
      <c r="AI45" s="2">
        <v>-13.5</v>
      </c>
      <c r="AJ45" s="2">
        <v>100</v>
      </c>
      <c r="AK45" s="2">
        <v>160</v>
      </c>
      <c r="AL45" s="2">
        <v>74.487</v>
      </c>
      <c r="AM45" s="2">
        <v>0.892</v>
      </c>
      <c r="AN45" s="2">
        <v>20.02</v>
      </c>
      <c r="AO45" s="2">
        <v>20.044</v>
      </c>
      <c r="AP45" s="2">
        <v>5.65728804263566</v>
      </c>
    </row>
    <row r="46" customFormat="1" ht="15" spans="1:42">
      <c r="A46" s="2">
        <v>1</v>
      </c>
      <c r="B46" s="2" t="s">
        <v>86</v>
      </c>
      <c r="C46" s="2">
        <v>112</v>
      </c>
      <c r="D46" s="2">
        <v>131</v>
      </c>
      <c r="E46" s="2">
        <v>33.5</v>
      </c>
      <c r="F46" s="2">
        <v>0.40506329113924</v>
      </c>
      <c r="G46" s="2">
        <v>0.47377938517179</v>
      </c>
      <c r="H46" s="2">
        <v>0.121157323688969</v>
      </c>
      <c r="I46" s="2">
        <v>3.91044776119403</v>
      </c>
      <c r="J46" s="2">
        <v>3.34328358208955</v>
      </c>
      <c r="K46" s="2">
        <v>1.16964285714286</v>
      </c>
      <c r="L46" s="2">
        <v>101.369374073238</v>
      </c>
      <c r="M46" s="2">
        <v>13.5769412362775</v>
      </c>
      <c r="N46" s="2">
        <v>-0.0781893004115226</v>
      </c>
      <c r="O46" s="2">
        <v>0.285889570552147</v>
      </c>
      <c r="P46" s="2">
        <v>0.61025641025641</v>
      </c>
      <c r="Q46" s="2">
        <v>0.0781893004115226</v>
      </c>
      <c r="R46" s="2">
        <v>0.592705167173252</v>
      </c>
      <c r="S46" s="2">
        <v>0.539518900343643</v>
      </c>
      <c r="T46" s="2">
        <v>276.5</v>
      </c>
      <c r="U46" s="2">
        <v>0.636528028933092</v>
      </c>
      <c r="V46" s="2">
        <v>0.0687160940325497</v>
      </c>
      <c r="W46" s="2">
        <v>-1.56696516855148</v>
      </c>
      <c r="X46" s="2">
        <v>-1.56781709263008</v>
      </c>
      <c r="Y46" s="2">
        <v>0.255725190839695</v>
      </c>
      <c r="Z46" s="2">
        <v>92.1666666666667</v>
      </c>
      <c r="AA46" s="2">
        <v>114.204</v>
      </c>
      <c r="AB46" s="2">
        <v>3.5173031026253</v>
      </c>
      <c r="AC46" s="2">
        <v>0.700892857142857</v>
      </c>
      <c r="AD46" s="2">
        <v>-1.07692307692308</v>
      </c>
      <c r="AE46" s="2">
        <v>0.000166562546264377</v>
      </c>
      <c r="AF46" s="2">
        <v>78.5</v>
      </c>
      <c r="AG46" s="2">
        <v>145.5</v>
      </c>
      <c r="AH46" s="2">
        <v>243</v>
      </c>
      <c r="AI46" s="2">
        <v>-19</v>
      </c>
      <c r="AJ46" s="2">
        <v>97.5</v>
      </c>
      <c r="AK46" s="2">
        <v>164.5</v>
      </c>
      <c r="AL46" s="2">
        <v>79.363</v>
      </c>
      <c r="AM46" s="2">
        <v>0.246</v>
      </c>
      <c r="AN46" s="2">
        <v>20.994</v>
      </c>
      <c r="AO46" s="2">
        <v>21</v>
      </c>
      <c r="AP46" s="2">
        <v>5.32843873440285</v>
      </c>
    </row>
    <row r="47" customFormat="1" ht="15" spans="1:42">
      <c r="A47" s="2">
        <v>1</v>
      </c>
      <c r="B47" s="2" t="s">
        <v>87</v>
      </c>
      <c r="C47" s="2">
        <v>116</v>
      </c>
      <c r="D47" s="2">
        <v>133</v>
      </c>
      <c r="E47" s="2">
        <v>33.5</v>
      </c>
      <c r="F47" s="2">
        <v>0.410619469026549</v>
      </c>
      <c r="G47" s="2">
        <v>0.470796460176991</v>
      </c>
      <c r="H47" s="2">
        <v>0.11858407079646</v>
      </c>
      <c r="I47" s="2">
        <v>3.97014925373134</v>
      </c>
      <c r="J47" s="2">
        <v>3.46268656716418</v>
      </c>
      <c r="K47" s="2">
        <v>1.14655172413793</v>
      </c>
      <c r="L47" s="2">
        <v>103.709932021962</v>
      </c>
      <c r="M47" s="2">
        <v>13.7234592334926</v>
      </c>
      <c r="N47" s="2">
        <v>-0.0682730923694779</v>
      </c>
      <c r="O47" s="2">
        <v>0.280385078219013</v>
      </c>
      <c r="P47" s="2">
        <v>0.658291457286432</v>
      </c>
      <c r="Q47" s="2">
        <v>0.0682730923694779</v>
      </c>
      <c r="R47" s="2">
        <v>0.597597597597598</v>
      </c>
      <c r="S47" s="2">
        <v>0.551839464882943</v>
      </c>
      <c r="T47" s="2">
        <v>282.5</v>
      </c>
      <c r="U47" s="2">
        <v>0.64424778761062</v>
      </c>
      <c r="V47" s="2">
        <v>0.0601769911504425</v>
      </c>
      <c r="W47" s="2">
        <v>-1.5666336648822</v>
      </c>
      <c r="X47" s="2">
        <v>-1.5677613592488</v>
      </c>
      <c r="Y47" s="2">
        <v>0.25187969924812</v>
      </c>
      <c r="Z47" s="2">
        <v>94.1666666666667</v>
      </c>
      <c r="AA47" s="2">
        <v>116.574</v>
      </c>
      <c r="AB47" s="2">
        <v>3.22215777262181</v>
      </c>
      <c r="AC47" s="2">
        <v>0.711206896551724</v>
      </c>
      <c r="AD47" s="2">
        <v>-1.01507537688442</v>
      </c>
      <c r="AE47" s="2">
        <v>0.000170732519207615</v>
      </c>
      <c r="AF47" s="2">
        <v>82.5</v>
      </c>
      <c r="AG47" s="2">
        <v>149.5</v>
      </c>
      <c r="AH47" s="2">
        <v>249</v>
      </c>
      <c r="AI47" s="2">
        <v>-17</v>
      </c>
      <c r="AJ47" s="2">
        <v>99.5</v>
      </c>
      <c r="AK47" s="2">
        <v>166.5</v>
      </c>
      <c r="AL47" s="2">
        <v>76.845</v>
      </c>
      <c r="AM47" s="2">
        <v>0.652</v>
      </c>
      <c r="AN47" s="2">
        <v>20.155</v>
      </c>
      <c r="AO47" s="2">
        <v>20.169</v>
      </c>
      <c r="AP47" s="2">
        <v>5.80408929549902</v>
      </c>
    </row>
    <row r="48" customFormat="1" ht="15" spans="1:42">
      <c r="A48" s="2">
        <v>1</v>
      </c>
      <c r="B48" s="2" t="s">
        <v>88</v>
      </c>
      <c r="C48" s="2">
        <v>110</v>
      </c>
      <c r="D48" s="2">
        <v>126.5</v>
      </c>
      <c r="E48" s="2">
        <v>33.5</v>
      </c>
      <c r="F48" s="2">
        <v>0.407407407407407</v>
      </c>
      <c r="G48" s="2">
        <v>0.468518518518519</v>
      </c>
      <c r="H48" s="2">
        <v>0.124074074074074</v>
      </c>
      <c r="I48" s="2">
        <v>3.77611940298507</v>
      </c>
      <c r="J48" s="2">
        <v>3.28358208955224</v>
      </c>
      <c r="K48" s="2">
        <v>1.15</v>
      </c>
      <c r="L48" s="2">
        <v>98.6990374826422</v>
      </c>
      <c r="M48" s="2">
        <v>13.4164078649987</v>
      </c>
      <c r="N48" s="2">
        <v>-0.0697674418604651</v>
      </c>
      <c r="O48" s="2">
        <v>0.276166456494325</v>
      </c>
      <c r="P48" s="2">
        <v>0.645161290322581</v>
      </c>
      <c r="Q48" s="2">
        <v>0.0697674418604651</v>
      </c>
      <c r="R48" s="2">
        <v>0.58125</v>
      </c>
      <c r="S48" s="2">
        <v>0.533101045296167</v>
      </c>
      <c r="T48" s="2">
        <v>270</v>
      </c>
      <c r="U48" s="2">
        <v>0.627777777777778</v>
      </c>
      <c r="V48" s="2">
        <v>0.0611111111111111</v>
      </c>
      <c r="W48" s="2">
        <v>-1.56624343990773</v>
      </c>
      <c r="X48" s="2">
        <v>-1.56751676866024</v>
      </c>
      <c r="Y48" s="2">
        <v>0.264822134387352</v>
      </c>
      <c r="Z48" s="2">
        <v>90</v>
      </c>
      <c r="AA48" s="2">
        <v>110.9645</v>
      </c>
      <c r="AB48" s="2">
        <v>3.2820197044335</v>
      </c>
      <c r="AC48" s="2">
        <v>0.695454545454545</v>
      </c>
      <c r="AD48" s="2">
        <v>-1.0752688172043</v>
      </c>
      <c r="AE48" s="2">
        <v>0.000178430456562276</v>
      </c>
      <c r="AF48" s="2">
        <v>76.5</v>
      </c>
      <c r="AG48" s="2">
        <v>143.5</v>
      </c>
      <c r="AH48" s="2">
        <v>236.5</v>
      </c>
      <c r="AI48" s="2">
        <v>-16.5</v>
      </c>
      <c r="AJ48" s="2">
        <v>93</v>
      </c>
      <c r="AK48" s="2">
        <v>160</v>
      </c>
      <c r="AL48" s="2">
        <v>75.341</v>
      </c>
      <c r="AM48" s="2">
        <v>0.945</v>
      </c>
      <c r="AN48" s="2">
        <v>20.814</v>
      </c>
      <c r="AO48" s="2">
        <v>20.837</v>
      </c>
      <c r="AP48" s="2">
        <v>5.28244784200385</v>
      </c>
    </row>
    <row r="49" customFormat="1" ht="15" spans="1:42">
      <c r="A49" s="2">
        <v>1</v>
      </c>
      <c r="B49" s="2" t="s">
        <v>89</v>
      </c>
      <c r="C49" s="2">
        <v>104.5</v>
      </c>
      <c r="D49" s="2">
        <v>123.5</v>
      </c>
      <c r="E49" s="2">
        <v>32.5</v>
      </c>
      <c r="F49" s="2">
        <v>0.401151631477927</v>
      </c>
      <c r="G49" s="2">
        <v>0.474088291746641</v>
      </c>
      <c r="H49" s="2">
        <v>0.124760076775432</v>
      </c>
      <c r="I49" s="2">
        <v>3.8</v>
      </c>
      <c r="J49" s="2">
        <v>3.21538461538462</v>
      </c>
      <c r="K49" s="2">
        <v>1.18181818181818</v>
      </c>
      <c r="L49" s="2">
        <v>95.2693549888945</v>
      </c>
      <c r="M49" s="2">
        <v>13.1782649338472</v>
      </c>
      <c r="N49" s="2">
        <v>-0.0833333333333333</v>
      </c>
      <c r="O49" s="2">
        <v>0.286458333333333</v>
      </c>
      <c r="P49" s="2">
        <v>0.582417582417582</v>
      </c>
      <c r="Q49" s="2">
        <v>0.0833333333333333</v>
      </c>
      <c r="R49" s="2">
        <v>0.583333333333333</v>
      </c>
      <c r="S49" s="2">
        <v>0.525547445255474</v>
      </c>
      <c r="T49" s="2">
        <v>260.5</v>
      </c>
      <c r="U49" s="2">
        <v>0.625719769673704</v>
      </c>
      <c r="V49" s="2">
        <v>0.072936660268714</v>
      </c>
      <c r="W49" s="2">
        <v>-1.56669081748832</v>
      </c>
      <c r="X49" s="2">
        <v>-1.56754231075425</v>
      </c>
      <c r="Y49" s="2">
        <v>0.263157894736842</v>
      </c>
      <c r="Z49" s="2">
        <v>86.8333333333333</v>
      </c>
      <c r="AA49" s="2">
        <v>107.445</v>
      </c>
      <c r="AB49" s="2">
        <v>3.67966751918159</v>
      </c>
      <c r="AC49" s="2">
        <v>0.688995215311005</v>
      </c>
      <c r="AD49" s="2">
        <v>-1.13186813186813</v>
      </c>
      <c r="AE49" s="2">
        <v>0.000178380898501637</v>
      </c>
      <c r="AF49" s="2">
        <v>72</v>
      </c>
      <c r="AG49" s="2">
        <v>137</v>
      </c>
      <c r="AH49" s="2">
        <v>228</v>
      </c>
      <c r="AI49" s="2">
        <v>-19</v>
      </c>
      <c r="AJ49" s="2">
        <v>91</v>
      </c>
      <c r="AK49" s="2">
        <v>156</v>
      </c>
      <c r="AL49" s="2">
        <v>76.176</v>
      </c>
      <c r="AM49" s="2">
        <v>0.638</v>
      </c>
      <c r="AN49" s="2">
        <v>20.538</v>
      </c>
      <c r="AO49" s="2">
        <v>20.55</v>
      </c>
      <c r="AP49" s="2">
        <v>4.83412871345029</v>
      </c>
    </row>
    <row r="50" customFormat="1" ht="15" spans="1:42">
      <c r="A50" s="2">
        <v>1</v>
      </c>
      <c r="B50" s="2" t="s">
        <v>90</v>
      </c>
      <c r="C50" s="2">
        <v>110</v>
      </c>
      <c r="D50" s="2">
        <v>125.5</v>
      </c>
      <c r="E50" s="2">
        <v>36</v>
      </c>
      <c r="F50" s="2">
        <v>0.405156537753223</v>
      </c>
      <c r="G50" s="2">
        <v>0.462246777163904</v>
      </c>
      <c r="H50" s="2">
        <v>0.132596685082873</v>
      </c>
      <c r="I50" s="2">
        <v>3.48611111111111</v>
      </c>
      <c r="J50" s="2">
        <v>3.05555555555556</v>
      </c>
      <c r="K50" s="2">
        <v>1.14090909090909</v>
      </c>
      <c r="L50" s="2">
        <v>98.5668132114794</v>
      </c>
      <c r="M50" s="2">
        <v>13.4536240470737</v>
      </c>
      <c r="N50" s="2">
        <v>-0.0658174097664544</v>
      </c>
      <c r="O50" s="2">
        <v>0.26448362720403</v>
      </c>
      <c r="P50" s="2">
        <v>0.653631284916201</v>
      </c>
      <c r="Q50" s="2">
        <v>0.0658174097664544</v>
      </c>
      <c r="R50" s="2">
        <v>0.554179566563467</v>
      </c>
      <c r="S50" s="2">
        <v>0.506849315068493</v>
      </c>
      <c r="T50" s="2">
        <v>271.5</v>
      </c>
      <c r="U50" s="2">
        <v>0.602209944751381</v>
      </c>
      <c r="V50" s="2">
        <v>0.0570902394106814</v>
      </c>
      <c r="W50" s="2">
        <v>-1.56586468272748</v>
      </c>
      <c r="X50" s="2">
        <v>-1.56748777456728</v>
      </c>
      <c r="Y50" s="2">
        <v>0.286852589641434</v>
      </c>
      <c r="Z50" s="2">
        <v>90.5</v>
      </c>
      <c r="AA50" s="2">
        <v>110.6625</v>
      </c>
      <c r="AB50" s="2">
        <v>3.19235588972431</v>
      </c>
      <c r="AC50" s="2">
        <v>0.672727272727273</v>
      </c>
      <c r="AD50" s="2">
        <v>-1.15083798882682</v>
      </c>
      <c r="AE50" s="2">
        <v>0.000170040233275807</v>
      </c>
      <c r="AF50" s="2">
        <v>74</v>
      </c>
      <c r="AG50" s="2">
        <v>146</v>
      </c>
      <c r="AH50" s="2">
        <v>235.5</v>
      </c>
      <c r="AI50" s="2">
        <v>-15.5</v>
      </c>
      <c r="AJ50" s="2">
        <v>89.5</v>
      </c>
      <c r="AK50" s="2">
        <v>161.5</v>
      </c>
      <c r="AL50" s="2">
        <v>79.461</v>
      </c>
      <c r="AM50" s="2">
        <v>-0.203</v>
      </c>
      <c r="AN50" s="2">
        <v>18.744</v>
      </c>
      <c r="AO50" s="2">
        <v>18.763</v>
      </c>
      <c r="AP50" s="2">
        <v>5.93140724271845</v>
      </c>
    </row>
    <row r="51" customFormat="1" ht="15" spans="1:42">
      <c r="A51" s="2">
        <v>1</v>
      </c>
      <c r="B51" s="2" t="s">
        <v>91</v>
      </c>
      <c r="C51" s="2">
        <v>113.5</v>
      </c>
      <c r="D51" s="2">
        <v>128</v>
      </c>
      <c r="E51" s="2">
        <v>33.5</v>
      </c>
      <c r="F51" s="2">
        <v>0.412727272727273</v>
      </c>
      <c r="G51" s="2">
        <v>0.465454545454545</v>
      </c>
      <c r="H51" s="2">
        <v>0.121818181818182</v>
      </c>
      <c r="I51" s="2">
        <v>3.82089552238806</v>
      </c>
      <c r="J51" s="2">
        <v>3.38805970149254</v>
      </c>
      <c r="K51" s="2">
        <v>1.12775330396476</v>
      </c>
      <c r="L51" s="2">
        <v>100.645417183298</v>
      </c>
      <c r="M51" s="2">
        <v>13.5400640077266</v>
      </c>
      <c r="N51" s="2">
        <v>-0.0600414078674948</v>
      </c>
      <c r="O51" s="2">
        <v>0.270471464019851</v>
      </c>
      <c r="P51" s="2">
        <v>0.693121693121693</v>
      </c>
      <c r="Q51" s="2">
        <v>0.0600414078674948</v>
      </c>
      <c r="R51" s="2">
        <v>0.585139318885449</v>
      </c>
      <c r="S51" s="2">
        <v>0.54421768707483</v>
      </c>
      <c r="T51" s="2">
        <v>275</v>
      </c>
      <c r="U51" s="2">
        <v>0.634545454545455</v>
      </c>
      <c r="V51" s="2">
        <v>0.0527272727272727</v>
      </c>
      <c r="W51" s="2">
        <v>-1.56574000383825</v>
      </c>
      <c r="X51" s="2">
        <v>-1.56743434651635</v>
      </c>
      <c r="Y51" s="2">
        <v>0.26171875</v>
      </c>
      <c r="Z51" s="2">
        <v>91.6666666666667</v>
      </c>
      <c r="AA51" s="2">
        <v>112.8915</v>
      </c>
      <c r="AB51" s="2">
        <v>2.99278846153846</v>
      </c>
      <c r="AC51" s="2">
        <v>0.704845814977974</v>
      </c>
      <c r="AD51" s="2">
        <v>-1.01587301587302</v>
      </c>
      <c r="AE51" s="2">
        <v>0.000183365238246633</v>
      </c>
      <c r="AF51" s="2">
        <v>80</v>
      </c>
      <c r="AG51" s="2">
        <v>147</v>
      </c>
      <c r="AH51" s="2">
        <v>241.5</v>
      </c>
      <c r="AI51" s="2">
        <v>-14.5</v>
      </c>
      <c r="AJ51" s="2">
        <v>94.5</v>
      </c>
      <c r="AK51" s="2">
        <v>161.5</v>
      </c>
      <c r="AL51" s="2">
        <v>74.837</v>
      </c>
      <c r="AM51" s="2">
        <v>1.094</v>
      </c>
      <c r="AN51" s="2">
        <v>20.509</v>
      </c>
      <c r="AO51" s="2">
        <v>20.538</v>
      </c>
      <c r="AP51" s="2">
        <v>5.24201261424343</v>
      </c>
    </row>
    <row r="52" customFormat="1" ht="15" spans="1:42">
      <c r="A52" s="2">
        <v>1</v>
      </c>
      <c r="B52" s="2" t="s">
        <v>92</v>
      </c>
      <c r="C52" s="2">
        <v>108.5</v>
      </c>
      <c r="D52" s="2">
        <v>123</v>
      </c>
      <c r="E52" s="2">
        <v>33.5</v>
      </c>
      <c r="F52" s="2">
        <v>0.409433962264151</v>
      </c>
      <c r="G52" s="2">
        <v>0.464150943396226</v>
      </c>
      <c r="H52" s="2">
        <v>0.126415094339623</v>
      </c>
      <c r="I52" s="2">
        <v>3.67164179104478</v>
      </c>
      <c r="J52" s="2">
        <v>3.23880597014925</v>
      </c>
      <c r="K52" s="2">
        <v>1.13364055299539</v>
      </c>
      <c r="L52" s="2">
        <v>96.6497111566644</v>
      </c>
      <c r="M52" s="2">
        <v>13.2916013582513</v>
      </c>
      <c r="N52" s="2">
        <v>-0.0626349892008639</v>
      </c>
      <c r="O52" s="2">
        <v>0.268041237113402</v>
      </c>
      <c r="P52" s="2">
        <v>0.675977653631285</v>
      </c>
      <c r="Q52" s="2">
        <v>0.0626349892008639</v>
      </c>
      <c r="R52" s="2">
        <v>0.571884984025559</v>
      </c>
      <c r="S52" s="2">
        <v>0.528169014084507</v>
      </c>
      <c r="T52" s="2">
        <v>265</v>
      </c>
      <c r="U52" s="2">
        <v>0.620754716981132</v>
      </c>
      <c r="V52" s="2">
        <v>0.0547169811320755</v>
      </c>
      <c r="W52" s="2">
        <v>-1.56548463867981</v>
      </c>
      <c r="X52" s="2">
        <v>-1.56724652792513</v>
      </c>
      <c r="Y52" s="2">
        <v>0.272357723577236</v>
      </c>
      <c r="Z52" s="2">
        <v>88.3333333333333</v>
      </c>
      <c r="AA52" s="2">
        <v>108.4615</v>
      </c>
      <c r="AB52" s="2">
        <v>3.08080808080808</v>
      </c>
      <c r="AC52" s="2">
        <v>0.691244239631336</v>
      </c>
      <c r="AD52" s="2">
        <v>-1.07262569832402</v>
      </c>
      <c r="AE52" s="2">
        <v>0.000188842323369265</v>
      </c>
      <c r="AF52" s="2">
        <v>75</v>
      </c>
      <c r="AG52" s="2">
        <v>142</v>
      </c>
      <c r="AH52" s="2">
        <v>231.5</v>
      </c>
      <c r="AI52" s="2">
        <v>-14.5</v>
      </c>
      <c r="AJ52" s="2">
        <v>89.5</v>
      </c>
      <c r="AK52" s="2">
        <v>156.5</v>
      </c>
      <c r="AL52" s="2">
        <v>77.443</v>
      </c>
      <c r="AM52" s="2">
        <v>0.157</v>
      </c>
      <c r="AN52" s="2">
        <v>19.603</v>
      </c>
      <c r="AO52" s="2">
        <v>19.606</v>
      </c>
      <c r="AP52" s="2">
        <v>5.77614680473373</v>
      </c>
    </row>
    <row r="53" customFormat="1" ht="15" spans="1:42">
      <c r="A53" s="2">
        <v>1</v>
      </c>
      <c r="B53" s="2" t="s">
        <v>93</v>
      </c>
      <c r="C53" s="2">
        <v>119.5</v>
      </c>
      <c r="D53" s="2">
        <v>132</v>
      </c>
      <c r="E53" s="2">
        <v>29.5</v>
      </c>
      <c r="F53" s="2">
        <v>0.425266903914591</v>
      </c>
      <c r="G53" s="2">
        <v>0.469750889679715</v>
      </c>
      <c r="H53" s="2">
        <v>0.104982206405694</v>
      </c>
      <c r="I53" s="2">
        <v>4.47457627118644</v>
      </c>
      <c r="J53" s="2">
        <v>4.05084745762712</v>
      </c>
      <c r="K53" s="2">
        <v>1.10460251046025</v>
      </c>
      <c r="L53" s="2">
        <v>104.202527160653</v>
      </c>
      <c r="M53" s="2">
        <v>13.6869767784319</v>
      </c>
      <c r="N53" s="2">
        <v>-0.0497017892644135</v>
      </c>
      <c r="O53" s="2">
        <v>0.278450363196126</v>
      </c>
      <c r="P53" s="2">
        <v>0.75609756097561</v>
      </c>
      <c r="Q53" s="2">
        <v>0.0497017892644135</v>
      </c>
      <c r="R53" s="2">
        <v>0.634674922600619</v>
      </c>
      <c r="S53" s="2">
        <v>0.604026845637584</v>
      </c>
      <c r="T53" s="2">
        <v>281</v>
      </c>
      <c r="U53" s="2">
        <v>0.685053380782918</v>
      </c>
      <c r="V53" s="2">
        <v>0.0444839857651246</v>
      </c>
      <c r="W53" s="2">
        <v>-1.56530088662058</v>
      </c>
      <c r="X53" s="2">
        <v>-1.56725394904529</v>
      </c>
      <c r="Y53" s="2">
        <v>0.223484848484848</v>
      </c>
      <c r="Z53" s="2">
        <v>93.6666666666667</v>
      </c>
      <c r="AA53" s="2">
        <v>116.5775</v>
      </c>
      <c r="AB53" s="2">
        <v>2.65765765765766</v>
      </c>
      <c r="AC53" s="2">
        <v>0.753138075313807</v>
      </c>
      <c r="AD53" s="2">
        <v>-0.819512195121951</v>
      </c>
      <c r="AE53" s="2">
        <v>0.000210470872284502</v>
      </c>
      <c r="AF53" s="2">
        <v>90</v>
      </c>
      <c r="AG53" s="2">
        <v>149</v>
      </c>
      <c r="AH53" s="2">
        <v>251.5</v>
      </c>
      <c r="AI53" s="2">
        <v>-12.5</v>
      </c>
      <c r="AJ53" s="2">
        <v>102.5</v>
      </c>
      <c r="AK53" s="2">
        <v>161.5</v>
      </c>
      <c r="AL53" s="2">
        <v>77.833</v>
      </c>
      <c r="AM53" s="2">
        <v>0.622</v>
      </c>
      <c r="AN53" s="2">
        <v>18.869</v>
      </c>
      <c r="AO53" s="2">
        <v>18.895</v>
      </c>
      <c r="AP53" s="2">
        <v>5.28204589285714</v>
      </c>
    </row>
    <row r="54" customFormat="1" ht="15" spans="1:42">
      <c r="A54" s="2">
        <v>1</v>
      </c>
      <c r="B54" s="2" t="s">
        <v>94</v>
      </c>
      <c r="C54" s="2">
        <v>110</v>
      </c>
      <c r="D54" s="2">
        <v>127.5</v>
      </c>
      <c r="E54" s="2">
        <v>35</v>
      </c>
      <c r="F54" s="2">
        <v>0.403669724770642</v>
      </c>
      <c r="G54" s="2">
        <v>0.467889908256881</v>
      </c>
      <c r="H54" s="2">
        <v>0.128440366972477</v>
      </c>
      <c r="I54" s="2">
        <v>3.64285714285714</v>
      </c>
      <c r="J54" s="2">
        <v>3.14285714285714</v>
      </c>
      <c r="K54" s="2">
        <v>1.15909090909091</v>
      </c>
      <c r="L54" s="2">
        <v>99.2996307478868</v>
      </c>
      <c r="M54" s="2">
        <v>13.4783777461038</v>
      </c>
      <c r="N54" s="2">
        <v>-0.0736842105263158</v>
      </c>
      <c r="O54" s="2">
        <v>0.275</v>
      </c>
      <c r="P54" s="2">
        <v>0.621621621621622</v>
      </c>
      <c r="Q54" s="2">
        <v>0.0736842105263158</v>
      </c>
      <c r="R54" s="2">
        <v>0.569230769230769</v>
      </c>
      <c r="S54" s="2">
        <v>0.517241379310345</v>
      </c>
      <c r="T54" s="2">
        <v>272.5</v>
      </c>
      <c r="U54" s="2">
        <v>0.614678899082569</v>
      </c>
      <c r="V54" s="2">
        <v>0.0642201834862385</v>
      </c>
      <c r="W54" s="2">
        <v>-1.56649300238892</v>
      </c>
      <c r="X54" s="2">
        <v>-1.56765605397706</v>
      </c>
      <c r="Y54" s="2">
        <v>0.274509803921569</v>
      </c>
      <c r="Z54" s="2">
        <v>90.8333333333333</v>
      </c>
      <c r="AA54" s="2">
        <v>111.7225</v>
      </c>
      <c r="AB54" s="2">
        <v>3.41049382716049</v>
      </c>
      <c r="AC54" s="2">
        <v>0.681818181818182</v>
      </c>
      <c r="AD54" s="2">
        <v>-1.13513513513514</v>
      </c>
      <c r="AE54" s="2">
        <v>0.000166796437913881</v>
      </c>
      <c r="AF54" s="2">
        <v>75</v>
      </c>
      <c r="AG54" s="2">
        <v>145</v>
      </c>
      <c r="AH54" s="2">
        <v>237.5</v>
      </c>
      <c r="AI54" s="2">
        <v>-17.5</v>
      </c>
      <c r="AJ54" s="2">
        <v>92.5</v>
      </c>
      <c r="AK54" s="2">
        <v>162.5</v>
      </c>
      <c r="AL54" s="2">
        <v>74.95</v>
      </c>
      <c r="AM54" s="2">
        <v>1.237</v>
      </c>
      <c r="AN54" s="2">
        <v>20.697</v>
      </c>
      <c r="AO54" s="2">
        <v>20.734</v>
      </c>
      <c r="AP54" s="2">
        <v>5.71945326415094</v>
      </c>
    </row>
    <row r="55" customFormat="1" ht="15" spans="1:42">
      <c r="A55" s="2">
        <v>1</v>
      </c>
      <c r="B55" s="2" t="s">
        <v>95</v>
      </c>
      <c r="C55" s="2">
        <v>110</v>
      </c>
      <c r="D55" s="2">
        <v>128</v>
      </c>
      <c r="E55" s="2">
        <v>35.5</v>
      </c>
      <c r="F55" s="2">
        <v>0.402193784277879</v>
      </c>
      <c r="G55" s="2">
        <v>0.46800731261426</v>
      </c>
      <c r="H55" s="2">
        <v>0.129798903107861</v>
      </c>
      <c r="I55" s="2">
        <v>3.6056338028169</v>
      </c>
      <c r="J55" s="2">
        <v>3.09859154929577</v>
      </c>
      <c r="K55" s="2">
        <v>1.16363636363636</v>
      </c>
      <c r="L55" s="2">
        <v>99.5728376616836</v>
      </c>
      <c r="M55" s="2">
        <v>13.5030860670194</v>
      </c>
      <c r="N55" s="2">
        <v>-0.0756302521008403</v>
      </c>
      <c r="O55" s="2">
        <v>0.275217932752179</v>
      </c>
      <c r="P55" s="2">
        <v>0.610810810810811</v>
      </c>
      <c r="Q55" s="2">
        <v>0.0756302521008403</v>
      </c>
      <c r="R55" s="2">
        <v>0.565749235474006</v>
      </c>
      <c r="S55" s="2">
        <v>0.512027491408935</v>
      </c>
      <c r="T55" s="2">
        <v>273.5</v>
      </c>
      <c r="U55" s="2">
        <v>0.610603290676417</v>
      </c>
      <c r="V55" s="2">
        <v>0.0658135283363803</v>
      </c>
      <c r="W55" s="2">
        <v>-1.56661253776314</v>
      </c>
      <c r="X55" s="2">
        <v>-1.56771475029011</v>
      </c>
      <c r="Y55" s="2">
        <v>0.27734375</v>
      </c>
      <c r="Z55" s="2">
        <v>91.1666666666667</v>
      </c>
      <c r="AA55" s="2">
        <v>112.073</v>
      </c>
      <c r="AB55" s="2">
        <v>3.47222222222222</v>
      </c>
      <c r="AC55" s="2">
        <v>0.677272727272727</v>
      </c>
      <c r="AD55" s="2">
        <v>-1.15675675675676</v>
      </c>
      <c r="AE55" s="2">
        <v>0.000162527594767826</v>
      </c>
      <c r="AF55" s="2">
        <v>74.5</v>
      </c>
      <c r="AG55" s="2">
        <v>145.5</v>
      </c>
      <c r="AH55" s="2">
        <v>238</v>
      </c>
      <c r="AI55" s="2">
        <v>-18</v>
      </c>
      <c r="AJ55" s="2">
        <v>92.5</v>
      </c>
      <c r="AK55" s="2">
        <v>163.5</v>
      </c>
      <c r="AL55" s="2">
        <v>75.391</v>
      </c>
      <c r="AM55" s="2">
        <v>1.082</v>
      </c>
      <c r="AN55" s="2">
        <v>20.704</v>
      </c>
      <c r="AO55" s="2">
        <v>20.734</v>
      </c>
      <c r="AP55" s="2">
        <v>5.90180025193798</v>
      </c>
    </row>
    <row r="56" customFormat="1" ht="15" spans="1:42">
      <c r="A56" s="2">
        <v>1</v>
      </c>
      <c r="B56" s="2" t="s">
        <v>96</v>
      </c>
      <c r="C56" s="2">
        <v>109</v>
      </c>
      <c r="D56" s="2">
        <v>127</v>
      </c>
      <c r="E56" s="2">
        <v>30</v>
      </c>
      <c r="F56" s="2">
        <v>0.409774436090226</v>
      </c>
      <c r="G56" s="2">
        <v>0.477443609022556</v>
      </c>
      <c r="H56" s="2">
        <v>0.112781954887218</v>
      </c>
      <c r="I56" s="2">
        <v>4.23333333333333</v>
      </c>
      <c r="J56" s="2">
        <v>3.63333333333333</v>
      </c>
      <c r="K56" s="2">
        <v>1.1651376146789</v>
      </c>
      <c r="L56" s="2">
        <v>98.1665251838256</v>
      </c>
      <c r="M56" s="2">
        <v>13.3166562369588</v>
      </c>
      <c r="N56" s="2">
        <v>-0.076271186440678</v>
      </c>
      <c r="O56" s="2">
        <v>0.292620865139949</v>
      </c>
      <c r="P56" s="2">
        <v>0.628865979381443</v>
      </c>
      <c r="Q56" s="2">
        <v>0.076271186440678</v>
      </c>
      <c r="R56" s="2">
        <v>0.617834394904459</v>
      </c>
      <c r="S56" s="2">
        <v>0.568345323741007</v>
      </c>
      <c r="T56" s="2">
        <v>266</v>
      </c>
      <c r="U56" s="2">
        <v>0.661654135338346</v>
      </c>
      <c r="V56" s="2">
        <v>0.0676691729323308</v>
      </c>
      <c r="W56" s="2">
        <v>-1.56668362074888</v>
      </c>
      <c r="X56" s="2">
        <v>-1.5675209948647</v>
      </c>
      <c r="Y56" s="2">
        <v>0.236220472440945</v>
      </c>
      <c r="Z56" s="2">
        <v>88.6666666666667</v>
      </c>
      <c r="AA56" s="2">
        <v>110.56</v>
      </c>
      <c r="AB56" s="2">
        <v>3.43446601941748</v>
      </c>
      <c r="AC56" s="2">
        <v>0.724770642201835</v>
      </c>
      <c r="AD56" s="2">
        <v>-0.989690721649485</v>
      </c>
      <c r="AE56" s="2">
        <v>0.000193339494290537</v>
      </c>
      <c r="AF56" s="2">
        <v>79</v>
      </c>
      <c r="AG56" s="2">
        <v>139</v>
      </c>
      <c r="AH56" s="2">
        <v>236</v>
      </c>
      <c r="AI56" s="2">
        <v>-18</v>
      </c>
      <c r="AJ56" s="2">
        <v>97</v>
      </c>
      <c r="AK56" s="2">
        <v>157</v>
      </c>
      <c r="AL56" s="2">
        <v>76.967</v>
      </c>
      <c r="AM56" s="2">
        <v>0.826</v>
      </c>
      <c r="AN56" s="2">
        <v>21.112</v>
      </c>
      <c r="AO56" s="2">
        <v>21.129</v>
      </c>
      <c r="AP56" s="2">
        <v>5.24201261424343</v>
      </c>
    </row>
    <row r="57" customFormat="1" ht="15" spans="1:42">
      <c r="A57" s="2">
        <v>1</v>
      </c>
      <c r="B57" s="2" t="s">
        <v>97</v>
      </c>
      <c r="C57" s="2">
        <v>107</v>
      </c>
      <c r="D57" s="2">
        <v>122.5</v>
      </c>
      <c r="E57" s="2">
        <v>32.5</v>
      </c>
      <c r="F57" s="2">
        <v>0.408396946564886</v>
      </c>
      <c r="G57" s="2">
        <v>0.467557251908397</v>
      </c>
      <c r="H57" s="2">
        <v>0.124045801526718</v>
      </c>
      <c r="I57" s="2">
        <v>3.76923076923077</v>
      </c>
      <c r="J57" s="2">
        <v>3.29230769230769</v>
      </c>
      <c r="K57" s="2">
        <v>1.14485981308411</v>
      </c>
      <c r="L57" s="2">
        <v>95.762727613618</v>
      </c>
      <c r="M57" s="2">
        <v>13.2161517343993</v>
      </c>
      <c r="N57" s="2">
        <v>-0.0675381263616558</v>
      </c>
      <c r="O57" s="2">
        <v>0.274382314694408</v>
      </c>
      <c r="P57" s="2">
        <v>0.655555555555556</v>
      </c>
      <c r="Q57" s="2">
        <v>0.0675381263616558</v>
      </c>
      <c r="R57" s="2">
        <v>0.580645161290323</v>
      </c>
      <c r="S57" s="2">
        <v>0.53405017921147</v>
      </c>
      <c r="T57" s="2">
        <v>262</v>
      </c>
      <c r="U57" s="2">
        <v>0.627862595419847</v>
      </c>
      <c r="V57" s="2">
        <v>0.0591603053435115</v>
      </c>
      <c r="W57" s="2">
        <v>-1.56580209944604</v>
      </c>
      <c r="X57" s="2">
        <v>-1.56726624886567</v>
      </c>
      <c r="Y57" s="2">
        <v>0.26530612244898</v>
      </c>
      <c r="Z57" s="2">
        <v>87.3333333333333</v>
      </c>
      <c r="AA57" s="2">
        <v>107.6055</v>
      </c>
      <c r="AB57" s="2">
        <v>3.21700507614213</v>
      </c>
      <c r="AC57" s="2">
        <v>0.696261682242991</v>
      </c>
      <c r="AD57" s="2">
        <v>-1.06666666666667</v>
      </c>
      <c r="AE57" s="2">
        <v>0.000191635484168357</v>
      </c>
      <c r="AF57" s="2">
        <v>74.5</v>
      </c>
      <c r="AG57" s="2">
        <v>139.5</v>
      </c>
      <c r="AH57" s="2">
        <v>229.5</v>
      </c>
      <c r="AI57" s="2">
        <v>-15.5</v>
      </c>
      <c r="AJ57" s="2">
        <v>90</v>
      </c>
      <c r="AK57" s="2">
        <v>155</v>
      </c>
      <c r="AL57" s="2">
        <v>76.339</v>
      </c>
      <c r="AM57" s="2">
        <v>0.898</v>
      </c>
      <c r="AN57" s="2">
        <v>20.346</v>
      </c>
      <c r="AO57" s="2">
        <v>20.367</v>
      </c>
      <c r="AP57" s="2">
        <v>5.09493859683795</v>
      </c>
    </row>
    <row r="58" customFormat="1" ht="15" spans="1:42">
      <c r="A58" s="2">
        <v>1</v>
      </c>
      <c r="B58" s="2" t="s">
        <v>98</v>
      </c>
      <c r="C58" s="2">
        <v>110.5</v>
      </c>
      <c r="D58" s="2">
        <v>123</v>
      </c>
      <c r="E58" s="2">
        <v>27</v>
      </c>
      <c r="F58" s="2">
        <v>0.424184261036468</v>
      </c>
      <c r="G58" s="2">
        <v>0.472168905950096</v>
      </c>
      <c r="H58" s="2">
        <v>0.103646833013436</v>
      </c>
      <c r="I58" s="2">
        <v>4.55555555555556</v>
      </c>
      <c r="J58" s="2">
        <v>4.09259259259259</v>
      </c>
      <c r="K58" s="2">
        <v>1.1131221719457</v>
      </c>
      <c r="L58" s="2">
        <v>96.7268490820069</v>
      </c>
      <c r="M58" s="2">
        <v>13.1782649338472</v>
      </c>
      <c r="N58" s="2">
        <v>-0.0535331905781585</v>
      </c>
      <c r="O58" s="2">
        <v>0.282920469361147</v>
      </c>
      <c r="P58" s="2">
        <v>0.739583333333333</v>
      </c>
      <c r="Q58" s="2">
        <v>0.0535331905781585</v>
      </c>
      <c r="R58" s="2">
        <v>0.64</v>
      </c>
      <c r="S58" s="2">
        <v>0.607272727272727</v>
      </c>
      <c r="T58" s="2">
        <v>260.5</v>
      </c>
      <c r="U58" s="2">
        <v>0.689059500959693</v>
      </c>
      <c r="V58" s="2">
        <v>0.0479846449136276</v>
      </c>
      <c r="W58" s="2">
        <v>-1.56488840521687</v>
      </c>
      <c r="X58" s="2">
        <v>-1.56677472400331</v>
      </c>
      <c r="Y58" s="2">
        <v>0.219512195121951</v>
      </c>
      <c r="Z58" s="2">
        <v>86.8333333333333</v>
      </c>
      <c r="AA58" s="2">
        <v>108.3185</v>
      </c>
      <c r="AB58" s="2">
        <v>2.76331719128329</v>
      </c>
      <c r="AC58" s="2">
        <v>0.755656108597285</v>
      </c>
      <c r="AD58" s="2">
        <v>-0.822916666666667</v>
      </c>
      <c r="AE58" s="2">
        <v>0.000243021925522609</v>
      </c>
      <c r="AF58" s="2">
        <v>83.5</v>
      </c>
      <c r="AG58" s="2">
        <v>137.5</v>
      </c>
      <c r="AH58" s="2">
        <v>233.5</v>
      </c>
      <c r="AI58" s="2">
        <v>-12.5</v>
      </c>
      <c r="AJ58" s="2">
        <v>96</v>
      </c>
      <c r="AK58" s="2">
        <v>150</v>
      </c>
      <c r="AL58" s="2">
        <v>77.111</v>
      </c>
      <c r="AM58" s="2">
        <v>0.849</v>
      </c>
      <c r="AN58" s="2">
        <v>20.674</v>
      </c>
      <c r="AO58" s="2">
        <v>20.692</v>
      </c>
      <c r="AP58" s="2">
        <v>5.70321283975659</v>
      </c>
    </row>
    <row r="59" customFormat="1" ht="15" spans="1:42">
      <c r="A59" s="2">
        <v>1</v>
      </c>
      <c r="B59" s="2" t="s">
        <v>99</v>
      </c>
      <c r="C59" s="2">
        <v>111.5</v>
      </c>
      <c r="D59" s="2">
        <v>128</v>
      </c>
      <c r="E59" s="2">
        <v>35</v>
      </c>
      <c r="F59" s="2">
        <v>0.406193078324226</v>
      </c>
      <c r="G59" s="2">
        <v>0.466302367941712</v>
      </c>
      <c r="H59" s="2">
        <v>0.127504553734062</v>
      </c>
      <c r="I59" s="2">
        <v>3.65714285714286</v>
      </c>
      <c r="J59" s="2">
        <v>3.18571428571429</v>
      </c>
      <c r="K59" s="2">
        <v>1.14798206278027</v>
      </c>
      <c r="L59" s="2">
        <v>100.068726383421</v>
      </c>
      <c r="M59" s="2">
        <v>13.5277492584687</v>
      </c>
      <c r="N59" s="2">
        <v>-0.0688935281837161</v>
      </c>
      <c r="O59" s="2">
        <v>0.272049689440994</v>
      </c>
      <c r="P59" s="2">
        <v>0.645161290322581</v>
      </c>
      <c r="Q59" s="2">
        <v>0.0688935281837161</v>
      </c>
      <c r="R59" s="2">
        <v>0.570552147239264</v>
      </c>
      <c r="S59" s="2">
        <v>0.522184300341297</v>
      </c>
      <c r="T59" s="2">
        <v>274.5</v>
      </c>
      <c r="U59" s="2">
        <v>0.617486338797814</v>
      </c>
      <c r="V59" s="2">
        <v>0.0601092896174863</v>
      </c>
      <c r="W59" s="2">
        <v>-1.56627683470964</v>
      </c>
      <c r="X59" s="2">
        <v>-1.56761228911567</v>
      </c>
      <c r="Y59" s="2">
        <v>0.2734375</v>
      </c>
      <c r="Z59" s="2">
        <v>91.5</v>
      </c>
      <c r="AA59" s="2">
        <v>112.4645</v>
      </c>
      <c r="AB59" s="2">
        <v>3.26711491442543</v>
      </c>
      <c r="AC59" s="2">
        <v>0.68609865470852</v>
      </c>
      <c r="AD59" s="2">
        <v>-1.10752688172043</v>
      </c>
      <c r="AE59" s="2">
        <v>0.000169375964573451</v>
      </c>
      <c r="AF59" s="2">
        <v>76.5</v>
      </c>
      <c r="AG59" s="2">
        <v>146.5</v>
      </c>
      <c r="AH59" s="2">
        <v>239.5</v>
      </c>
      <c r="AI59" s="2">
        <v>-16.5</v>
      </c>
      <c r="AJ59" s="2">
        <v>93</v>
      </c>
      <c r="AK59" s="2">
        <v>163</v>
      </c>
      <c r="AL59" s="2">
        <v>77.761</v>
      </c>
      <c r="AM59" s="2">
        <v>0.557</v>
      </c>
      <c r="AN59" s="2">
        <v>20.269</v>
      </c>
      <c r="AO59" s="2">
        <v>20.28</v>
      </c>
      <c r="AP59" s="2">
        <v>4.97690913127413</v>
      </c>
    </row>
    <row r="60" customFormat="1" ht="15" spans="1:42">
      <c r="A60" s="2">
        <v>1</v>
      </c>
      <c r="B60" s="2" t="s">
        <v>100</v>
      </c>
      <c r="C60" s="2">
        <v>108</v>
      </c>
      <c r="D60" s="2">
        <v>122.5</v>
      </c>
      <c r="E60" s="2">
        <v>33.5</v>
      </c>
      <c r="F60" s="2">
        <v>0.409090909090909</v>
      </c>
      <c r="G60" s="2">
        <v>0.464015151515151</v>
      </c>
      <c r="H60" s="2">
        <v>0.126893939393939</v>
      </c>
      <c r="I60" s="2">
        <v>3.65671641791045</v>
      </c>
      <c r="J60" s="2">
        <v>3.22388059701493</v>
      </c>
      <c r="K60" s="2">
        <v>1.13425925925926</v>
      </c>
      <c r="L60" s="2">
        <v>96.25054112402</v>
      </c>
      <c r="M60" s="2">
        <v>13.2664991614216</v>
      </c>
      <c r="N60" s="2">
        <v>-0.0629067245119306</v>
      </c>
      <c r="O60" s="2">
        <v>0.267787839586028</v>
      </c>
      <c r="P60" s="2">
        <v>0.674157303370786</v>
      </c>
      <c r="Q60" s="2">
        <v>0.0629067245119306</v>
      </c>
      <c r="R60" s="2">
        <v>0.57051282051282</v>
      </c>
      <c r="S60" s="2">
        <v>0.526501766784452</v>
      </c>
      <c r="T60" s="2">
        <v>264</v>
      </c>
      <c r="U60" s="2">
        <v>0.619318181818182</v>
      </c>
      <c r="V60" s="2">
        <v>0.0549242424242424</v>
      </c>
      <c r="W60" s="2">
        <v>-1.565457676307</v>
      </c>
      <c r="X60" s="2">
        <v>-1.5672265854038</v>
      </c>
      <c r="Y60" s="2">
        <v>0.273469387755102</v>
      </c>
      <c r="Z60" s="2">
        <v>88</v>
      </c>
      <c r="AA60" s="2">
        <v>108.0185</v>
      </c>
      <c r="AB60" s="2">
        <v>3.09010152284264</v>
      </c>
      <c r="AC60" s="2">
        <v>0.689814814814815</v>
      </c>
      <c r="AD60" s="2">
        <v>-1.07865168539326</v>
      </c>
      <c r="AE60" s="2">
        <v>0.000189406307631745</v>
      </c>
      <c r="AF60" s="2">
        <v>74.5</v>
      </c>
      <c r="AG60" s="2">
        <v>141.5</v>
      </c>
      <c r="AH60" s="2">
        <v>230.5</v>
      </c>
      <c r="AI60" s="2">
        <v>-14.5</v>
      </c>
      <c r="AJ60" s="2">
        <v>89</v>
      </c>
      <c r="AK60" s="2">
        <v>156</v>
      </c>
      <c r="AL60" s="2">
        <v>74.199</v>
      </c>
      <c r="AM60" s="2">
        <v>1.125</v>
      </c>
      <c r="AN60" s="2">
        <v>20.126</v>
      </c>
      <c r="AO60" s="2">
        <v>20.16</v>
      </c>
      <c r="AP60" s="2">
        <v>5.24201261424343</v>
      </c>
    </row>
    <row r="61" customFormat="1" ht="15" spans="1:42">
      <c r="A61" s="2">
        <v>1</v>
      </c>
      <c r="B61" s="2" t="s">
        <v>101</v>
      </c>
      <c r="C61" s="2">
        <v>104</v>
      </c>
      <c r="D61" s="2">
        <v>122</v>
      </c>
      <c r="E61" s="2">
        <v>38</v>
      </c>
      <c r="F61" s="2">
        <v>0.393939393939394</v>
      </c>
      <c r="G61" s="2">
        <v>0.462121212121212</v>
      </c>
      <c r="H61" s="2">
        <v>0.143939393939394</v>
      </c>
      <c r="I61" s="2">
        <v>3.21052631578947</v>
      </c>
      <c r="J61" s="2">
        <v>2.73684210526316</v>
      </c>
      <c r="K61" s="2">
        <v>1.17307692307692</v>
      </c>
      <c r="L61" s="2">
        <v>95.1209756047529</v>
      </c>
      <c r="M61" s="2">
        <v>13.2664991614216</v>
      </c>
      <c r="N61" s="2">
        <v>-0.079646017699115</v>
      </c>
      <c r="O61" s="2">
        <v>0.264248704663212</v>
      </c>
      <c r="P61" s="2">
        <v>0.571428571428571</v>
      </c>
      <c r="Q61" s="2">
        <v>0.079646017699115</v>
      </c>
      <c r="R61" s="2">
        <v>0.525</v>
      </c>
      <c r="S61" s="2">
        <v>0.464788732394366</v>
      </c>
      <c r="T61" s="2">
        <v>264</v>
      </c>
      <c r="U61" s="2">
        <v>0.568181818181818</v>
      </c>
      <c r="V61" s="2">
        <v>0.0681818181818182</v>
      </c>
      <c r="W61" s="2">
        <v>-1.56628985611933</v>
      </c>
      <c r="X61" s="2">
        <v>-1.56755441638371</v>
      </c>
      <c r="Y61" s="2">
        <v>0.311475409836066</v>
      </c>
      <c r="Z61" s="2">
        <v>88</v>
      </c>
      <c r="AA61" s="2">
        <v>107.042</v>
      </c>
      <c r="AB61" s="2">
        <v>3.6436170212766</v>
      </c>
      <c r="AC61" s="2">
        <v>0.634615384615385</v>
      </c>
      <c r="AD61" s="2">
        <v>-1.33333333333333</v>
      </c>
      <c r="AE61" s="2">
        <v>0.000156748570886643</v>
      </c>
      <c r="AF61" s="2">
        <v>66</v>
      </c>
      <c r="AG61" s="2">
        <v>142</v>
      </c>
      <c r="AH61" s="2">
        <v>226</v>
      </c>
      <c r="AI61" s="2">
        <v>-18</v>
      </c>
      <c r="AJ61" s="2">
        <v>84</v>
      </c>
      <c r="AK61" s="2">
        <v>160</v>
      </c>
      <c r="AL61" s="2">
        <v>78.465</v>
      </c>
      <c r="AM61" s="2">
        <v>-0.28</v>
      </c>
      <c r="AN61" s="2">
        <v>18.687</v>
      </c>
      <c r="AO61" s="2">
        <v>18.692</v>
      </c>
      <c r="AP61" s="2">
        <v>5.14660378431373</v>
      </c>
    </row>
    <row r="62" customFormat="1" ht="15" spans="1:42">
      <c r="A62" s="2">
        <v>1</v>
      </c>
      <c r="B62" s="2" t="s">
        <v>102</v>
      </c>
      <c r="C62" s="2">
        <v>106</v>
      </c>
      <c r="D62" s="2">
        <v>123</v>
      </c>
      <c r="E62" s="2">
        <v>31.5</v>
      </c>
      <c r="F62" s="2">
        <v>0.406909788867562</v>
      </c>
      <c r="G62" s="2">
        <v>0.472168905950096</v>
      </c>
      <c r="H62" s="2">
        <v>0.120921305182342</v>
      </c>
      <c r="I62" s="2">
        <v>3.9047619047619</v>
      </c>
      <c r="J62" s="2">
        <v>3.36507936507936</v>
      </c>
      <c r="K62" s="2">
        <v>1.16037735849057</v>
      </c>
      <c r="L62" s="2">
        <v>95.4938916022032</v>
      </c>
      <c r="M62" s="2">
        <v>13.1782649338472</v>
      </c>
      <c r="N62" s="2">
        <v>-0.074235807860262</v>
      </c>
      <c r="O62" s="2">
        <v>0.282920469361147</v>
      </c>
      <c r="P62" s="2">
        <v>0.628415300546448</v>
      </c>
      <c r="Q62" s="2">
        <v>0.074235807860262</v>
      </c>
      <c r="R62" s="2">
        <v>0.592233009708738</v>
      </c>
      <c r="S62" s="2">
        <v>0.541818181818182</v>
      </c>
      <c r="T62" s="2">
        <v>260.5</v>
      </c>
      <c r="U62" s="2">
        <v>0.637236084452975</v>
      </c>
      <c r="V62" s="2">
        <v>0.0652591170825336</v>
      </c>
      <c r="W62" s="2">
        <v>-1.56625428803686</v>
      </c>
      <c r="X62" s="2">
        <v>-1.56735991420491</v>
      </c>
      <c r="Y62" s="2">
        <v>0.25609756097561</v>
      </c>
      <c r="Z62" s="2">
        <v>86.8333333333333</v>
      </c>
      <c r="AA62" s="2">
        <v>107.486</v>
      </c>
      <c r="AB62" s="2">
        <v>3.40189873417721</v>
      </c>
      <c r="AC62" s="2">
        <v>0.702830188679245</v>
      </c>
      <c r="AD62" s="2">
        <v>-1.06010928961749</v>
      </c>
      <c r="AE62" s="2">
        <v>0.000191683990687358</v>
      </c>
      <c r="AF62" s="2">
        <v>74.5</v>
      </c>
      <c r="AG62" s="2">
        <v>137.5</v>
      </c>
      <c r="AH62" s="2">
        <v>229</v>
      </c>
      <c r="AI62" s="2">
        <v>-17</v>
      </c>
      <c r="AJ62" s="2">
        <v>91.5</v>
      </c>
      <c r="AK62" s="2">
        <v>154.5</v>
      </c>
      <c r="AL62" s="2">
        <v>75.64</v>
      </c>
      <c r="AM62" s="2">
        <v>0.808</v>
      </c>
      <c r="AN62" s="2">
        <v>20.613</v>
      </c>
      <c r="AO62" s="2">
        <v>20.631</v>
      </c>
      <c r="AP62" s="2">
        <v>5.373835</v>
      </c>
    </row>
    <row r="63" customFormat="1" ht="15" spans="1:42">
      <c r="A63" s="2">
        <v>1</v>
      </c>
      <c r="B63" s="2" t="s">
        <v>103</v>
      </c>
      <c r="C63" s="2">
        <v>112</v>
      </c>
      <c r="D63" s="2">
        <v>124.5</v>
      </c>
      <c r="E63" s="2">
        <v>29</v>
      </c>
      <c r="F63" s="2">
        <v>0.421845574387947</v>
      </c>
      <c r="G63" s="2">
        <v>0.468926553672316</v>
      </c>
      <c r="H63" s="2">
        <v>0.109227871939736</v>
      </c>
      <c r="I63" s="2">
        <v>4.29310344827586</v>
      </c>
      <c r="J63" s="2">
        <v>3.86206896551724</v>
      </c>
      <c r="K63" s="2">
        <v>1.11160714285714</v>
      </c>
      <c r="L63" s="2">
        <v>98.1244957524199</v>
      </c>
      <c r="M63" s="2">
        <v>13.3041346956501</v>
      </c>
      <c r="N63" s="2">
        <v>-0.0528541226215645</v>
      </c>
      <c r="O63" s="2">
        <v>0.276923076923077</v>
      </c>
      <c r="P63" s="2">
        <v>0.738219895287958</v>
      </c>
      <c r="Q63" s="2">
        <v>0.0528541226215645</v>
      </c>
      <c r="R63" s="2">
        <v>0.622149837133551</v>
      </c>
      <c r="S63" s="2">
        <v>0.588652482269504</v>
      </c>
      <c r="T63" s="2">
        <v>265.5</v>
      </c>
      <c r="U63" s="2">
        <v>0.672316384180791</v>
      </c>
      <c r="V63" s="2">
        <v>0.0470809792843691</v>
      </c>
      <c r="W63" s="2">
        <v>-1.56491687647037</v>
      </c>
      <c r="X63" s="2">
        <v>-1.56694849364357</v>
      </c>
      <c r="Y63" s="2">
        <v>0.232931726907631</v>
      </c>
      <c r="Z63" s="2">
        <v>88.5</v>
      </c>
      <c r="AA63" s="2">
        <v>109.8755</v>
      </c>
      <c r="AB63" s="2">
        <v>2.75602409638554</v>
      </c>
      <c r="AC63" s="2">
        <v>0.741071428571429</v>
      </c>
      <c r="AD63" s="2">
        <v>-0.869109947643979</v>
      </c>
      <c r="AE63" s="2">
        <v>0.000224145483927837</v>
      </c>
      <c r="AF63" s="2">
        <v>83</v>
      </c>
      <c r="AG63" s="2">
        <v>141</v>
      </c>
      <c r="AH63" s="2">
        <v>236.5</v>
      </c>
      <c r="AI63" s="2">
        <v>-12.5</v>
      </c>
      <c r="AJ63" s="2">
        <v>95.5</v>
      </c>
      <c r="AK63" s="2">
        <v>153.5</v>
      </c>
      <c r="AL63" s="2">
        <v>74.327</v>
      </c>
      <c r="AM63" s="2">
        <v>1.589</v>
      </c>
      <c r="AN63" s="2">
        <v>20.906</v>
      </c>
      <c r="AO63" s="2">
        <v>20.967</v>
      </c>
      <c r="AP63" s="2">
        <v>5.17499744878957</v>
      </c>
    </row>
    <row r="64" customFormat="1" ht="15" spans="1:42">
      <c r="A64" s="2">
        <v>1</v>
      </c>
      <c r="B64" s="2" t="s">
        <v>104</v>
      </c>
      <c r="C64" s="2">
        <v>102</v>
      </c>
      <c r="D64" s="2">
        <v>119</v>
      </c>
      <c r="E64" s="2">
        <v>35.5</v>
      </c>
      <c r="F64" s="2">
        <v>0.39766081871345</v>
      </c>
      <c r="G64" s="2">
        <v>0.463937621832359</v>
      </c>
      <c r="H64" s="2">
        <v>0.138401559454191</v>
      </c>
      <c r="I64" s="2">
        <v>3.35211267605634</v>
      </c>
      <c r="J64" s="2">
        <v>2.87323943661972</v>
      </c>
      <c r="K64" s="2">
        <v>1.16666666666667</v>
      </c>
      <c r="L64" s="2">
        <v>92.7815534827191</v>
      </c>
      <c r="M64" s="2">
        <v>13.076696830622</v>
      </c>
      <c r="N64" s="2">
        <v>-0.0769230769230769</v>
      </c>
      <c r="O64" s="2">
        <v>0.267643142476698</v>
      </c>
      <c r="P64" s="2">
        <v>0.592814371257485</v>
      </c>
      <c r="Q64" s="2">
        <v>0.0769230769230769</v>
      </c>
      <c r="R64" s="2">
        <v>0.540453074433657</v>
      </c>
      <c r="S64" s="2">
        <v>0.483636363636364</v>
      </c>
      <c r="T64" s="2">
        <v>256.5</v>
      </c>
      <c r="U64" s="2">
        <v>0.584795321637427</v>
      </c>
      <c r="V64" s="2">
        <v>0.0662768031189084</v>
      </c>
      <c r="W64" s="2">
        <v>-1.56596046786883</v>
      </c>
      <c r="X64" s="2">
        <v>-1.56731758405564</v>
      </c>
      <c r="Y64" s="2">
        <v>0.298319327731092</v>
      </c>
      <c r="Z64" s="2">
        <v>85.5</v>
      </c>
      <c r="AA64" s="2">
        <v>104.398</v>
      </c>
      <c r="AB64" s="2">
        <v>3.5411051212938</v>
      </c>
      <c r="AC64" s="2">
        <v>0.651960784313726</v>
      </c>
      <c r="AD64" s="2">
        <v>-1.25748502994012</v>
      </c>
      <c r="AE64" s="2">
        <v>0.00017391262339946</v>
      </c>
      <c r="AF64" s="2">
        <v>66.5</v>
      </c>
      <c r="AG64" s="2">
        <v>137.5</v>
      </c>
      <c r="AH64" s="2">
        <v>221</v>
      </c>
      <c r="AI64" s="2">
        <v>-17</v>
      </c>
      <c r="AJ64" s="2">
        <v>83.5</v>
      </c>
      <c r="AK64" s="2">
        <v>154.5</v>
      </c>
      <c r="AL64" s="2">
        <v>76.081</v>
      </c>
      <c r="AM64" s="2">
        <v>0.325</v>
      </c>
      <c r="AN64" s="2">
        <v>19.979</v>
      </c>
      <c r="AO64" s="2">
        <v>19.982</v>
      </c>
      <c r="AP64" s="2">
        <v>5.86484084586466</v>
      </c>
    </row>
    <row r="65" customFormat="1" ht="15" spans="1:42">
      <c r="A65" s="2">
        <v>1</v>
      </c>
      <c r="B65" s="2" t="s">
        <v>105</v>
      </c>
      <c r="C65" s="2">
        <v>113</v>
      </c>
      <c r="D65" s="2">
        <v>126</v>
      </c>
      <c r="E65" s="2">
        <v>31.5</v>
      </c>
      <c r="F65" s="2">
        <v>0.417744916820702</v>
      </c>
      <c r="G65" s="2">
        <v>0.465804066543438</v>
      </c>
      <c r="H65" s="2">
        <v>0.11645101663586</v>
      </c>
      <c r="I65" s="2">
        <v>4</v>
      </c>
      <c r="J65" s="2">
        <v>3.58730158730159</v>
      </c>
      <c r="K65" s="2">
        <v>1.11504424778761</v>
      </c>
      <c r="L65" s="2">
        <v>99.3935779280198</v>
      </c>
      <c r="M65" s="2">
        <v>13.4288247189891</v>
      </c>
      <c r="N65" s="2">
        <v>-0.0543933054393305</v>
      </c>
      <c r="O65" s="2">
        <v>0.271122320302648</v>
      </c>
      <c r="P65" s="2">
        <v>0.724867724867725</v>
      </c>
      <c r="Q65" s="2">
        <v>0.0543933054393305</v>
      </c>
      <c r="R65" s="2">
        <v>0.6</v>
      </c>
      <c r="S65" s="2">
        <v>0.56401384083045</v>
      </c>
      <c r="T65" s="2">
        <v>270.5</v>
      </c>
      <c r="U65" s="2">
        <v>0.650646950092421</v>
      </c>
      <c r="V65" s="2">
        <v>0.0480591497227357</v>
      </c>
      <c r="W65" s="2">
        <v>-1.56514300426068</v>
      </c>
      <c r="X65" s="2">
        <v>-1.56716992333493</v>
      </c>
      <c r="Y65" s="2">
        <v>0.25</v>
      </c>
      <c r="Z65" s="2">
        <v>90.1666666666667</v>
      </c>
      <c r="AA65" s="2">
        <v>111.34</v>
      </c>
      <c r="AB65" s="2">
        <v>2.81626506024096</v>
      </c>
      <c r="AC65" s="2">
        <v>0.721238938053097</v>
      </c>
      <c r="AD65" s="2">
        <v>-0.941798941798942</v>
      </c>
      <c r="AE65" s="2">
        <v>0.000202644442527345</v>
      </c>
      <c r="AF65" s="2">
        <v>81.5</v>
      </c>
      <c r="AG65" s="2">
        <v>144.5</v>
      </c>
      <c r="AH65" s="2">
        <v>239</v>
      </c>
      <c r="AI65" s="2">
        <v>-13</v>
      </c>
      <c r="AJ65" s="2">
        <v>94.5</v>
      </c>
      <c r="AK65" s="2">
        <v>157.5</v>
      </c>
      <c r="AL65" s="2">
        <v>76.576</v>
      </c>
      <c r="AM65" s="2">
        <v>1.069</v>
      </c>
      <c r="AN65" s="2">
        <v>22.334</v>
      </c>
      <c r="AO65" s="2">
        <v>22.36</v>
      </c>
      <c r="AP65" s="2">
        <v>5.069763401222</v>
      </c>
    </row>
    <row r="66" customFormat="1" ht="15" spans="1:42">
      <c r="A66" s="2">
        <v>1</v>
      </c>
      <c r="B66" s="2" t="s">
        <v>106</v>
      </c>
      <c r="C66" s="2">
        <v>108.5</v>
      </c>
      <c r="D66" s="2">
        <v>125.5</v>
      </c>
      <c r="E66" s="2">
        <v>33.5</v>
      </c>
      <c r="F66" s="2">
        <v>0.405607476635514</v>
      </c>
      <c r="G66" s="2">
        <v>0.469158878504673</v>
      </c>
      <c r="H66" s="2">
        <v>0.125233644859813</v>
      </c>
      <c r="I66" s="2">
        <v>3.74626865671642</v>
      </c>
      <c r="J66" s="2">
        <v>3.23880597014925</v>
      </c>
      <c r="K66" s="2">
        <v>1.15668202764977</v>
      </c>
      <c r="L66" s="2">
        <v>97.7151472393098</v>
      </c>
      <c r="M66" s="2">
        <v>13.3541504160068</v>
      </c>
      <c r="N66" s="2">
        <v>-0.0726495726495727</v>
      </c>
      <c r="O66" s="2">
        <v>0.27735368956743</v>
      </c>
      <c r="P66" s="2">
        <v>0.630434782608696</v>
      </c>
      <c r="Q66" s="2">
        <v>0.0726495726495727</v>
      </c>
      <c r="R66" s="2">
        <v>0.578616352201258</v>
      </c>
      <c r="S66" s="2">
        <v>0.528169014084507</v>
      </c>
      <c r="T66" s="2">
        <v>267.5</v>
      </c>
      <c r="U66" s="2">
        <v>0.624299065420561</v>
      </c>
      <c r="V66" s="2">
        <v>0.0635514018691589</v>
      </c>
      <c r="W66" s="2">
        <v>-1.56632224780272</v>
      </c>
      <c r="X66" s="2">
        <v>-1.56751394512637</v>
      </c>
      <c r="Y66" s="2">
        <v>0.266932270916335</v>
      </c>
      <c r="Z66" s="2">
        <v>89.1666666666667</v>
      </c>
      <c r="AA66" s="2">
        <v>109.929</v>
      </c>
      <c r="AB66" s="2">
        <v>3.36970074812968</v>
      </c>
      <c r="AC66" s="2">
        <v>0.691244239631336</v>
      </c>
      <c r="AD66" s="2">
        <v>-1.09782608695652</v>
      </c>
      <c r="AE66" s="2">
        <v>0.000177780241525892</v>
      </c>
      <c r="AF66" s="2">
        <v>75</v>
      </c>
      <c r="AG66" s="2">
        <v>142</v>
      </c>
      <c r="AH66" s="2">
        <v>234</v>
      </c>
      <c r="AI66" s="2">
        <v>-17</v>
      </c>
      <c r="AJ66" s="2">
        <v>92</v>
      </c>
      <c r="AK66" s="2">
        <v>159</v>
      </c>
      <c r="AL66" s="2">
        <v>72.825</v>
      </c>
      <c r="AM66" s="2">
        <v>1.237</v>
      </c>
      <c r="AN66" s="2">
        <v>20.289</v>
      </c>
      <c r="AO66" s="2">
        <v>20.328</v>
      </c>
      <c r="AP66" s="2">
        <v>5.41647743346008</v>
      </c>
    </row>
    <row r="67" customFormat="1" ht="15" spans="1:42">
      <c r="A67" s="2">
        <v>1</v>
      </c>
      <c r="B67" s="2" t="s">
        <v>107</v>
      </c>
      <c r="C67" s="2">
        <v>101</v>
      </c>
      <c r="D67" s="2">
        <v>121</v>
      </c>
      <c r="E67" s="2">
        <v>37.5</v>
      </c>
      <c r="F67" s="2">
        <v>0.389210019267823</v>
      </c>
      <c r="G67" s="2">
        <v>0.466281310211946</v>
      </c>
      <c r="H67" s="2">
        <v>0.144508670520231</v>
      </c>
      <c r="I67" s="2">
        <v>3.22666666666667</v>
      </c>
      <c r="J67" s="2">
        <v>2.69333333333333</v>
      </c>
      <c r="K67" s="2">
        <v>1.1980198019802</v>
      </c>
      <c r="L67" s="2">
        <v>93.538316569557</v>
      </c>
      <c r="M67" s="2">
        <v>13.1529464379659</v>
      </c>
      <c r="N67" s="2">
        <v>-0.0900900900900901</v>
      </c>
      <c r="O67" s="2">
        <v>0.272010512483574</v>
      </c>
      <c r="P67" s="2">
        <v>0.520958083832335</v>
      </c>
      <c r="Q67" s="2">
        <v>0.0900900900900901</v>
      </c>
      <c r="R67" s="2">
        <v>0.526813880126183</v>
      </c>
      <c r="S67" s="2">
        <v>0.458483754512635</v>
      </c>
      <c r="T67" s="2">
        <v>259.5</v>
      </c>
      <c r="U67" s="2">
        <v>0.566473988439306</v>
      </c>
      <c r="V67" s="2">
        <v>0.0770712909441233</v>
      </c>
      <c r="W67" s="2">
        <v>-1.56666355899605</v>
      </c>
      <c r="X67" s="2">
        <v>-1.56762008129288</v>
      </c>
      <c r="Y67" s="2">
        <v>0.309917355371901</v>
      </c>
      <c r="Z67" s="2">
        <v>86.5</v>
      </c>
      <c r="AA67" s="2">
        <v>105.501</v>
      </c>
      <c r="AB67" s="2">
        <v>3.960027100271</v>
      </c>
      <c r="AC67" s="2">
        <v>0.628712871287129</v>
      </c>
      <c r="AD67" s="2">
        <v>-1.37724550898204</v>
      </c>
      <c r="AE67" s="2">
        <v>0.000153551961612762</v>
      </c>
      <c r="AF67" s="2">
        <v>63.5</v>
      </c>
      <c r="AG67" s="2">
        <v>138.5</v>
      </c>
      <c r="AH67" s="2">
        <v>222</v>
      </c>
      <c r="AI67" s="2">
        <v>-20</v>
      </c>
      <c r="AJ67" s="2">
        <v>83.5</v>
      </c>
      <c r="AK67" s="2">
        <v>158.5</v>
      </c>
      <c r="AL67" s="2">
        <v>76.685</v>
      </c>
      <c r="AM67" s="2">
        <v>-0.044</v>
      </c>
      <c r="AN67" s="2">
        <v>19.22</v>
      </c>
      <c r="AO67" s="2">
        <v>19.225</v>
      </c>
      <c r="AP67" s="2">
        <v>5.29876833333333</v>
      </c>
    </row>
    <row r="68" customFormat="1" ht="15" spans="1:42">
      <c r="A68" s="2">
        <v>1</v>
      </c>
      <c r="B68" s="2" t="s">
        <v>108</v>
      </c>
      <c r="C68" s="2">
        <v>104</v>
      </c>
      <c r="D68" s="2">
        <v>120.5</v>
      </c>
      <c r="E68" s="2">
        <v>32</v>
      </c>
      <c r="F68" s="2">
        <v>0.405458089668616</v>
      </c>
      <c r="G68" s="2">
        <v>0.469785575048733</v>
      </c>
      <c r="H68" s="2">
        <v>0.124756335282651</v>
      </c>
      <c r="I68" s="2">
        <v>3.765625</v>
      </c>
      <c r="J68" s="2">
        <v>3.25</v>
      </c>
      <c r="K68" s="2">
        <v>1.15865384615385</v>
      </c>
      <c r="L68" s="2">
        <v>93.7376658553007</v>
      </c>
      <c r="M68" s="2">
        <v>13.076696830622</v>
      </c>
      <c r="N68" s="2">
        <v>-0.0734966592427617</v>
      </c>
      <c r="O68" s="2">
        <v>0.278514588859416</v>
      </c>
      <c r="P68" s="2">
        <v>0.627118644067797</v>
      </c>
      <c r="Q68" s="2">
        <v>0.0734966592427617</v>
      </c>
      <c r="R68" s="2">
        <v>0.580327868852459</v>
      </c>
      <c r="S68" s="2">
        <v>0.529411764705882</v>
      </c>
      <c r="T68" s="2">
        <v>256.5</v>
      </c>
      <c r="U68" s="2">
        <v>0.625730994152047</v>
      </c>
      <c r="V68" s="2">
        <v>0.064327485380117</v>
      </c>
      <c r="W68" s="2">
        <v>-1.5659951043407</v>
      </c>
      <c r="X68" s="2">
        <v>-1.56724342660676</v>
      </c>
      <c r="Y68" s="2">
        <v>0.265560165975104</v>
      </c>
      <c r="Z68" s="2">
        <v>85.5</v>
      </c>
      <c r="AA68" s="2">
        <v>105.4775</v>
      </c>
      <c r="AB68" s="2">
        <v>3.39285714285714</v>
      </c>
      <c r="AC68" s="2">
        <v>0.692307692307692</v>
      </c>
      <c r="AD68" s="2">
        <v>-1.09604519774011</v>
      </c>
      <c r="AE68" s="2">
        <v>0.00019317706328142</v>
      </c>
      <c r="AF68" s="2">
        <v>72</v>
      </c>
      <c r="AG68" s="2">
        <v>136</v>
      </c>
      <c r="AH68" s="2">
        <v>224.5</v>
      </c>
      <c r="AI68" s="2">
        <v>-16.5</v>
      </c>
      <c r="AJ68" s="2">
        <v>88.5</v>
      </c>
      <c r="AK68" s="2">
        <v>152.5</v>
      </c>
      <c r="AL68" s="2">
        <v>79.76</v>
      </c>
      <c r="AM68" s="2">
        <v>-0.246</v>
      </c>
      <c r="AN68" s="2">
        <v>19.701</v>
      </c>
      <c r="AO68" s="2">
        <v>19.707</v>
      </c>
      <c r="AP68" s="2">
        <v>5.12616253283302</v>
      </c>
    </row>
    <row r="69" customFormat="1" ht="15" spans="1:42">
      <c r="A69" s="2">
        <v>1</v>
      </c>
      <c r="B69" s="2" t="s">
        <v>235</v>
      </c>
      <c r="C69" s="2">
        <v>100</v>
      </c>
      <c r="D69" s="2">
        <v>118</v>
      </c>
      <c r="E69" s="2">
        <v>32.5</v>
      </c>
      <c r="F69" s="2">
        <v>0.399201596806387</v>
      </c>
      <c r="G69" s="2">
        <v>0.471057884231537</v>
      </c>
      <c r="H69" s="2">
        <v>0.129740518962076</v>
      </c>
      <c r="I69" s="2">
        <v>3.63076923076923</v>
      </c>
      <c r="J69" s="2">
        <v>3.07692307692308</v>
      </c>
      <c r="K69" s="2">
        <v>1.18</v>
      </c>
      <c r="L69" s="2">
        <v>91.2510273914765</v>
      </c>
      <c r="M69" s="2">
        <v>12.9228479833201</v>
      </c>
      <c r="N69" s="2">
        <v>-0.0825688073394495</v>
      </c>
      <c r="O69" s="2">
        <v>0.280868385345997</v>
      </c>
      <c r="P69" s="2">
        <v>0.578947368421053</v>
      </c>
      <c r="Q69" s="2">
        <v>0.0825688073394495</v>
      </c>
      <c r="R69" s="2">
        <v>0.568106312292359</v>
      </c>
      <c r="S69" s="2">
        <v>0.509433962264151</v>
      </c>
      <c r="T69" s="2">
        <v>250.5</v>
      </c>
      <c r="U69" s="2">
        <v>0.610778443113772</v>
      </c>
      <c r="V69" s="2">
        <v>0.0718562874251497</v>
      </c>
      <c r="W69" s="2">
        <v>-1.56622912285215</v>
      </c>
      <c r="X69" s="2">
        <v>-1.56726440934062</v>
      </c>
      <c r="Y69" s="2">
        <v>0.275423728813559</v>
      </c>
      <c r="Z69" s="2">
        <v>83.5</v>
      </c>
      <c r="AA69" s="2">
        <v>102.871</v>
      </c>
      <c r="AB69" s="2">
        <v>3.67587601078167</v>
      </c>
      <c r="AC69" s="2">
        <v>0.675</v>
      </c>
      <c r="AD69" s="2">
        <v>-1.1812865497076</v>
      </c>
      <c r="AE69" s="2">
        <v>0.000187271037747474</v>
      </c>
      <c r="AF69" s="2">
        <v>67.5</v>
      </c>
      <c r="AG69" s="2">
        <v>132.5</v>
      </c>
      <c r="AH69" s="2">
        <v>218</v>
      </c>
      <c r="AI69" s="2">
        <v>-18</v>
      </c>
      <c r="AJ69" s="2">
        <v>85.5</v>
      </c>
      <c r="AK69" s="2">
        <v>150.5</v>
      </c>
      <c r="AL69" s="2">
        <v>76.737</v>
      </c>
      <c r="AM69" s="2">
        <v>0.39</v>
      </c>
      <c r="AN69" s="2">
        <v>20.124</v>
      </c>
      <c r="AO69" s="2">
        <v>20.129</v>
      </c>
      <c r="AP69" s="2">
        <v>4.8850702757353</v>
      </c>
    </row>
    <row r="70" customFormat="1" ht="15" spans="1:42">
      <c r="A70" s="5">
        <v>2</v>
      </c>
      <c r="B70" s="5" t="s">
        <v>109</v>
      </c>
      <c r="C70" s="5">
        <v>136</v>
      </c>
      <c r="D70" s="5">
        <v>148.5</v>
      </c>
      <c r="E70" s="5">
        <v>26</v>
      </c>
      <c r="F70" s="5">
        <v>0.438003220611916</v>
      </c>
      <c r="G70" s="5">
        <v>0.478260869565217</v>
      </c>
      <c r="H70" s="5">
        <v>0.0837359098228663</v>
      </c>
      <c r="I70" s="5">
        <v>5.71153846153846</v>
      </c>
      <c r="J70" s="5">
        <v>5.23076923076923</v>
      </c>
      <c r="K70" s="5">
        <v>1.09191176470588</v>
      </c>
      <c r="L70" s="5">
        <v>117.223788825761</v>
      </c>
      <c r="M70" s="5">
        <v>14.3874945699382</v>
      </c>
      <c r="N70" s="5">
        <v>-0.0439367311072056</v>
      </c>
      <c r="O70" s="5">
        <v>0.294117647058824</v>
      </c>
      <c r="P70" s="5">
        <v>0.795918367346939</v>
      </c>
      <c r="Q70" s="5">
        <v>0.0439367311072056</v>
      </c>
      <c r="R70" s="5">
        <v>0.702005730659026</v>
      </c>
      <c r="S70" s="5">
        <v>0.679012345679012</v>
      </c>
      <c r="T70" s="5">
        <v>310.5</v>
      </c>
      <c r="U70" s="5">
        <v>0.748792270531401</v>
      </c>
      <c r="V70" s="5">
        <v>0.0402576489533011</v>
      </c>
      <c r="W70" s="5">
        <v>-1.56607682605207</v>
      </c>
      <c r="X70" s="5">
        <v>-1.56756283687146</v>
      </c>
      <c r="Y70" s="5">
        <v>0.175084175084175</v>
      </c>
      <c r="Z70" s="5">
        <v>103.5</v>
      </c>
      <c r="AA70" s="5">
        <v>130.7975</v>
      </c>
      <c r="AB70" s="5">
        <v>2.45889748549323</v>
      </c>
      <c r="AC70" s="5">
        <v>0.808823529411765</v>
      </c>
      <c r="AD70" s="5">
        <v>-0.628571428571429</v>
      </c>
      <c r="AE70" s="5">
        <v>0.000217232653832094</v>
      </c>
      <c r="AF70" s="5">
        <v>110</v>
      </c>
      <c r="AG70" s="5">
        <v>162</v>
      </c>
      <c r="AH70" s="5">
        <v>284.5</v>
      </c>
      <c r="AI70" s="5">
        <v>-12.5</v>
      </c>
      <c r="AJ70" s="5">
        <v>122.5</v>
      </c>
      <c r="AK70" s="5">
        <v>174.5</v>
      </c>
      <c r="AL70" s="5">
        <v>77.188</v>
      </c>
      <c r="AM70" s="5">
        <v>0.543</v>
      </c>
      <c r="AN70" s="5">
        <v>20.064</v>
      </c>
      <c r="AO70" s="5">
        <v>20.071</v>
      </c>
      <c r="AP70" s="7">
        <v>3.87591211518526</v>
      </c>
    </row>
    <row r="71" customFormat="1" ht="15" spans="1:42">
      <c r="A71" s="5">
        <v>2</v>
      </c>
      <c r="B71" s="5" t="s">
        <v>110</v>
      </c>
      <c r="C71" s="5">
        <v>130</v>
      </c>
      <c r="D71" s="5">
        <v>143</v>
      </c>
      <c r="E71" s="5">
        <v>30</v>
      </c>
      <c r="F71" s="5">
        <v>0.429042904290429</v>
      </c>
      <c r="G71" s="5">
        <v>0.471947194719472</v>
      </c>
      <c r="H71" s="5">
        <v>0.099009900990099</v>
      </c>
      <c r="I71" s="5">
        <v>4.76666666666667</v>
      </c>
      <c r="J71" s="5">
        <v>4.33333333333333</v>
      </c>
      <c r="K71" s="5">
        <v>1.1</v>
      </c>
      <c r="L71" s="5">
        <v>112.914421871906</v>
      </c>
      <c r="M71" s="5">
        <v>14.2126704035519</v>
      </c>
      <c r="N71" s="5">
        <v>-0.0476190476190476</v>
      </c>
      <c r="O71" s="5">
        <v>0.282511210762332</v>
      </c>
      <c r="P71" s="5">
        <v>0.769911504424779</v>
      </c>
      <c r="Q71" s="5">
        <v>0.0476190476190476</v>
      </c>
      <c r="R71" s="5">
        <v>0.653179190751445</v>
      </c>
      <c r="S71" s="5">
        <v>0.625</v>
      </c>
      <c r="T71" s="5">
        <v>303</v>
      </c>
      <c r="U71" s="5">
        <v>0.702970297029703</v>
      </c>
      <c r="V71" s="5">
        <v>0.0429042904290429</v>
      </c>
      <c r="W71" s="5">
        <v>-1.56596888724537</v>
      </c>
      <c r="X71" s="5">
        <v>-1.56765783123442</v>
      </c>
      <c r="Y71" s="5">
        <v>0.20979020979021</v>
      </c>
      <c r="Z71" s="5">
        <v>101</v>
      </c>
      <c r="AA71" s="5">
        <v>126.231</v>
      </c>
      <c r="AB71" s="5">
        <v>2.58744855967078</v>
      </c>
      <c r="AC71" s="5">
        <v>0.769230769230769</v>
      </c>
      <c r="AD71" s="5">
        <v>-0.761061946902655</v>
      </c>
      <c r="AE71" s="5">
        <v>0.000192644820743994</v>
      </c>
      <c r="AF71" s="5">
        <v>100</v>
      </c>
      <c r="AG71" s="5">
        <v>160</v>
      </c>
      <c r="AH71" s="5">
        <v>273</v>
      </c>
      <c r="AI71" s="5">
        <v>-13</v>
      </c>
      <c r="AJ71" s="5">
        <v>113</v>
      </c>
      <c r="AK71" s="5">
        <v>173</v>
      </c>
      <c r="AL71" s="5">
        <v>77.832</v>
      </c>
      <c r="AM71" s="5">
        <v>0.191</v>
      </c>
      <c r="AN71" s="5">
        <v>19.517</v>
      </c>
      <c r="AO71" s="5">
        <v>19.523</v>
      </c>
      <c r="AP71" s="7">
        <v>3.72771457296436</v>
      </c>
    </row>
    <row r="72" customFormat="1" ht="15" spans="1:42">
      <c r="A72" s="5">
        <v>2</v>
      </c>
      <c r="B72" s="5" t="s">
        <v>111</v>
      </c>
      <c r="C72" s="5">
        <v>135</v>
      </c>
      <c r="D72" s="5">
        <v>145</v>
      </c>
      <c r="E72" s="5">
        <v>27</v>
      </c>
      <c r="F72" s="5">
        <v>0.439739413680782</v>
      </c>
      <c r="G72" s="5">
        <v>0.472312703583062</v>
      </c>
      <c r="H72" s="5">
        <v>0.0879478827361563</v>
      </c>
      <c r="I72" s="5">
        <v>5.37037037037037</v>
      </c>
      <c r="J72" s="5">
        <v>5</v>
      </c>
      <c r="K72" s="5">
        <v>1.07407407407407</v>
      </c>
      <c r="L72" s="5">
        <v>115.439738969444</v>
      </c>
      <c r="M72" s="5">
        <v>14.3061758225833</v>
      </c>
      <c r="N72" s="5">
        <v>-0.0357142857142857</v>
      </c>
      <c r="O72" s="5">
        <v>0.283185840707965</v>
      </c>
      <c r="P72" s="5">
        <v>0.830508474576271</v>
      </c>
      <c r="Q72" s="5">
        <v>0.0357142857142857</v>
      </c>
      <c r="R72" s="5">
        <v>0.686046511627907</v>
      </c>
      <c r="S72" s="5">
        <v>0.666666666666667</v>
      </c>
      <c r="T72" s="5">
        <v>307</v>
      </c>
      <c r="U72" s="5">
        <v>0.736156351791531</v>
      </c>
      <c r="V72" s="5">
        <v>0.0325732899022801</v>
      </c>
      <c r="W72" s="5">
        <v>-1.56476873180976</v>
      </c>
      <c r="X72" s="5">
        <v>-1.56730344132032</v>
      </c>
      <c r="Y72" s="5">
        <v>0.186206896551724</v>
      </c>
      <c r="Z72" s="5">
        <v>102.333333333333</v>
      </c>
      <c r="AA72" s="5">
        <v>128.558</v>
      </c>
      <c r="AB72" s="5">
        <v>2.23814229249012</v>
      </c>
      <c r="AC72" s="5">
        <v>0.8</v>
      </c>
      <c r="AD72" s="5">
        <v>-0.627118644067797</v>
      </c>
      <c r="AE72" s="5">
        <v>0.000221411291975891</v>
      </c>
      <c r="AF72" s="5">
        <v>108</v>
      </c>
      <c r="AG72" s="5">
        <v>162</v>
      </c>
      <c r="AH72" s="5">
        <v>280</v>
      </c>
      <c r="AI72" s="5">
        <v>-10</v>
      </c>
      <c r="AJ72" s="5">
        <v>118</v>
      </c>
      <c r="AK72" s="5">
        <v>172</v>
      </c>
      <c r="AL72" s="5">
        <v>79.638</v>
      </c>
      <c r="AM72" s="5">
        <v>0.469</v>
      </c>
      <c r="AN72" s="5">
        <v>20.555</v>
      </c>
      <c r="AO72" s="5">
        <v>20.56</v>
      </c>
      <c r="AP72" s="7">
        <v>3.78202672636816</v>
      </c>
    </row>
    <row r="73" customFormat="1" ht="15" spans="1:42">
      <c r="A73" s="5">
        <v>2</v>
      </c>
      <c r="B73" s="5" t="s">
        <v>112</v>
      </c>
      <c r="C73" s="5">
        <v>138</v>
      </c>
      <c r="D73" s="5">
        <v>148</v>
      </c>
      <c r="E73" s="5">
        <v>24.5</v>
      </c>
      <c r="F73" s="5">
        <v>0.444444444444444</v>
      </c>
      <c r="G73" s="5">
        <v>0.476650563607085</v>
      </c>
      <c r="H73" s="5">
        <v>0.0789049919484702</v>
      </c>
      <c r="I73" s="5">
        <v>6.04081632653061</v>
      </c>
      <c r="J73" s="5">
        <v>5.63265306122449</v>
      </c>
      <c r="K73" s="5">
        <v>1.07246376811594</v>
      </c>
      <c r="L73" s="5">
        <v>117.683544587451</v>
      </c>
      <c r="M73" s="5">
        <v>14.3874945699382</v>
      </c>
      <c r="N73" s="5">
        <v>-0.034965034965035</v>
      </c>
      <c r="O73" s="5">
        <v>0.291166848418757</v>
      </c>
      <c r="P73" s="5">
        <v>0.838056680161943</v>
      </c>
      <c r="Q73" s="5">
        <v>0.034965034965035</v>
      </c>
      <c r="R73" s="5">
        <v>0.715942028985507</v>
      </c>
      <c r="S73" s="5">
        <v>0.698461538461538</v>
      </c>
      <c r="T73" s="5">
        <v>310.5</v>
      </c>
      <c r="U73" s="5">
        <v>0.763285024154589</v>
      </c>
      <c r="V73" s="5">
        <v>0.0322061191626409</v>
      </c>
      <c r="W73" s="5">
        <v>-1.56496465294271</v>
      </c>
      <c r="X73" s="5">
        <v>-1.56721716000965</v>
      </c>
      <c r="Y73" s="5">
        <v>0.165540540540541</v>
      </c>
      <c r="Z73" s="5">
        <v>103.5</v>
      </c>
      <c r="AA73" s="5">
        <v>130.931</v>
      </c>
      <c r="AB73" s="5">
        <v>2.20602294455067</v>
      </c>
      <c r="AC73" s="5">
        <v>0.822463768115942</v>
      </c>
      <c r="AD73" s="5">
        <v>-0.558704453441296</v>
      </c>
      <c r="AE73" s="5">
        <v>0.000239776679826769</v>
      </c>
      <c r="AF73" s="5">
        <v>113.5</v>
      </c>
      <c r="AG73" s="5">
        <v>162.5</v>
      </c>
      <c r="AH73" s="5">
        <v>286</v>
      </c>
      <c r="AI73" s="5">
        <v>-10</v>
      </c>
      <c r="AJ73" s="5">
        <v>123.5</v>
      </c>
      <c r="AK73" s="5">
        <v>172.5</v>
      </c>
      <c r="AL73" s="5">
        <v>80.766</v>
      </c>
      <c r="AM73" s="5">
        <v>-0.062</v>
      </c>
      <c r="AN73" s="5">
        <v>19.973</v>
      </c>
      <c r="AO73" s="5">
        <v>19.974</v>
      </c>
      <c r="AP73" s="7">
        <v>4.41650584596967</v>
      </c>
    </row>
    <row r="74" customFormat="1" ht="15" spans="1:42">
      <c r="A74" s="5">
        <v>2</v>
      </c>
      <c r="B74" s="5" t="s">
        <v>113</v>
      </c>
      <c r="C74" s="5">
        <v>140</v>
      </c>
      <c r="D74" s="5">
        <v>150</v>
      </c>
      <c r="E74" s="5">
        <v>24.5</v>
      </c>
      <c r="F74" s="5">
        <v>0.445151033386327</v>
      </c>
      <c r="G74" s="5">
        <v>0.476947535771065</v>
      </c>
      <c r="H74" s="5">
        <v>0.0779014308426073</v>
      </c>
      <c r="I74" s="5">
        <v>6.12244897959184</v>
      </c>
      <c r="J74" s="5">
        <v>5.71428571428571</v>
      </c>
      <c r="K74" s="5">
        <v>1.07142857142857</v>
      </c>
      <c r="L74" s="5">
        <v>119.3038837032</v>
      </c>
      <c r="M74" s="5">
        <v>14.4798710859823</v>
      </c>
      <c r="N74" s="5">
        <v>-0.0344827586206897</v>
      </c>
      <c r="O74" s="5">
        <v>0.291711517761033</v>
      </c>
      <c r="P74" s="5">
        <v>0.840637450199203</v>
      </c>
      <c r="Q74" s="5">
        <v>0.0344827586206897</v>
      </c>
      <c r="R74" s="5">
        <v>0.71919770773639</v>
      </c>
      <c r="S74" s="5">
        <v>0.702127659574468</v>
      </c>
      <c r="T74" s="5">
        <v>314.5</v>
      </c>
      <c r="U74" s="5">
        <v>0.766295707472178</v>
      </c>
      <c r="V74" s="5">
        <v>0.0317965023847377</v>
      </c>
      <c r="W74" s="5">
        <v>-1.5650525104886</v>
      </c>
      <c r="X74" s="5">
        <v>-1.56727419804862</v>
      </c>
      <c r="Y74" s="5">
        <v>0.163333333333333</v>
      </c>
      <c r="Z74" s="5">
        <v>104.833333333333</v>
      </c>
      <c r="AA74" s="5">
        <v>132.703</v>
      </c>
      <c r="AB74" s="5">
        <v>2.19161958568738</v>
      </c>
      <c r="AC74" s="5">
        <v>0.825</v>
      </c>
      <c r="AD74" s="5">
        <v>-0.549800796812749</v>
      </c>
      <c r="AE74" s="5">
        <v>0.000237037037037037</v>
      </c>
      <c r="AF74" s="5">
        <v>115.5</v>
      </c>
      <c r="AG74" s="5">
        <v>164.5</v>
      </c>
      <c r="AH74" s="5">
        <v>290</v>
      </c>
      <c r="AI74" s="5">
        <v>-10</v>
      </c>
      <c r="AJ74" s="5">
        <v>125.5</v>
      </c>
      <c r="AK74" s="5">
        <v>174.5</v>
      </c>
      <c r="AL74" s="5">
        <v>78.413</v>
      </c>
      <c r="AM74" s="5">
        <v>0.638</v>
      </c>
      <c r="AN74" s="5">
        <v>19.946</v>
      </c>
      <c r="AO74" s="5">
        <v>19.956</v>
      </c>
      <c r="AP74" s="7">
        <v>3.87591211518526</v>
      </c>
    </row>
    <row r="75" customFormat="1" ht="15" spans="1:42">
      <c r="A75" s="5">
        <v>2</v>
      </c>
      <c r="B75" s="5" t="s">
        <v>114</v>
      </c>
      <c r="C75" s="5">
        <v>137.5</v>
      </c>
      <c r="D75" s="5">
        <v>147.5</v>
      </c>
      <c r="E75" s="5">
        <v>24</v>
      </c>
      <c r="F75" s="5">
        <v>0.444983818770227</v>
      </c>
      <c r="G75" s="5">
        <v>0.477346278317152</v>
      </c>
      <c r="H75" s="5">
        <v>0.0776699029126214</v>
      </c>
      <c r="I75" s="5">
        <v>6.14583333333333</v>
      </c>
      <c r="J75" s="5">
        <v>5.72916666666667</v>
      </c>
      <c r="K75" s="5">
        <v>1.07272727272727</v>
      </c>
      <c r="L75" s="5">
        <v>117.244047467949</v>
      </c>
      <c r="M75" s="5">
        <v>14.3527000944073</v>
      </c>
      <c r="N75" s="5">
        <v>-0.0350877192982456</v>
      </c>
      <c r="O75" s="5">
        <v>0.292442497261774</v>
      </c>
      <c r="P75" s="5">
        <v>0.838056680161943</v>
      </c>
      <c r="Q75" s="5">
        <v>0.0350877192982456</v>
      </c>
      <c r="R75" s="5">
        <v>0.720116618075802</v>
      </c>
      <c r="S75" s="5">
        <v>0.702786377708978</v>
      </c>
      <c r="T75" s="5">
        <v>309</v>
      </c>
      <c r="U75" s="5">
        <v>0.766990291262136</v>
      </c>
      <c r="V75" s="5">
        <v>0.0323624595469256</v>
      </c>
      <c r="W75" s="5">
        <v>-1.56495348140774</v>
      </c>
      <c r="X75" s="5">
        <v>-1.56716452566347</v>
      </c>
      <c r="Y75" s="5">
        <v>0.16271186440678</v>
      </c>
      <c r="Z75" s="5">
        <v>103</v>
      </c>
      <c r="AA75" s="5">
        <v>130.431</v>
      </c>
      <c r="AB75" s="5">
        <v>2.20785440613027</v>
      </c>
      <c r="AC75" s="5">
        <v>0.825454545454545</v>
      </c>
      <c r="AD75" s="5">
        <v>-0.550607287449393</v>
      </c>
      <c r="AE75" s="5">
        <v>0.000245481118647314</v>
      </c>
      <c r="AF75" s="5">
        <v>113.5</v>
      </c>
      <c r="AG75" s="5">
        <v>161.5</v>
      </c>
      <c r="AH75" s="5">
        <v>285</v>
      </c>
      <c r="AI75" s="5">
        <v>-10</v>
      </c>
      <c r="AJ75" s="5">
        <v>123.5</v>
      </c>
      <c r="AK75" s="5">
        <v>171.5</v>
      </c>
      <c r="AL75" s="5">
        <v>78.068</v>
      </c>
      <c r="AM75" s="5">
        <v>0.297</v>
      </c>
      <c r="AN75" s="5">
        <v>19.001</v>
      </c>
      <c r="AO75" s="5">
        <v>19.004</v>
      </c>
      <c r="AP75" s="7">
        <v>3.67262769812824</v>
      </c>
    </row>
    <row r="76" customFormat="1" ht="15" spans="1:42">
      <c r="A76" s="5">
        <v>2</v>
      </c>
      <c r="B76" s="5" t="s">
        <v>115</v>
      </c>
      <c r="C76" s="5">
        <v>142</v>
      </c>
      <c r="D76" s="5">
        <v>151</v>
      </c>
      <c r="E76" s="5">
        <v>19</v>
      </c>
      <c r="F76" s="5">
        <v>0.455128205128205</v>
      </c>
      <c r="G76" s="5">
        <v>0.483974358974359</v>
      </c>
      <c r="H76" s="5">
        <v>0.0608974358974359</v>
      </c>
      <c r="I76" s="5">
        <v>7.94736842105263</v>
      </c>
      <c r="J76" s="5">
        <v>7.47368421052632</v>
      </c>
      <c r="K76" s="5">
        <v>1.06338028169014</v>
      </c>
      <c r="L76" s="5">
        <v>120.174872581584</v>
      </c>
      <c r="M76" s="5">
        <v>14.422205101856</v>
      </c>
      <c r="N76" s="5">
        <v>-0.0307167235494881</v>
      </c>
      <c r="O76" s="5">
        <v>0.304535637149028</v>
      </c>
      <c r="P76" s="5">
        <v>0.863636363636364</v>
      </c>
      <c r="Q76" s="5">
        <v>0.0307167235494881</v>
      </c>
      <c r="R76" s="5">
        <v>0.776470588235294</v>
      </c>
      <c r="S76" s="5">
        <v>0.763975155279503</v>
      </c>
      <c r="T76" s="5">
        <v>312</v>
      </c>
      <c r="U76" s="5">
        <v>0.817307692307692</v>
      </c>
      <c r="V76" s="5">
        <v>0.0288461538461538</v>
      </c>
      <c r="W76" s="5">
        <v>-1.56461230181443</v>
      </c>
      <c r="X76" s="5">
        <v>-1.56667026795848</v>
      </c>
      <c r="Y76" s="5">
        <v>0.125827814569536</v>
      </c>
      <c r="Z76" s="5">
        <v>104</v>
      </c>
      <c r="AA76" s="5">
        <v>133.261</v>
      </c>
      <c r="AB76" s="5">
        <v>2.07116788321168</v>
      </c>
      <c r="AC76" s="5">
        <v>0.866197183098592</v>
      </c>
      <c r="AD76" s="5">
        <v>-0.424242424242424</v>
      </c>
      <c r="AE76" s="5">
        <v>0.000308242306641813</v>
      </c>
      <c r="AF76" s="5">
        <v>123</v>
      </c>
      <c r="AG76" s="5">
        <v>161</v>
      </c>
      <c r="AH76" s="5">
        <v>293</v>
      </c>
      <c r="AI76" s="5">
        <v>-9</v>
      </c>
      <c r="AJ76" s="5">
        <v>132</v>
      </c>
      <c r="AK76" s="5">
        <v>170</v>
      </c>
      <c r="AL76" s="5">
        <v>81.457</v>
      </c>
      <c r="AM76" s="5">
        <v>-0.037</v>
      </c>
      <c r="AN76" s="5">
        <v>19.867</v>
      </c>
      <c r="AO76" s="5">
        <v>19.868</v>
      </c>
      <c r="AP76" s="7">
        <v>3.94561125946592</v>
      </c>
    </row>
    <row r="77" customFormat="1" ht="15" spans="1:42">
      <c r="A77" s="5">
        <v>2</v>
      </c>
      <c r="B77" s="5" t="s">
        <v>116</v>
      </c>
      <c r="C77" s="5">
        <v>140</v>
      </c>
      <c r="D77" s="5">
        <v>149.5</v>
      </c>
      <c r="E77" s="5">
        <v>22.5</v>
      </c>
      <c r="F77" s="5">
        <v>0.448717948717949</v>
      </c>
      <c r="G77" s="5">
        <v>0.479166666666667</v>
      </c>
      <c r="H77" s="5">
        <v>0.0721153846153846</v>
      </c>
      <c r="I77" s="5">
        <v>6.64444444444444</v>
      </c>
      <c r="J77" s="5">
        <v>6.22222222222222</v>
      </c>
      <c r="K77" s="5">
        <v>1.06785714285714</v>
      </c>
      <c r="L77" s="5">
        <v>118.962879364391</v>
      </c>
      <c r="M77" s="5">
        <v>14.422205101856</v>
      </c>
      <c r="N77" s="5">
        <v>-0.0328151986183074</v>
      </c>
      <c r="O77" s="5">
        <v>0.295774647887324</v>
      </c>
      <c r="P77" s="5">
        <v>0.850393700787402</v>
      </c>
      <c r="Q77" s="5">
        <v>0.0328151986183074</v>
      </c>
      <c r="R77" s="5">
        <v>0.738372093023256</v>
      </c>
      <c r="S77" s="5">
        <v>0.723076923076923</v>
      </c>
      <c r="T77" s="5">
        <v>312</v>
      </c>
      <c r="U77" s="5">
        <v>0.783653846153846</v>
      </c>
      <c r="V77" s="5">
        <v>0.0304487179487179</v>
      </c>
      <c r="W77" s="5">
        <v>-1.56478417766905</v>
      </c>
      <c r="X77" s="5">
        <v>-1.56704388377758</v>
      </c>
      <c r="Y77" s="5">
        <v>0.150501672240803</v>
      </c>
      <c r="Z77" s="5">
        <v>104</v>
      </c>
      <c r="AA77" s="5">
        <v>132.1815</v>
      </c>
      <c r="AB77" s="5">
        <v>2.13951310861423</v>
      </c>
      <c r="AC77" s="5">
        <v>0.839285714285714</v>
      </c>
      <c r="AD77" s="5">
        <v>-0.503937007874016</v>
      </c>
      <c r="AE77" s="5">
        <v>0.00026070536905208</v>
      </c>
      <c r="AF77" s="5">
        <v>117.5</v>
      </c>
      <c r="AG77" s="5">
        <v>162.5</v>
      </c>
      <c r="AH77" s="5">
        <v>289.5</v>
      </c>
      <c r="AI77" s="5">
        <v>-9.5</v>
      </c>
      <c r="AJ77" s="5">
        <v>127</v>
      </c>
      <c r="AK77" s="5">
        <v>172</v>
      </c>
      <c r="AL77" s="5">
        <v>81.029</v>
      </c>
      <c r="AM77" s="5">
        <v>0.055</v>
      </c>
      <c r="AN77" s="5">
        <v>20.439</v>
      </c>
      <c r="AO77" s="5">
        <v>20.442</v>
      </c>
      <c r="AP77" s="7">
        <v>4.47769232146409</v>
      </c>
    </row>
    <row r="78" customFormat="1" ht="15" spans="1:42">
      <c r="A78" s="5">
        <v>2</v>
      </c>
      <c r="B78" s="5" t="s">
        <v>117</v>
      </c>
      <c r="C78" s="5">
        <v>145</v>
      </c>
      <c r="D78" s="5">
        <v>151.5</v>
      </c>
      <c r="E78" s="5">
        <v>18.5</v>
      </c>
      <c r="F78" s="5">
        <v>0.46031746031746</v>
      </c>
      <c r="G78" s="5">
        <v>0.480952380952381</v>
      </c>
      <c r="H78" s="5">
        <v>0.0587301587301587</v>
      </c>
      <c r="I78" s="5">
        <v>8.18918918918919</v>
      </c>
      <c r="J78" s="5">
        <v>7.83783783783784</v>
      </c>
      <c r="K78" s="5">
        <v>1.0448275862069</v>
      </c>
      <c r="L78" s="5">
        <v>121.544916251839</v>
      </c>
      <c r="M78" s="5">
        <v>14.4913767461894</v>
      </c>
      <c r="N78" s="5">
        <v>-0.0219224283305228</v>
      </c>
      <c r="O78" s="5">
        <v>0.29903536977492</v>
      </c>
      <c r="P78" s="5">
        <v>0.902255639097744</v>
      </c>
      <c r="Q78" s="5">
        <v>0.0219224283305228</v>
      </c>
      <c r="R78" s="5">
        <v>0.782352941176471</v>
      </c>
      <c r="S78" s="5">
        <v>0.773700305810398</v>
      </c>
      <c r="T78" s="5">
        <v>315</v>
      </c>
      <c r="U78" s="5">
        <v>0.823809523809524</v>
      </c>
      <c r="V78" s="5">
        <v>0.0206349206349206</v>
      </c>
      <c r="W78" s="5">
        <v>-1.56235712482333</v>
      </c>
      <c r="X78" s="5">
        <v>-1.56620989278888</v>
      </c>
      <c r="Y78" s="5">
        <v>0.122112211221122</v>
      </c>
      <c r="Z78" s="5">
        <v>105</v>
      </c>
      <c r="AA78" s="5">
        <v>134.3945</v>
      </c>
      <c r="AB78" s="5">
        <v>1.83453237410072</v>
      </c>
      <c r="AC78" s="5">
        <v>0.872413793103448</v>
      </c>
      <c r="AD78" s="5">
        <v>-0.37593984962406</v>
      </c>
      <c r="AE78" s="5">
        <v>0.000326833359121982</v>
      </c>
      <c r="AF78" s="5">
        <v>126.5</v>
      </c>
      <c r="AG78" s="5">
        <v>163.5</v>
      </c>
      <c r="AH78" s="5">
        <v>296.5</v>
      </c>
      <c r="AI78" s="5">
        <v>-6.5</v>
      </c>
      <c r="AJ78" s="5">
        <v>133</v>
      </c>
      <c r="AK78" s="5">
        <v>170</v>
      </c>
      <c r="AL78" s="5">
        <v>81.015</v>
      </c>
      <c r="AM78" s="5">
        <v>-0.106</v>
      </c>
      <c r="AN78" s="5">
        <v>19.385</v>
      </c>
      <c r="AO78" s="5">
        <v>19.388</v>
      </c>
      <c r="AP78" s="7">
        <v>4.20384172475602</v>
      </c>
    </row>
    <row r="79" customFormat="1" ht="15" spans="1:42">
      <c r="A79" s="5">
        <v>2</v>
      </c>
      <c r="B79" s="5" t="s">
        <v>118</v>
      </c>
      <c r="C79" s="5">
        <v>130</v>
      </c>
      <c r="D79" s="5">
        <v>143.5</v>
      </c>
      <c r="E79" s="5">
        <v>22.5</v>
      </c>
      <c r="F79" s="5">
        <v>0.439189189189189</v>
      </c>
      <c r="G79" s="5">
        <v>0.484797297297297</v>
      </c>
      <c r="H79" s="5">
        <v>0.0760135135135135</v>
      </c>
      <c r="I79" s="5">
        <v>6.37777777777778</v>
      </c>
      <c r="J79" s="5">
        <v>5.77777777777778</v>
      </c>
      <c r="K79" s="5">
        <v>1.10384615384615</v>
      </c>
      <c r="L79" s="5">
        <v>112.544065444015</v>
      </c>
      <c r="M79" s="5">
        <v>14.047538337137</v>
      </c>
      <c r="N79" s="5">
        <v>-0.0493601462522852</v>
      </c>
      <c r="O79" s="5">
        <v>0.306029579067122</v>
      </c>
      <c r="P79" s="5">
        <v>0.776859504132231</v>
      </c>
      <c r="Q79" s="5">
        <v>0.0493601462522852</v>
      </c>
      <c r="R79" s="5">
        <v>0.728915662650602</v>
      </c>
      <c r="S79" s="5">
        <v>0.704918032786885</v>
      </c>
      <c r="T79" s="5">
        <v>296</v>
      </c>
      <c r="U79" s="5">
        <v>0.771959459459459</v>
      </c>
      <c r="V79" s="5">
        <v>0.0456081081081081</v>
      </c>
      <c r="W79" s="5">
        <v>-1.56629584072728</v>
      </c>
      <c r="X79" s="5">
        <v>-1.56729542282406</v>
      </c>
      <c r="Y79" s="5">
        <v>0.156794425087108</v>
      </c>
      <c r="Z79" s="5">
        <v>98.6666666666667</v>
      </c>
      <c r="AA79" s="5">
        <v>125.6695</v>
      </c>
      <c r="AB79" s="5">
        <v>2.59462151394422</v>
      </c>
      <c r="AC79" s="5">
        <v>0.826923076923077</v>
      </c>
      <c r="AD79" s="5">
        <v>-0.59504132231405</v>
      </c>
      <c r="AE79" s="5">
        <v>0.00025418416009951</v>
      </c>
      <c r="AF79" s="5">
        <v>107.5</v>
      </c>
      <c r="AG79" s="5">
        <v>152.5</v>
      </c>
      <c r="AH79" s="5">
        <v>273.5</v>
      </c>
      <c r="AI79" s="5">
        <v>-13.5</v>
      </c>
      <c r="AJ79" s="5">
        <v>121</v>
      </c>
      <c r="AK79" s="5">
        <v>166</v>
      </c>
      <c r="AL79" s="5">
        <v>81.125</v>
      </c>
      <c r="AM79" s="5">
        <v>-0.626</v>
      </c>
      <c r="AN79" s="5">
        <v>18.048</v>
      </c>
      <c r="AO79" s="5">
        <v>18.061</v>
      </c>
      <c r="AP79" s="7">
        <v>3.77422960382242</v>
      </c>
    </row>
    <row r="80" customFormat="1" ht="15" spans="1:42">
      <c r="A80" s="5">
        <v>2</v>
      </c>
      <c r="B80" s="5" t="s">
        <v>119</v>
      </c>
      <c r="C80" s="5">
        <v>139</v>
      </c>
      <c r="D80" s="5">
        <v>149</v>
      </c>
      <c r="E80" s="5">
        <v>23</v>
      </c>
      <c r="F80" s="5">
        <v>0.446945337620579</v>
      </c>
      <c r="G80" s="5">
        <v>0.479099678456592</v>
      </c>
      <c r="H80" s="5">
        <v>0.0739549839228296</v>
      </c>
      <c r="I80" s="5">
        <v>6.47826086956522</v>
      </c>
      <c r="J80" s="5">
        <v>6.04347826086957</v>
      </c>
      <c r="K80" s="5">
        <v>1.07194244604317</v>
      </c>
      <c r="L80" s="5">
        <v>118.393411978877</v>
      </c>
      <c r="M80" s="5">
        <v>14.3990740443035</v>
      </c>
      <c r="N80" s="5">
        <v>-0.0347222222222222</v>
      </c>
      <c r="O80" s="5">
        <v>0.295652173913043</v>
      </c>
      <c r="P80" s="5">
        <v>0.841269841269841</v>
      </c>
      <c r="Q80" s="5">
        <v>0.0347222222222222</v>
      </c>
      <c r="R80" s="5">
        <v>0.732558139534884</v>
      </c>
      <c r="S80" s="5">
        <v>0.716049382716049</v>
      </c>
      <c r="T80" s="5">
        <v>311</v>
      </c>
      <c r="U80" s="5">
        <v>0.778135048231511</v>
      </c>
      <c r="V80" s="5">
        <v>0.0321543408360129</v>
      </c>
      <c r="W80" s="5">
        <v>-1.56504167333838</v>
      </c>
      <c r="X80" s="5">
        <v>-1.56712871457217</v>
      </c>
      <c r="Y80" s="5">
        <v>0.154362416107383</v>
      </c>
      <c r="Z80" s="5">
        <v>103.666666666667</v>
      </c>
      <c r="AA80" s="5">
        <v>131.646</v>
      </c>
      <c r="AB80" s="5">
        <v>2.19339622641509</v>
      </c>
      <c r="AC80" s="5">
        <v>0.834532374100719</v>
      </c>
      <c r="AD80" s="5">
        <v>-0.523809523809524</v>
      </c>
      <c r="AE80" s="5">
        <v>0.000253946925500021</v>
      </c>
      <c r="AF80" s="5">
        <v>116</v>
      </c>
      <c r="AG80" s="5">
        <v>162</v>
      </c>
      <c r="AH80" s="5">
        <v>288</v>
      </c>
      <c r="AI80" s="5">
        <v>-10</v>
      </c>
      <c r="AJ80" s="5">
        <v>126</v>
      </c>
      <c r="AK80" s="5">
        <v>172</v>
      </c>
      <c r="AL80" s="5">
        <v>78.762</v>
      </c>
      <c r="AM80" s="5">
        <v>0.078</v>
      </c>
      <c r="AN80" s="5">
        <v>18.832</v>
      </c>
      <c r="AO80" s="5">
        <v>18.842</v>
      </c>
      <c r="AP80" s="7">
        <v>3.67713781783681</v>
      </c>
    </row>
    <row r="81" customFormat="1" ht="15" spans="1:42">
      <c r="A81" s="5">
        <v>2</v>
      </c>
      <c r="B81" s="5" t="s">
        <v>120</v>
      </c>
      <c r="C81" s="5">
        <v>131</v>
      </c>
      <c r="D81" s="5">
        <v>143.5</v>
      </c>
      <c r="E81" s="5">
        <v>24.5</v>
      </c>
      <c r="F81" s="5">
        <v>0.438127090301003</v>
      </c>
      <c r="G81" s="5">
        <v>0.479933110367893</v>
      </c>
      <c r="H81" s="5">
        <v>0.0819397993311037</v>
      </c>
      <c r="I81" s="5">
        <v>5.85714285714286</v>
      </c>
      <c r="J81" s="5">
        <v>5.3469387755102</v>
      </c>
      <c r="K81" s="5">
        <v>1.09541984732824</v>
      </c>
      <c r="L81" s="5">
        <v>113.068563270257</v>
      </c>
      <c r="M81" s="5">
        <v>14.1185457230316</v>
      </c>
      <c r="N81" s="5">
        <v>-0.0455373406193078</v>
      </c>
      <c r="O81" s="5">
        <v>0.297175141242938</v>
      </c>
      <c r="P81" s="5">
        <v>0.789915966386555</v>
      </c>
      <c r="Q81" s="5">
        <v>0.0455373406193078</v>
      </c>
      <c r="R81" s="5">
        <v>0.708333333333333</v>
      </c>
      <c r="S81" s="5">
        <v>0.684887459807074</v>
      </c>
      <c r="T81" s="5">
        <v>299</v>
      </c>
      <c r="U81" s="5">
        <v>0.754180602006689</v>
      </c>
      <c r="V81" s="5">
        <v>0.0418060200668896</v>
      </c>
      <c r="W81" s="5">
        <v>-1.56591636553243</v>
      </c>
      <c r="X81" s="5">
        <v>-1.56733279306336</v>
      </c>
      <c r="Y81" s="5">
        <v>0.170731707317073</v>
      </c>
      <c r="Z81" s="5">
        <v>99.6666666666667</v>
      </c>
      <c r="AA81" s="5">
        <v>126.1965</v>
      </c>
      <c r="AB81" s="5">
        <v>2.5</v>
      </c>
      <c r="AC81" s="5">
        <v>0.812977099236641</v>
      </c>
      <c r="AD81" s="5">
        <v>-0.621848739495798</v>
      </c>
      <c r="AE81" s="5">
        <v>0.000237039544398075</v>
      </c>
      <c r="AF81" s="5">
        <v>106.5</v>
      </c>
      <c r="AG81" s="5">
        <v>155.5</v>
      </c>
      <c r="AH81" s="5">
        <v>274.5</v>
      </c>
      <c r="AI81" s="5">
        <v>-12.5</v>
      </c>
      <c r="AJ81" s="5">
        <v>119</v>
      </c>
      <c r="AK81" s="5">
        <v>168</v>
      </c>
      <c r="AL81" s="5">
        <v>79.828</v>
      </c>
      <c r="AM81" s="5">
        <v>-0.059</v>
      </c>
      <c r="AN81" s="5">
        <v>19.848</v>
      </c>
      <c r="AO81" s="5">
        <v>19.867</v>
      </c>
      <c r="AP81" s="7">
        <v>3.63578840776699</v>
      </c>
    </row>
    <row r="82" customFormat="1" ht="15" spans="1:42">
      <c r="A82" s="5">
        <v>2</v>
      </c>
      <c r="B82" s="5" t="s">
        <v>121</v>
      </c>
      <c r="C82" s="5">
        <v>139</v>
      </c>
      <c r="D82" s="5">
        <v>147.5</v>
      </c>
      <c r="E82" s="5">
        <v>24.5</v>
      </c>
      <c r="F82" s="5">
        <v>0.446945337620579</v>
      </c>
      <c r="G82" s="5">
        <v>0.47427652733119</v>
      </c>
      <c r="H82" s="5">
        <v>0.0787781350482315</v>
      </c>
      <c r="I82" s="5">
        <v>6.02040816326531</v>
      </c>
      <c r="J82" s="5">
        <v>5.6734693877551</v>
      </c>
      <c r="K82" s="5">
        <v>1.06115107913669</v>
      </c>
      <c r="L82" s="5">
        <v>117.866449848971</v>
      </c>
      <c r="M82" s="5">
        <v>14.3990740443035</v>
      </c>
      <c r="N82" s="5">
        <v>-0.0296684118673647</v>
      </c>
      <c r="O82" s="5">
        <v>0.28680479825518</v>
      </c>
      <c r="P82" s="5">
        <v>0.861788617886179</v>
      </c>
      <c r="Q82" s="5">
        <v>0.0296684118673647</v>
      </c>
      <c r="R82" s="5">
        <v>0.715116279069767</v>
      </c>
      <c r="S82" s="5">
        <v>0.700305810397553</v>
      </c>
      <c r="T82" s="5">
        <v>311</v>
      </c>
      <c r="U82" s="5">
        <v>0.763665594855305</v>
      </c>
      <c r="V82" s="5">
        <v>0.0273311897106109</v>
      </c>
      <c r="W82" s="5">
        <v>-1.56394865654848</v>
      </c>
      <c r="X82" s="5">
        <v>-1.56703926144729</v>
      </c>
      <c r="Y82" s="5">
        <v>0.166101694915254</v>
      </c>
      <c r="Z82" s="5">
        <v>103.666666666667</v>
      </c>
      <c r="AA82" s="5">
        <v>130.9365</v>
      </c>
      <c r="AB82" s="5">
        <v>2.06106870229008</v>
      </c>
      <c r="AC82" s="5">
        <v>0.823741007194245</v>
      </c>
      <c r="AD82" s="5">
        <v>-0.536585365853659</v>
      </c>
      <c r="AE82" s="5">
        <v>0.000245746564514723</v>
      </c>
      <c r="AF82" s="5">
        <v>114.5</v>
      </c>
      <c r="AG82" s="5">
        <v>163.5</v>
      </c>
      <c r="AH82" s="5">
        <v>286.5</v>
      </c>
      <c r="AI82" s="5">
        <v>-8.5</v>
      </c>
      <c r="AJ82" s="5">
        <v>123</v>
      </c>
      <c r="AK82" s="5">
        <v>172</v>
      </c>
      <c r="AL82" s="5">
        <v>80.691</v>
      </c>
      <c r="AM82" s="5">
        <v>-0.225</v>
      </c>
      <c r="AN82" s="5">
        <v>20.665</v>
      </c>
      <c r="AO82" s="5">
        <v>20.668</v>
      </c>
      <c r="AP82" s="7">
        <v>3.81502609433962</v>
      </c>
    </row>
    <row r="83" customFormat="1" ht="15" spans="1:42">
      <c r="A83" s="5">
        <v>2</v>
      </c>
      <c r="B83" s="5" t="s">
        <v>122</v>
      </c>
      <c r="C83" s="5">
        <v>137</v>
      </c>
      <c r="D83" s="5">
        <v>146.5</v>
      </c>
      <c r="E83" s="5">
        <v>25.5</v>
      </c>
      <c r="F83" s="5">
        <v>0.44336569579288</v>
      </c>
      <c r="G83" s="5">
        <v>0.47411003236246</v>
      </c>
      <c r="H83" s="5">
        <v>0.0825242718446602</v>
      </c>
      <c r="I83" s="5">
        <v>5.74509803921569</v>
      </c>
      <c r="J83" s="5">
        <v>5.37254901960784</v>
      </c>
      <c r="K83" s="5">
        <v>1.06934306569343</v>
      </c>
      <c r="L83" s="5">
        <v>116.735455910647</v>
      </c>
      <c r="M83" s="5">
        <v>14.3527000944073</v>
      </c>
      <c r="N83" s="5">
        <v>-0.0335097001763668</v>
      </c>
      <c r="O83" s="5">
        <v>0.286498353457739</v>
      </c>
      <c r="P83" s="5">
        <v>0.84297520661157</v>
      </c>
      <c r="Q83" s="5">
        <v>0.0335097001763668</v>
      </c>
      <c r="R83" s="5">
        <v>0.703488372093023</v>
      </c>
      <c r="S83" s="5">
        <v>0.686153846153846</v>
      </c>
      <c r="T83" s="5">
        <v>309</v>
      </c>
      <c r="U83" s="5">
        <v>0.752427184466019</v>
      </c>
      <c r="V83" s="5">
        <v>0.0307443365695793</v>
      </c>
      <c r="W83" s="5">
        <v>-1.56457445685806</v>
      </c>
      <c r="X83" s="5">
        <v>-1.56719539784898</v>
      </c>
      <c r="Y83" s="5">
        <v>0.174061433447099</v>
      </c>
      <c r="Z83" s="5">
        <v>103</v>
      </c>
      <c r="AA83" s="5">
        <v>129.8655</v>
      </c>
      <c r="AB83" s="5">
        <v>2.17054263565891</v>
      </c>
      <c r="AC83" s="5">
        <v>0.813868613138686</v>
      </c>
      <c r="AD83" s="5">
        <v>-0.578512396694215</v>
      </c>
      <c r="AE83" s="5">
        <v>0.000234092812675665</v>
      </c>
      <c r="AF83" s="5">
        <v>111.5</v>
      </c>
      <c r="AG83" s="5">
        <v>162.5</v>
      </c>
      <c r="AH83" s="5">
        <v>283.5</v>
      </c>
      <c r="AI83" s="5">
        <v>-9.5</v>
      </c>
      <c r="AJ83" s="5">
        <v>121</v>
      </c>
      <c r="AK83" s="5">
        <v>172</v>
      </c>
      <c r="AL83" s="5">
        <v>80.952</v>
      </c>
      <c r="AM83" s="5">
        <v>-0.152</v>
      </c>
      <c r="AN83" s="5">
        <v>20.711</v>
      </c>
      <c r="AO83" s="5">
        <v>20.711</v>
      </c>
      <c r="AP83" s="7">
        <v>4.22987313461538</v>
      </c>
    </row>
    <row r="84" customFormat="1" ht="15" spans="1:42">
      <c r="A84" s="5">
        <v>2</v>
      </c>
      <c r="B84" s="5" t="s">
        <v>123</v>
      </c>
      <c r="C84" s="5">
        <v>143</v>
      </c>
      <c r="D84" s="5">
        <v>151.5</v>
      </c>
      <c r="E84" s="5">
        <v>20.5</v>
      </c>
      <c r="F84" s="5">
        <v>0.453968253968254</v>
      </c>
      <c r="G84" s="5">
        <v>0.480952380952381</v>
      </c>
      <c r="H84" s="5">
        <v>0.0650793650793651</v>
      </c>
      <c r="I84" s="5">
        <v>7.39024390243902</v>
      </c>
      <c r="J84" s="5">
        <v>6.97560975609756</v>
      </c>
      <c r="K84" s="5">
        <v>1.05944055944056</v>
      </c>
      <c r="L84" s="5">
        <v>120.860111975236</v>
      </c>
      <c r="M84" s="5">
        <v>14.4913767461894</v>
      </c>
      <c r="N84" s="5">
        <v>-0.0288624787775891</v>
      </c>
      <c r="O84" s="5">
        <v>0.29903536977492</v>
      </c>
      <c r="P84" s="5">
        <v>0.870229007633588</v>
      </c>
      <c r="Q84" s="5">
        <v>0.0288624787775891</v>
      </c>
      <c r="R84" s="5">
        <v>0.761627906976744</v>
      </c>
      <c r="S84" s="5">
        <v>0.749235474006116</v>
      </c>
      <c r="T84" s="5">
        <v>315</v>
      </c>
      <c r="U84" s="5">
        <v>0.804761904761905</v>
      </c>
      <c r="V84" s="5">
        <v>0.026984126984127</v>
      </c>
      <c r="W84" s="5">
        <v>-1.56424854574749</v>
      </c>
      <c r="X84" s="5">
        <v>-1.56678213408935</v>
      </c>
      <c r="Y84" s="5">
        <v>0.135313531353135</v>
      </c>
      <c r="Z84" s="5">
        <v>105</v>
      </c>
      <c r="AA84" s="5">
        <v>134.0245</v>
      </c>
      <c r="AB84" s="5">
        <v>2.02554744525547</v>
      </c>
      <c r="AC84" s="5">
        <v>0.856643356643357</v>
      </c>
      <c r="AD84" s="5">
        <v>-0.442748091603053</v>
      </c>
      <c r="AE84" s="5">
        <v>0.000286866817488309</v>
      </c>
      <c r="AF84" s="5">
        <v>122.5</v>
      </c>
      <c r="AG84" s="5">
        <v>163.5</v>
      </c>
      <c r="AH84" s="5">
        <v>294.5</v>
      </c>
      <c r="AI84" s="5">
        <v>-8.5</v>
      </c>
      <c r="AJ84" s="5">
        <v>131</v>
      </c>
      <c r="AK84" s="5">
        <v>172</v>
      </c>
      <c r="AL84" s="5">
        <v>78.881</v>
      </c>
      <c r="AM84" s="5">
        <v>0.71</v>
      </c>
      <c r="AN84" s="5">
        <v>19.929</v>
      </c>
      <c r="AO84" s="5">
        <v>19.942</v>
      </c>
      <c r="AP84" s="7">
        <v>4.36466832692308</v>
      </c>
    </row>
    <row r="85" customFormat="1" ht="15" spans="1:42">
      <c r="A85" s="5">
        <v>2</v>
      </c>
      <c r="B85" s="5" t="s">
        <v>124</v>
      </c>
      <c r="C85" s="5">
        <v>148.5</v>
      </c>
      <c r="D85" s="5">
        <v>155</v>
      </c>
      <c r="E85" s="5">
        <v>23.5</v>
      </c>
      <c r="F85" s="5">
        <v>0.454128440366972</v>
      </c>
      <c r="G85" s="5">
        <v>0.474006116207951</v>
      </c>
      <c r="H85" s="5">
        <v>0.0718654434250764</v>
      </c>
      <c r="I85" s="5">
        <v>6.59574468085106</v>
      </c>
      <c r="J85" s="5">
        <v>6.31914893617021</v>
      </c>
      <c r="K85" s="5">
        <v>1.04377104377104</v>
      </c>
      <c r="L85" s="5">
        <v>124.672236952205</v>
      </c>
      <c r="M85" s="5">
        <v>14.7648230602334</v>
      </c>
      <c r="N85" s="5">
        <v>-0.0214168039538715</v>
      </c>
      <c r="O85" s="5">
        <v>0.286307053941909</v>
      </c>
      <c r="P85" s="5">
        <v>0.901140684410646</v>
      </c>
      <c r="Q85" s="5">
        <v>0.0214168039538715</v>
      </c>
      <c r="R85" s="5">
        <v>0.736694677871149</v>
      </c>
      <c r="S85" s="5">
        <v>0.726744186046512</v>
      </c>
      <c r="T85" s="5">
        <v>327</v>
      </c>
      <c r="U85" s="5">
        <v>0.784403669724771</v>
      </c>
      <c r="V85" s="5">
        <v>0.0198776758409786</v>
      </c>
      <c r="W85" s="5">
        <v>-1.56241740200594</v>
      </c>
      <c r="X85" s="5">
        <v>-1.56693069332492</v>
      </c>
      <c r="Y85" s="5">
        <v>0.151612903225806</v>
      </c>
      <c r="Z85" s="5">
        <v>109</v>
      </c>
      <c r="AA85" s="5">
        <v>138.0655</v>
      </c>
      <c r="AB85" s="5">
        <v>1.83035714285714</v>
      </c>
      <c r="AC85" s="5">
        <v>0.841750841750842</v>
      </c>
      <c r="AD85" s="5">
        <v>-0.456273764258555</v>
      </c>
      <c r="AE85" s="5">
        <v>0.00025199385506261</v>
      </c>
      <c r="AF85" s="5">
        <v>125</v>
      </c>
      <c r="AG85" s="5">
        <v>172</v>
      </c>
      <c r="AH85" s="5">
        <v>303.5</v>
      </c>
      <c r="AI85" s="5">
        <v>-6.5</v>
      </c>
      <c r="AJ85" s="5">
        <v>131.5</v>
      </c>
      <c r="AK85" s="5">
        <v>178.5</v>
      </c>
      <c r="AL85" s="5">
        <v>79.255</v>
      </c>
      <c r="AM85" s="5">
        <v>0.533</v>
      </c>
      <c r="AN85" s="5">
        <v>19.561</v>
      </c>
      <c r="AO85" s="5">
        <v>19.58</v>
      </c>
      <c r="AP85" s="7">
        <v>3.87591211518526</v>
      </c>
    </row>
    <row r="86" customFormat="1" ht="15" spans="1:42">
      <c r="A86" s="5">
        <v>2</v>
      </c>
      <c r="B86" s="5" t="s">
        <v>125</v>
      </c>
      <c r="C86" s="5">
        <v>135</v>
      </c>
      <c r="D86" s="5">
        <v>146</v>
      </c>
      <c r="E86" s="5">
        <v>27</v>
      </c>
      <c r="F86" s="5">
        <v>0.438311688311688</v>
      </c>
      <c r="G86" s="5">
        <v>0.474025974025974</v>
      </c>
      <c r="H86" s="5">
        <v>0.0876623376623377</v>
      </c>
      <c r="I86" s="5">
        <v>5.40740740740741</v>
      </c>
      <c r="J86" s="5">
        <v>5</v>
      </c>
      <c r="K86" s="5">
        <v>1.08148148148148</v>
      </c>
      <c r="L86" s="5">
        <v>115.859109841796</v>
      </c>
      <c r="M86" s="5">
        <v>14.3294568401365</v>
      </c>
      <c r="N86" s="5">
        <v>-0.0391459074733096</v>
      </c>
      <c r="O86" s="5">
        <v>0.286343612334802</v>
      </c>
      <c r="P86" s="5">
        <v>0.815126050420168</v>
      </c>
      <c r="Q86" s="5">
        <v>0.0391459074733096</v>
      </c>
      <c r="R86" s="5">
        <v>0.687861271676301</v>
      </c>
      <c r="S86" s="5">
        <v>0.666666666666667</v>
      </c>
      <c r="T86" s="5">
        <v>308</v>
      </c>
      <c r="U86" s="5">
        <v>0.737012987012987</v>
      </c>
      <c r="V86" s="5">
        <v>0.0357142857142857</v>
      </c>
      <c r="W86" s="5">
        <v>-1.56533825644254</v>
      </c>
      <c r="X86" s="5">
        <v>-1.56742393798747</v>
      </c>
      <c r="Y86" s="5">
        <v>0.184931506849315</v>
      </c>
      <c r="Z86" s="5">
        <v>102.666666666667</v>
      </c>
      <c r="AA86" s="5">
        <v>129.145</v>
      </c>
      <c r="AB86" s="5">
        <v>2.33267716535433</v>
      </c>
      <c r="AC86" s="5">
        <v>0.8</v>
      </c>
      <c r="AD86" s="5">
        <v>-0.638655462184874</v>
      </c>
      <c r="AE86" s="5">
        <v>0.000216892835017493</v>
      </c>
      <c r="AF86" s="5">
        <v>108</v>
      </c>
      <c r="AG86" s="5">
        <v>162</v>
      </c>
      <c r="AH86" s="5">
        <v>281</v>
      </c>
      <c r="AI86" s="5">
        <v>-11</v>
      </c>
      <c r="AJ86" s="5">
        <v>119</v>
      </c>
      <c r="AK86" s="5">
        <v>173</v>
      </c>
      <c r="AL86" s="5">
        <v>79.367</v>
      </c>
      <c r="AM86" s="5">
        <v>0.041</v>
      </c>
      <c r="AN86" s="5">
        <v>20.058</v>
      </c>
      <c r="AO86" s="5">
        <v>20.06</v>
      </c>
      <c r="AP86" s="7">
        <v>3.87591211518526</v>
      </c>
    </row>
    <row r="87" customFormat="1" ht="15" spans="1:42">
      <c r="A87" s="5">
        <v>2</v>
      </c>
      <c r="B87" s="5" t="s">
        <v>126</v>
      </c>
      <c r="C87" s="5">
        <v>149.5</v>
      </c>
      <c r="D87" s="5">
        <v>155.5</v>
      </c>
      <c r="E87" s="5">
        <v>22</v>
      </c>
      <c r="F87" s="5">
        <v>0.457186544342508</v>
      </c>
      <c r="G87" s="5">
        <v>0.475535168195719</v>
      </c>
      <c r="H87" s="5">
        <v>0.0672782874617737</v>
      </c>
      <c r="I87" s="5">
        <v>7.06818181818182</v>
      </c>
      <c r="J87" s="5">
        <v>6.79545454545455</v>
      </c>
      <c r="K87" s="5">
        <v>1.04013377926421</v>
      </c>
      <c r="L87" s="5">
        <v>125.185861821533</v>
      </c>
      <c r="M87" s="5">
        <v>14.7648230602334</v>
      </c>
      <c r="N87" s="5">
        <v>-0.019672131147541</v>
      </c>
      <c r="O87" s="5">
        <v>0.289119170984456</v>
      </c>
      <c r="P87" s="5">
        <v>0.910112359550562</v>
      </c>
      <c r="Q87" s="5">
        <v>0.019672131147541</v>
      </c>
      <c r="R87" s="5">
        <v>0.752112676056338</v>
      </c>
      <c r="S87" s="5">
        <v>0.743440233236152</v>
      </c>
      <c r="T87" s="5">
        <v>327</v>
      </c>
      <c r="U87" s="5">
        <v>0.798165137614679</v>
      </c>
      <c r="V87" s="5">
        <v>0.018348623853211</v>
      </c>
      <c r="W87" s="5">
        <v>-1.56181541396073</v>
      </c>
      <c r="X87" s="5">
        <v>-1.56671662765279</v>
      </c>
      <c r="Y87" s="5">
        <v>0.141479099678457</v>
      </c>
      <c r="Z87" s="5">
        <v>109</v>
      </c>
      <c r="AA87" s="5">
        <v>138.487</v>
      </c>
      <c r="AB87" s="5">
        <v>1.78003533568905</v>
      </c>
      <c r="AC87" s="5">
        <v>0.852842809364548</v>
      </c>
      <c r="AD87" s="5">
        <v>-0.419475655430712</v>
      </c>
      <c r="AE87" s="5">
        <v>0.000270189535325165</v>
      </c>
      <c r="AF87" s="5">
        <v>127.5</v>
      </c>
      <c r="AG87" s="5">
        <v>171.5</v>
      </c>
      <c r="AH87" s="5">
        <v>305</v>
      </c>
      <c r="AI87" s="5">
        <v>-6</v>
      </c>
      <c r="AJ87" s="5">
        <v>133.5</v>
      </c>
      <c r="AK87" s="5">
        <v>177.5</v>
      </c>
      <c r="AL87" s="5">
        <v>78.097</v>
      </c>
      <c r="AM87" s="5">
        <v>1.112</v>
      </c>
      <c r="AN87" s="5">
        <v>20.093</v>
      </c>
      <c r="AO87" s="5">
        <v>20.13</v>
      </c>
      <c r="AP87" s="7">
        <v>4.42661288577154</v>
      </c>
    </row>
    <row r="88" customFormat="1" ht="15" spans="1:42">
      <c r="A88" s="5">
        <v>2</v>
      </c>
      <c r="B88" s="5" t="s">
        <v>127</v>
      </c>
      <c r="C88" s="5">
        <v>141</v>
      </c>
      <c r="D88" s="5">
        <v>153</v>
      </c>
      <c r="E88" s="5">
        <v>26.5</v>
      </c>
      <c r="F88" s="5">
        <v>0.4399375975039</v>
      </c>
      <c r="G88" s="5">
        <v>0.477379095163807</v>
      </c>
      <c r="H88" s="5">
        <v>0.0826833073322933</v>
      </c>
      <c r="I88" s="5">
        <v>5.77358490566038</v>
      </c>
      <c r="J88" s="5">
        <v>5.32075471698113</v>
      </c>
      <c r="K88" s="5">
        <v>1.08510638297872</v>
      </c>
      <c r="L88" s="5">
        <v>121.095348107734</v>
      </c>
      <c r="M88" s="5">
        <v>14.6173412995205</v>
      </c>
      <c r="N88" s="5">
        <v>-0.0408163265306122</v>
      </c>
      <c r="O88" s="5">
        <v>0.292502639915523</v>
      </c>
      <c r="P88" s="5">
        <v>0.810276679841897</v>
      </c>
      <c r="Q88" s="5">
        <v>0.0408163265306122</v>
      </c>
      <c r="R88" s="5">
        <v>0.704735376044568</v>
      </c>
      <c r="S88" s="5">
        <v>0.683582089552239</v>
      </c>
      <c r="T88" s="5">
        <v>320.5</v>
      </c>
      <c r="U88" s="5">
        <v>0.75195007800312</v>
      </c>
      <c r="V88" s="5">
        <v>0.0374414976599064</v>
      </c>
      <c r="W88" s="5">
        <v>-1.56604558371975</v>
      </c>
      <c r="X88" s="5">
        <v>-1.5676650809329</v>
      </c>
      <c r="Y88" s="5">
        <v>0.173202614379085</v>
      </c>
      <c r="Z88" s="5">
        <v>106.833333333333</v>
      </c>
      <c r="AA88" s="5">
        <v>134.991</v>
      </c>
      <c r="AB88" s="5">
        <v>2.3714953271028</v>
      </c>
      <c r="AC88" s="5">
        <v>0.812056737588652</v>
      </c>
      <c r="AD88" s="5">
        <v>-0.608695652173913</v>
      </c>
      <c r="AE88" s="5">
        <v>0.000209468179825351</v>
      </c>
      <c r="AF88" s="5">
        <v>114.5</v>
      </c>
      <c r="AG88" s="5">
        <v>167.5</v>
      </c>
      <c r="AH88" s="5">
        <v>294</v>
      </c>
      <c r="AI88" s="5">
        <v>-12</v>
      </c>
      <c r="AJ88" s="5">
        <v>126.5</v>
      </c>
      <c r="AK88" s="5">
        <v>179.5</v>
      </c>
      <c r="AL88" s="5">
        <v>77.114</v>
      </c>
      <c r="AM88" s="5">
        <v>0.525</v>
      </c>
      <c r="AN88" s="5">
        <v>19.935</v>
      </c>
      <c r="AO88" s="5">
        <v>19.946</v>
      </c>
      <c r="AP88" s="7">
        <v>4.1519716536965</v>
      </c>
    </row>
    <row r="89" customFormat="1" ht="15" spans="1:42">
      <c r="A89" s="5">
        <v>2</v>
      </c>
      <c r="B89" s="5" t="s">
        <v>128</v>
      </c>
      <c r="C89" s="5">
        <v>134</v>
      </c>
      <c r="D89" s="5">
        <v>150</v>
      </c>
      <c r="E89" s="5">
        <v>33</v>
      </c>
      <c r="F89" s="5">
        <v>0.422712933753943</v>
      </c>
      <c r="G89" s="5">
        <v>0.473186119873817</v>
      </c>
      <c r="H89" s="5">
        <v>0.10410094637224</v>
      </c>
      <c r="I89" s="5">
        <v>4.54545454545455</v>
      </c>
      <c r="J89" s="5">
        <v>4.06060606060606</v>
      </c>
      <c r="K89" s="5">
        <v>1.11940298507463</v>
      </c>
      <c r="L89" s="5">
        <v>117.678941758215</v>
      </c>
      <c r="M89" s="5">
        <v>14.5373083249043</v>
      </c>
      <c r="N89" s="5">
        <v>-0.0563380281690141</v>
      </c>
      <c r="O89" s="5">
        <v>0.284796573875803</v>
      </c>
      <c r="P89" s="5">
        <v>0.726495726495726</v>
      </c>
      <c r="Q89" s="5">
        <v>0.0563380281690141</v>
      </c>
      <c r="R89" s="5">
        <v>0.639344262295082</v>
      </c>
      <c r="S89" s="5">
        <v>0.604790419161677</v>
      </c>
      <c r="T89" s="5">
        <v>317</v>
      </c>
      <c r="U89" s="5">
        <v>0.687697160883281</v>
      </c>
      <c r="V89" s="5">
        <v>0.0504731861198738</v>
      </c>
      <c r="W89" s="5">
        <v>-1.56699903428963</v>
      </c>
      <c r="X89" s="5">
        <v>-1.56813629469452</v>
      </c>
      <c r="Y89" s="5">
        <v>0.22</v>
      </c>
      <c r="Z89" s="5">
        <v>105.666666666667</v>
      </c>
      <c r="AA89" s="5">
        <v>131.878</v>
      </c>
      <c r="AB89" s="5">
        <v>2.84362549800797</v>
      </c>
      <c r="AC89" s="5">
        <v>0.753731343283582</v>
      </c>
      <c r="AD89" s="5">
        <v>-0.837606837606838</v>
      </c>
      <c r="AE89" s="5">
        <v>0.000161221099887767</v>
      </c>
      <c r="AF89" s="5">
        <v>101</v>
      </c>
      <c r="AG89" s="5">
        <v>167</v>
      </c>
      <c r="AH89" s="5">
        <v>284</v>
      </c>
      <c r="AI89" s="5">
        <v>-16</v>
      </c>
      <c r="AJ89" s="5">
        <v>117</v>
      </c>
      <c r="AK89" s="5">
        <v>183</v>
      </c>
      <c r="AL89" s="5">
        <v>76.306</v>
      </c>
      <c r="AM89" s="5">
        <v>0.944</v>
      </c>
      <c r="AN89" s="5">
        <v>20.419</v>
      </c>
      <c r="AO89" s="5">
        <v>20.442</v>
      </c>
      <c r="AP89" s="7">
        <v>4.41257899606299</v>
      </c>
    </row>
    <row r="90" customFormat="1" ht="15" spans="1:42">
      <c r="A90" s="5">
        <v>2</v>
      </c>
      <c r="B90" s="5" t="s">
        <v>129</v>
      </c>
      <c r="C90" s="5">
        <v>119.5</v>
      </c>
      <c r="D90" s="5">
        <v>129</v>
      </c>
      <c r="E90" s="5">
        <v>18.5</v>
      </c>
      <c r="F90" s="5">
        <v>0.447565543071161</v>
      </c>
      <c r="G90" s="5">
        <v>0.48314606741573</v>
      </c>
      <c r="H90" s="5">
        <v>0.0692883895131086</v>
      </c>
      <c r="I90" s="5">
        <v>6.97297297297297</v>
      </c>
      <c r="J90" s="5">
        <v>6.45945945945946</v>
      </c>
      <c r="K90" s="5">
        <v>1.07949790794979</v>
      </c>
      <c r="L90" s="5">
        <v>102.084115643261</v>
      </c>
      <c r="M90" s="5">
        <v>13.3416640641263</v>
      </c>
      <c r="N90" s="5">
        <v>-0.0382293762575453</v>
      </c>
      <c r="O90" s="5">
        <v>0.303030303030303</v>
      </c>
      <c r="P90" s="5">
        <v>0.828054298642534</v>
      </c>
      <c r="Q90" s="5">
        <v>0.0382293762575453</v>
      </c>
      <c r="R90" s="5">
        <v>0.749152542372881</v>
      </c>
      <c r="S90" s="5">
        <v>0.731884057971015</v>
      </c>
      <c r="T90" s="5">
        <v>267</v>
      </c>
      <c r="U90" s="5">
        <v>0.792134831460674</v>
      </c>
      <c r="V90" s="5">
        <v>0.0355805243445693</v>
      </c>
      <c r="W90" s="5">
        <v>-1.56381703508441</v>
      </c>
      <c r="X90" s="5">
        <v>-1.56586747207373</v>
      </c>
      <c r="Y90" s="5">
        <v>0.143410852713178</v>
      </c>
      <c r="Z90" s="5">
        <v>89</v>
      </c>
      <c r="AA90" s="5">
        <v>113.5625</v>
      </c>
      <c r="AB90" s="5">
        <v>2.28260869565217</v>
      </c>
      <c r="AC90" s="5">
        <v>0.845188284518828</v>
      </c>
      <c r="AD90" s="5">
        <v>-0.506787330316742</v>
      </c>
      <c r="AE90" s="5">
        <v>0.00035957952242053</v>
      </c>
      <c r="AF90" s="5">
        <v>101</v>
      </c>
      <c r="AG90" s="5">
        <v>138</v>
      </c>
      <c r="AH90" s="5">
        <v>248.5</v>
      </c>
      <c r="AI90" s="5">
        <v>-9.5</v>
      </c>
      <c r="AJ90" s="5">
        <v>110.5</v>
      </c>
      <c r="AK90" s="5">
        <v>147.5</v>
      </c>
      <c r="AL90" s="5">
        <v>76.072</v>
      </c>
      <c r="AM90" s="5">
        <v>0.736</v>
      </c>
      <c r="AN90" s="5">
        <v>20.249</v>
      </c>
      <c r="AO90" s="5">
        <v>20.265</v>
      </c>
      <c r="AP90" s="7">
        <v>4.46189501937984</v>
      </c>
    </row>
    <row r="91" customFormat="1" ht="15" spans="1:42">
      <c r="A91" s="5">
        <v>2</v>
      </c>
      <c r="B91" s="5" t="s">
        <v>130</v>
      </c>
      <c r="C91" s="5">
        <v>120</v>
      </c>
      <c r="D91" s="5">
        <v>131.5</v>
      </c>
      <c r="E91" s="5">
        <v>26</v>
      </c>
      <c r="F91" s="5">
        <v>0.432432432432432</v>
      </c>
      <c r="G91" s="5">
        <v>0.473873873873874</v>
      </c>
      <c r="H91" s="5">
        <v>0.0936936936936937</v>
      </c>
      <c r="I91" s="5">
        <v>5.05769230769231</v>
      </c>
      <c r="J91" s="5">
        <v>4.61538461538461</v>
      </c>
      <c r="K91" s="5">
        <v>1.09583333333333</v>
      </c>
      <c r="L91" s="5">
        <v>103.872116887385</v>
      </c>
      <c r="M91" s="5">
        <v>13.6014705087354</v>
      </c>
      <c r="N91" s="5">
        <v>-0.0457256461232604</v>
      </c>
      <c r="O91" s="5">
        <v>0.286063569682152</v>
      </c>
      <c r="P91" s="5">
        <v>0.781990521327014</v>
      </c>
      <c r="Q91" s="5">
        <v>0.0457256461232604</v>
      </c>
      <c r="R91" s="5">
        <v>0.66984126984127</v>
      </c>
      <c r="S91" s="5">
        <v>0.643835616438356</v>
      </c>
      <c r="T91" s="5">
        <v>277.5</v>
      </c>
      <c r="U91" s="5">
        <v>0.718918918918919</v>
      </c>
      <c r="V91" s="5">
        <v>0.0414414414414414</v>
      </c>
      <c r="W91" s="5">
        <v>-1.56491574288996</v>
      </c>
      <c r="X91" s="5">
        <v>-1.56694168553854</v>
      </c>
      <c r="Y91" s="5">
        <v>0.197718631178707</v>
      </c>
      <c r="Z91" s="5">
        <v>92.5</v>
      </c>
      <c r="AA91" s="5">
        <v>116.0345</v>
      </c>
      <c r="AB91" s="5">
        <v>2.52494456762749</v>
      </c>
      <c r="AC91" s="5">
        <v>0.783333333333333</v>
      </c>
      <c r="AD91" s="5">
        <v>-0.710900473933649</v>
      </c>
      <c r="AE91" s="5">
        <v>0.000243563320211374</v>
      </c>
      <c r="AF91" s="5">
        <v>94</v>
      </c>
      <c r="AG91" s="5">
        <v>146</v>
      </c>
      <c r="AH91" s="5">
        <v>251.5</v>
      </c>
      <c r="AI91" s="5">
        <v>-11.5</v>
      </c>
      <c r="AJ91" s="5">
        <v>105.5</v>
      </c>
      <c r="AK91" s="5">
        <v>157.5</v>
      </c>
      <c r="AL91" s="5">
        <v>77.275</v>
      </c>
      <c r="AM91" s="5">
        <v>0.554</v>
      </c>
      <c r="AN91" s="5">
        <v>21.065</v>
      </c>
      <c r="AO91" s="5">
        <v>21.072</v>
      </c>
      <c r="AP91" s="7">
        <v>3.89592668639053</v>
      </c>
    </row>
    <row r="92" customFormat="1" ht="15" spans="1:42">
      <c r="A92" s="5">
        <v>2</v>
      </c>
      <c r="B92" s="5" t="s">
        <v>131</v>
      </c>
      <c r="C92" s="5">
        <v>123</v>
      </c>
      <c r="D92" s="5">
        <v>131.5</v>
      </c>
      <c r="E92" s="5">
        <v>20.5</v>
      </c>
      <c r="F92" s="5">
        <v>0.447272727272727</v>
      </c>
      <c r="G92" s="5">
        <v>0.478181818181818</v>
      </c>
      <c r="H92" s="5">
        <v>0.0745454545454545</v>
      </c>
      <c r="I92" s="5">
        <v>6.41463414634146</v>
      </c>
      <c r="J92" s="5">
        <v>6</v>
      </c>
      <c r="K92" s="5">
        <v>1.06910569105691</v>
      </c>
      <c r="L92" s="5">
        <v>104.628708616071</v>
      </c>
      <c r="M92" s="5">
        <v>13.5400640077266</v>
      </c>
      <c r="N92" s="5">
        <v>-0.0333988212180747</v>
      </c>
      <c r="O92" s="5">
        <v>0.293972939729397</v>
      </c>
      <c r="P92" s="5">
        <v>0.846846846846847</v>
      </c>
      <c r="Q92" s="5">
        <v>0.0333988212180747</v>
      </c>
      <c r="R92" s="5">
        <v>0.730263157894737</v>
      </c>
      <c r="S92" s="5">
        <v>0.714285714285714</v>
      </c>
      <c r="T92" s="5">
        <v>275</v>
      </c>
      <c r="U92" s="5">
        <v>0.776363636363636</v>
      </c>
      <c r="V92" s="5">
        <v>0.0309090909090909</v>
      </c>
      <c r="W92" s="5">
        <v>-1.56312930759715</v>
      </c>
      <c r="X92" s="5">
        <v>-1.56605886612019</v>
      </c>
      <c r="Y92" s="5">
        <v>0.155893536121673</v>
      </c>
      <c r="Z92" s="5">
        <v>91.6666666666667</v>
      </c>
      <c r="AA92" s="5">
        <v>116.3045</v>
      </c>
      <c r="AB92" s="5">
        <v>2.15811965811966</v>
      </c>
      <c r="AC92" s="5">
        <v>0.833333333333333</v>
      </c>
      <c r="AD92" s="5">
        <v>-0.522522522522523</v>
      </c>
      <c r="AE92" s="5">
        <v>0.000324548124181655</v>
      </c>
      <c r="AF92" s="5">
        <v>102.5</v>
      </c>
      <c r="AG92" s="5">
        <v>143.5</v>
      </c>
      <c r="AH92" s="5">
        <v>254.5</v>
      </c>
      <c r="AI92" s="5">
        <v>-8.5</v>
      </c>
      <c r="AJ92" s="5">
        <v>111</v>
      </c>
      <c r="AK92" s="5">
        <v>152</v>
      </c>
      <c r="AL92" s="5">
        <v>77.468</v>
      </c>
      <c r="AM92" s="5">
        <v>0.558</v>
      </c>
      <c r="AN92" s="5">
        <v>19.758</v>
      </c>
      <c r="AO92" s="5">
        <v>19.768</v>
      </c>
      <c r="AP92" s="7">
        <v>3.63785725838264</v>
      </c>
    </row>
    <row r="93" customFormat="1" ht="15" spans="1:42">
      <c r="A93" s="5">
        <v>2</v>
      </c>
      <c r="B93" s="5" t="s">
        <v>132</v>
      </c>
      <c r="C93" s="5">
        <v>122.5</v>
      </c>
      <c r="D93" s="5">
        <v>131.5</v>
      </c>
      <c r="E93" s="5">
        <v>23</v>
      </c>
      <c r="F93" s="5">
        <v>0.442238267148014</v>
      </c>
      <c r="G93" s="5">
        <v>0.474729241877256</v>
      </c>
      <c r="H93" s="5">
        <v>0.0830324909747292</v>
      </c>
      <c r="I93" s="5">
        <v>5.71739130434783</v>
      </c>
      <c r="J93" s="5">
        <v>5.32608695652174</v>
      </c>
      <c r="K93" s="5">
        <v>1.0734693877551</v>
      </c>
      <c r="L93" s="5">
        <v>104.606405157619</v>
      </c>
      <c r="M93" s="5">
        <v>13.589211407093</v>
      </c>
      <c r="N93" s="5">
        <v>-0.0354330708661417</v>
      </c>
      <c r="O93" s="5">
        <v>0.287637698898409</v>
      </c>
      <c r="P93" s="5">
        <v>0.834101382488479</v>
      </c>
      <c r="Q93" s="5">
        <v>0.0354330708661417</v>
      </c>
      <c r="R93" s="5">
        <v>0.702265372168285</v>
      </c>
      <c r="S93" s="5">
        <v>0.683848797250859</v>
      </c>
      <c r="T93" s="5">
        <v>277</v>
      </c>
      <c r="U93" s="5">
        <v>0.750902527075812</v>
      </c>
      <c r="V93" s="5">
        <v>0.0324909747292419</v>
      </c>
      <c r="W93" s="5">
        <v>-1.56346120101568</v>
      </c>
      <c r="X93" s="5">
        <v>-1.56640407393407</v>
      </c>
      <c r="Y93" s="5">
        <v>0.174904942965779</v>
      </c>
      <c r="Z93" s="5">
        <v>92.3333333333333</v>
      </c>
      <c r="AA93" s="5">
        <v>116.44</v>
      </c>
      <c r="AB93" s="5">
        <v>2.22402597402597</v>
      </c>
      <c r="AC93" s="5">
        <v>0.812244897959184</v>
      </c>
      <c r="AD93" s="5">
        <v>-0.589861751152074</v>
      </c>
      <c r="AE93" s="5">
        <v>0.000286924136237832</v>
      </c>
      <c r="AF93" s="5">
        <v>99.5</v>
      </c>
      <c r="AG93" s="5">
        <v>145.5</v>
      </c>
      <c r="AH93" s="5">
        <v>254</v>
      </c>
      <c r="AI93" s="5">
        <v>-9</v>
      </c>
      <c r="AJ93" s="5">
        <v>108.5</v>
      </c>
      <c r="AK93" s="5">
        <v>154.5</v>
      </c>
      <c r="AL93" s="5">
        <v>76.96</v>
      </c>
      <c r="AM93" s="5">
        <v>0.706</v>
      </c>
      <c r="AN93" s="5">
        <v>20.04</v>
      </c>
      <c r="AO93" s="5">
        <v>20.052</v>
      </c>
      <c r="AP93" s="7">
        <v>3.52912622093023</v>
      </c>
    </row>
    <row r="94" customFormat="1" ht="15" spans="1:42">
      <c r="A94" s="5">
        <v>2</v>
      </c>
      <c r="B94" s="5" t="s">
        <v>133</v>
      </c>
      <c r="C94" s="5">
        <v>116.5</v>
      </c>
      <c r="D94" s="5">
        <v>130.5</v>
      </c>
      <c r="E94" s="5">
        <v>21.5</v>
      </c>
      <c r="F94" s="5">
        <v>0.43389199255121</v>
      </c>
      <c r="G94" s="5">
        <v>0.486033519553073</v>
      </c>
      <c r="H94" s="5">
        <v>0.0800744878957169</v>
      </c>
      <c r="I94" s="5">
        <v>6.06976744186047</v>
      </c>
      <c r="J94" s="5">
        <v>5.41860465116279</v>
      </c>
      <c r="K94" s="5">
        <v>1.12017167381974</v>
      </c>
      <c r="L94" s="5">
        <v>101.7591109762</v>
      </c>
      <c r="M94" s="5">
        <v>13.3790881602597</v>
      </c>
      <c r="N94" s="5">
        <v>-0.0566801619433198</v>
      </c>
      <c r="O94" s="5">
        <v>0.308270676691729</v>
      </c>
      <c r="P94" s="5">
        <v>0.743119266055046</v>
      </c>
      <c r="Q94" s="5">
        <v>0.0566801619433198</v>
      </c>
      <c r="R94" s="5">
        <v>0.717105263157895</v>
      </c>
      <c r="S94" s="5">
        <v>0.688405797101449</v>
      </c>
      <c r="T94" s="5">
        <v>268.5</v>
      </c>
      <c r="U94" s="5">
        <v>0.759776536312849</v>
      </c>
      <c r="V94" s="5">
        <v>0.0521415270018622</v>
      </c>
      <c r="W94" s="5">
        <v>-1.56596582904805</v>
      </c>
      <c r="X94" s="5">
        <v>-1.56685526954049</v>
      </c>
      <c r="Y94" s="5">
        <v>0.164750957854406</v>
      </c>
      <c r="Z94" s="5">
        <v>89.5</v>
      </c>
      <c r="AA94" s="5">
        <v>113.888</v>
      </c>
      <c r="AB94" s="5">
        <v>2.80210643015521</v>
      </c>
      <c r="AC94" s="5">
        <v>0.815450643776824</v>
      </c>
      <c r="AD94" s="5">
        <v>-0.651376146788991</v>
      </c>
      <c r="AE94" s="5">
        <v>0.000284041538148943</v>
      </c>
      <c r="AF94" s="5">
        <v>95</v>
      </c>
      <c r="AG94" s="5">
        <v>138</v>
      </c>
      <c r="AH94" s="5">
        <v>247</v>
      </c>
      <c r="AI94" s="5">
        <v>-14</v>
      </c>
      <c r="AJ94" s="5">
        <v>109</v>
      </c>
      <c r="AK94" s="5">
        <v>152</v>
      </c>
      <c r="AL94" s="5">
        <v>75.534</v>
      </c>
      <c r="AM94" s="5">
        <v>0.546</v>
      </c>
      <c r="AN94" s="5">
        <v>20.569</v>
      </c>
      <c r="AO94" s="5">
        <v>20.577</v>
      </c>
      <c r="AP94" s="7">
        <v>4.17210277131783</v>
      </c>
    </row>
    <row r="95" customFormat="1" ht="15" spans="1:42">
      <c r="A95" s="5">
        <v>2</v>
      </c>
      <c r="B95" s="5" t="s">
        <v>134</v>
      </c>
      <c r="C95" s="5">
        <v>111</v>
      </c>
      <c r="D95" s="5">
        <v>124</v>
      </c>
      <c r="E95" s="5">
        <v>22</v>
      </c>
      <c r="F95" s="5">
        <v>0.431906614785992</v>
      </c>
      <c r="G95" s="5">
        <v>0.482490272373541</v>
      </c>
      <c r="H95" s="5">
        <v>0.0856031128404669</v>
      </c>
      <c r="I95" s="5">
        <v>5.63636363636364</v>
      </c>
      <c r="J95" s="5">
        <v>5.04545454545455</v>
      </c>
      <c r="K95" s="5">
        <v>1.11711711711712</v>
      </c>
      <c r="L95" s="5">
        <v>96.9209299721514</v>
      </c>
      <c r="M95" s="5">
        <v>13.0894359440479</v>
      </c>
      <c r="N95" s="5">
        <v>-0.0553191489361702</v>
      </c>
      <c r="O95" s="5">
        <v>0.301837270341207</v>
      </c>
      <c r="P95" s="5">
        <v>0.745098039215686</v>
      </c>
      <c r="Q95" s="5">
        <v>0.0553191489361702</v>
      </c>
      <c r="R95" s="5">
        <v>0.698630136986301</v>
      </c>
      <c r="S95" s="5">
        <v>0.669172932330827</v>
      </c>
      <c r="T95" s="5">
        <v>257</v>
      </c>
      <c r="U95" s="5">
        <v>0.743190661478599</v>
      </c>
      <c r="V95" s="5">
        <v>0.0505836575875486</v>
      </c>
      <c r="W95" s="5">
        <v>-1.56528897908174</v>
      </c>
      <c r="X95" s="5">
        <v>-1.5665246440938</v>
      </c>
      <c r="Y95" s="5">
        <v>0.17741935483871</v>
      </c>
      <c r="Z95" s="5">
        <v>85.6666666666667</v>
      </c>
      <c r="AA95" s="5">
        <v>108.485</v>
      </c>
      <c r="AB95" s="5">
        <v>2.77582159624413</v>
      </c>
      <c r="AC95" s="5">
        <v>0.801801801801802</v>
      </c>
      <c r="AD95" s="5">
        <v>-0.686274509803922</v>
      </c>
      <c r="AE95" s="5">
        <v>0.00029373670663196</v>
      </c>
      <c r="AF95" s="5">
        <v>89</v>
      </c>
      <c r="AG95" s="5">
        <v>133</v>
      </c>
      <c r="AH95" s="5">
        <v>235</v>
      </c>
      <c r="AI95" s="5">
        <v>-13</v>
      </c>
      <c r="AJ95" s="5">
        <v>102</v>
      </c>
      <c r="AK95" s="5">
        <v>146</v>
      </c>
      <c r="AL95" s="5">
        <v>78.744</v>
      </c>
      <c r="AM95" s="5">
        <v>-0.114</v>
      </c>
      <c r="AN95" s="5">
        <v>19.84</v>
      </c>
      <c r="AO95" s="5">
        <v>19.842</v>
      </c>
      <c r="AP95" s="7">
        <v>4.04410005825243</v>
      </c>
    </row>
    <row r="96" customFormat="1" ht="15" spans="1:42">
      <c r="A96" s="5">
        <v>2</v>
      </c>
      <c r="B96" s="5" t="s">
        <v>135</v>
      </c>
      <c r="C96" s="5">
        <v>117</v>
      </c>
      <c r="D96" s="5">
        <v>128.5</v>
      </c>
      <c r="E96" s="5">
        <v>21</v>
      </c>
      <c r="F96" s="5">
        <v>0.439024390243902</v>
      </c>
      <c r="G96" s="5">
        <v>0.482176360225141</v>
      </c>
      <c r="H96" s="5">
        <v>0.0787992495309568</v>
      </c>
      <c r="I96" s="5">
        <v>6.11904761904762</v>
      </c>
      <c r="J96" s="5">
        <v>5.57142857142857</v>
      </c>
      <c r="K96" s="5">
        <v>1.0982905982906</v>
      </c>
      <c r="L96" s="5">
        <v>101.064748222777</v>
      </c>
      <c r="M96" s="5">
        <v>13.3291660154215</v>
      </c>
      <c r="N96" s="5">
        <v>-0.0468431771894094</v>
      </c>
      <c r="O96" s="5">
        <v>0.30126582278481</v>
      </c>
      <c r="P96" s="5">
        <v>0.786046511627907</v>
      </c>
      <c r="Q96" s="5">
        <v>0.0468431771894094</v>
      </c>
      <c r="R96" s="5">
        <v>0.719063545150502</v>
      </c>
      <c r="S96" s="5">
        <v>0.695652173913043</v>
      </c>
      <c r="T96" s="5">
        <v>266.5</v>
      </c>
      <c r="U96" s="5">
        <v>0.763602251407129</v>
      </c>
      <c r="V96" s="5">
        <v>0.0431519699812383</v>
      </c>
      <c r="W96" s="5">
        <v>-1.56488954936022</v>
      </c>
      <c r="X96" s="5">
        <v>-1.56643141712764</v>
      </c>
      <c r="Y96" s="5">
        <v>0.163424124513619</v>
      </c>
      <c r="Z96" s="5">
        <v>88.8333333333333</v>
      </c>
      <c r="AA96" s="5">
        <v>112.8065</v>
      </c>
      <c r="AB96" s="5">
        <v>2.53062360801782</v>
      </c>
      <c r="AC96" s="5">
        <v>0.82051282051282</v>
      </c>
      <c r="AD96" s="5">
        <v>-0.604651162790698</v>
      </c>
      <c r="AE96" s="5">
        <v>0.000307215445039368</v>
      </c>
      <c r="AF96" s="5">
        <v>96</v>
      </c>
      <c r="AG96" s="5">
        <v>138</v>
      </c>
      <c r="AH96" s="5">
        <v>245.5</v>
      </c>
      <c r="AI96" s="5">
        <v>-11.5</v>
      </c>
      <c r="AJ96" s="5">
        <v>107.5</v>
      </c>
      <c r="AK96" s="5">
        <v>149.5</v>
      </c>
      <c r="AL96" s="5">
        <v>77.863</v>
      </c>
      <c r="AM96" s="5">
        <v>0.468</v>
      </c>
      <c r="AN96" s="5">
        <v>21.603</v>
      </c>
      <c r="AO96" s="5">
        <v>21.609</v>
      </c>
      <c r="AP96" s="7">
        <v>3.69929985743381</v>
      </c>
    </row>
    <row r="97" customFormat="1" ht="15" spans="1:42">
      <c r="A97" s="5">
        <v>2</v>
      </c>
      <c r="B97" s="5" t="s">
        <v>136</v>
      </c>
      <c r="C97" s="5">
        <v>115</v>
      </c>
      <c r="D97" s="5">
        <v>125.5</v>
      </c>
      <c r="E97" s="5">
        <v>21</v>
      </c>
      <c r="F97" s="5">
        <v>0.439770554493308</v>
      </c>
      <c r="G97" s="5">
        <v>0.479923518164436</v>
      </c>
      <c r="H97" s="5">
        <v>0.0803059273422562</v>
      </c>
      <c r="I97" s="5">
        <v>5.97619047619048</v>
      </c>
      <c r="J97" s="5">
        <v>5.47619047619048</v>
      </c>
      <c r="K97" s="5">
        <v>1.09130434782609</v>
      </c>
      <c r="L97" s="5">
        <v>99.0223038848656</v>
      </c>
      <c r="M97" s="5">
        <v>13.2035348802256</v>
      </c>
      <c r="N97" s="5">
        <v>-0.0436590436590437</v>
      </c>
      <c r="O97" s="5">
        <v>0.297157622739018</v>
      </c>
      <c r="P97" s="5">
        <v>0.799043062200957</v>
      </c>
      <c r="Q97" s="5">
        <v>0.0436590436590437</v>
      </c>
      <c r="R97" s="5">
        <v>0.713310580204778</v>
      </c>
      <c r="S97" s="5">
        <v>0.691176470588235</v>
      </c>
      <c r="T97" s="5">
        <v>261.5</v>
      </c>
      <c r="U97" s="5">
        <v>0.759082217973231</v>
      </c>
      <c r="V97" s="5">
        <v>0.0401529636711281</v>
      </c>
      <c r="W97" s="5">
        <v>-1.56417965364199</v>
      </c>
      <c r="X97" s="5">
        <v>-1.56616356583221</v>
      </c>
      <c r="Y97" s="5">
        <v>0.167330677290837</v>
      </c>
      <c r="Z97" s="5">
        <v>87.1666666666667</v>
      </c>
      <c r="AA97" s="5">
        <v>110.4475</v>
      </c>
      <c r="AB97" s="5">
        <v>2.44589977220957</v>
      </c>
      <c r="AC97" s="5">
        <v>0.817391304347826</v>
      </c>
      <c r="AD97" s="5">
        <v>-0.602870813397129</v>
      </c>
      <c r="AE97" s="5">
        <v>0.000318599587023265</v>
      </c>
      <c r="AF97" s="5">
        <v>94</v>
      </c>
      <c r="AG97" s="5">
        <v>136</v>
      </c>
      <c r="AH97" s="5">
        <v>240.5</v>
      </c>
      <c r="AI97" s="5">
        <v>-10.5</v>
      </c>
      <c r="AJ97" s="5">
        <v>104.5</v>
      </c>
      <c r="AK97" s="5">
        <v>146.5</v>
      </c>
      <c r="AL97" s="5">
        <v>77.518</v>
      </c>
      <c r="AM97" s="5">
        <v>0.211</v>
      </c>
      <c r="AN97" s="5">
        <v>19.595</v>
      </c>
      <c r="AO97" s="5">
        <v>19.602</v>
      </c>
      <c r="AP97" s="7">
        <v>3.68681509018036</v>
      </c>
    </row>
    <row r="98" customFormat="1" ht="15" spans="1:42">
      <c r="A98" s="5">
        <v>2</v>
      </c>
      <c r="B98" s="5" t="s">
        <v>237</v>
      </c>
      <c r="C98" s="5">
        <v>118</v>
      </c>
      <c r="D98" s="5">
        <v>128.5</v>
      </c>
      <c r="E98" s="5">
        <v>20.5</v>
      </c>
      <c r="F98" s="5">
        <v>0.441947565543071</v>
      </c>
      <c r="G98" s="5">
        <v>0.4812734082397</v>
      </c>
      <c r="H98" s="5">
        <v>0.0767790262172285</v>
      </c>
      <c r="I98" s="5">
        <v>6.26829268292683</v>
      </c>
      <c r="J98" s="5">
        <v>5.75609756097561</v>
      </c>
      <c r="K98" s="5">
        <v>1.08898305084746</v>
      </c>
      <c r="L98" s="5">
        <v>101.417454119101</v>
      </c>
      <c r="M98" s="5">
        <v>13.3416640641263</v>
      </c>
      <c r="N98" s="5">
        <v>-0.0425963488843813</v>
      </c>
      <c r="O98" s="5">
        <v>0.299620733249052</v>
      </c>
      <c r="P98" s="5">
        <v>0.805555555555556</v>
      </c>
      <c r="Q98" s="5">
        <v>0.0425963488843813</v>
      </c>
      <c r="R98" s="5">
        <v>0.724832214765101</v>
      </c>
      <c r="S98" s="5">
        <v>0.703971119133574</v>
      </c>
      <c r="T98" s="5">
        <v>267</v>
      </c>
      <c r="U98" s="5">
        <v>0.769662921348315</v>
      </c>
      <c r="V98" s="5">
        <v>0.0393258426966292</v>
      </c>
      <c r="W98" s="5">
        <v>-1.56436995087144</v>
      </c>
      <c r="X98" s="5">
        <v>-1.56624140011206</v>
      </c>
      <c r="Y98" s="5">
        <v>0.159533073929961</v>
      </c>
      <c r="Z98" s="5">
        <v>89</v>
      </c>
      <c r="AA98" s="5">
        <v>113.0485</v>
      </c>
      <c r="AB98" s="5">
        <v>2.41150442477876</v>
      </c>
      <c r="AC98" s="5">
        <v>0.826271186440678</v>
      </c>
      <c r="AD98" s="5">
        <v>-0.574074074074074</v>
      </c>
      <c r="AE98" s="5">
        <v>0.000320111127115741</v>
      </c>
      <c r="AF98" s="5">
        <v>97.5</v>
      </c>
      <c r="AG98" s="5">
        <v>138.5</v>
      </c>
      <c r="AH98" s="5">
        <v>246.5</v>
      </c>
      <c r="AI98" s="5">
        <v>-10.5</v>
      </c>
      <c r="AJ98" s="5">
        <v>108</v>
      </c>
      <c r="AK98" s="5">
        <v>149</v>
      </c>
      <c r="AL98" s="5">
        <v>77.87</v>
      </c>
      <c r="AM98" s="5">
        <v>0.543</v>
      </c>
      <c r="AN98" s="5">
        <v>19.612</v>
      </c>
      <c r="AO98" s="5">
        <v>19.626</v>
      </c>
      <c r="AP98" s="7">
        <v>3.85447747628084</v>
      </c>
    </row>
    <row r="99" customFormat="1" ht="15" spans="1:42">
      <c r="A99" s="5">
        <v>2</v>
      </c>
      <c r="B99" s="5" t="s">
        <v>238</v>
      </c>
      <c r="C99" s="5">
        <v>113.5</v>
      </c>
      <c r="D99" s="5">
        <v>123.5</v>
      </c>
      <c r="E99" s="5">
        <v>19.5</v>
      </c>
      <c r="F99" s="5">
        <v>0.442495126705653</v>
      </c>
      <c r="G99" s="5">
        <v>0.481481481481481</v>
      </c>
      <c r="H99" s="5">
        <v>0.0760233918128655</v>
      </c>
      <c r="I99" s="5">
        <v>6.33333333333333</v>
      </c>
      <c r="J99" s="5">
        <v>5.82051282051282</v>
      </c>
      <c r="K99" s="5">
        <v>1.08810572687225</v>
      </c>
      <c r="L99" s="5">
        <v>97.4931621533873</v>
      </c>
      <c r="M99" s="5">
        <v>13.076696830622</v>
      </c>
      <c r="N99" s="5">
        <v>-0.0421940928270042</v>
      </c>
      <c r="O99" s="5">
        <v>0.3</v>
      </c>
      <c r="P99" s="5">
        <v>0.807692307692308</v>
      </c>
      <c r="Q99" s="5">
        <v>0.0421940928270042</v>
      </c>
      <c r="R99" s="5">
        <v>0.727272727272727</v>
      </c>
      <c r="S99" s="5">
        <v>0.706766917293233</v>
      </c>
      <c r="T99" s="5">
        <v>256.5</v>
      </c>
      <c r="U99" s="5">
        <v>0.771929824561403</v>
      </c>
      <c r="V99" s="5">
        <v>0.0389863547758285</v>
      </c>
      <c r="W99" s="5">
        <v>-1.56378494743611</v>
      </c>
      <c r="X99" s="5">
        <v>-1.56582570280358</v>
      </c>
      <c r="Y99" s="5">
        <v>0.157894736842105</v>
      </c>
      <c r="Z99" s="5">
        <v>85.5</v>
      </c>
      <c r="AA99" s="5">
        <v>108.654</v>
      </c>
      <c r="AB99" s="5">
        <v>2.39942528735632</v>
      </c>
      <c r="AC99" s="5">
        <v>0.828193832599119</v>
      </c>
      <c r="AD99" s="5">
        <v>-0.567307692307692</v>
      </c>
      <c r="AE99" s="5">
        <v>0.000350716532698842</v>
      </c>
      <c r="AF99" s="5">
        <v>94</v>
      </c>
      <c r="AG99" s="5">
        <v>133</v>
      </c>
      <c r="AH99" s="5">
        <v>237</v>
      </c>
      <c r="AI99" s="5">
        <v>-10</v>
      </c>
      <c r="AJ99" s="5">
        <v>104</v>
      </c>
      <c r="AK99" s="5">
        <v>143</v>
      </c>
      <c r="AL99" s="5">
        <v>76.049</v>
      </c>
      <c r="AM99" s="5">
        <v>0.515</v>
      </c>
      <c r="AN99" s="5">
        <v>19.676</v>
      </c>
      <c r="AO99" s="5">
        <v>19.683</v>
      </c>
      <c r="AP99" s="7">
        <v>3.65951117063492</v>
      </c>
    </row>
    <row r="100" customFormat="1" ht="15" spans="1:42">
      <c r="A100" s="5">
        <v>2</v>
      </c>
      <c r="B100" s="5" t="s">
        <v>239</v>
      </c>
      <c r="C100" s="5">
        <v>124.5</v>
      </c>
      <c r="D100" s="5">
        <v>135</v>
      </c>
      <c r="E100" s="5">
        <v>19</v>
      </c>
      <c r="F100" s="5">
        <v>0.447037701974865</v>
      </c>
      <c r="G100" s="5">
        <v>0.484739676840215</v>
      </c>
      <c r="H100" s="5">
        <v>0.0682226211849192</v>
      </c>
      <c r="I100" s="5">
        <v>7.10526315789474</v>
      </c>
      <c r="J100" s="5">
        <v>6.55263157894737</v>
      </c>
      <c r="K100" s="5">
        <v>1.08433734939759</v>
      </c>
      <c r="L100" s="5">
        <v>106.593073571097</v>
      </c>
      <c r="M100" s="5">
        <v>13.6259556239798</v>
      </c>
      <c r="N100" s="5">
        <v>-0.0404624277456647</v>
      </c>
      <c r="O100" s="5">
        <v>0.305925030229746</v>
      </c>
      <c r="P100" s="5">
        <v>0.818965517241379</v>
      </c>
      <c r="Q100" s="5">
        <v>0.0404624277456647</v>
      </c>
      <c r="R100" s="5">
        <v>0.753246753246753</v>
      </c>
      <c r="S100" s="5">
        <v>0.735191637630662</v>
      </c>
      <c r="T100" s="5">
        <v>278.5</v>
      </c>
      <c r="U100" s="5">
        <v>0.795332136445242</v>
      </c>
      <c r="V100" s="5">
        <v>0.0377019748653501</v>
      </c>
      <c r="W100" s="5">
        <v>-1.56475739416765</v>
      </c>
      <c r="X100" s="5">
        <v>-1.56633989808476</v>
      </c>
      <c r="Y100" s="5">
        <v>0.140740740740741</v>
      </c>
      <c r="Z100" s="5">
        <v>92.8333333333333</v>
      </c>
      <c r="AA100" s="5">
        <v>118.6365</v>
      </c>
      <c r="AB100" s="5">
        <v>2.34147609147609</v>
      </c>
      <c r="AC100" s="5">
        <v>0.847389558232932</v>
      </c>
      <c r="AD100" s="5">
        <v>-0.508620689655172</v>
      </c>
      <c r="AE100" s="5">
        <v>0.000331576540803311</v>
      </c>
      <c r="AF100" s="5">
        <v>105.5</v>
      </c>
      <c r="AG100" s="5">
        <v>143.5</v>
      </c>
      <c r="AH100" s="5">
        <v>259.5</v>
      </c>
      <c r="AI100" s="5">
        <v>-10.5</v>
      </c>
      <c r="AJ100" s="5">
        <v>116</v>
      </c>
      <c r="AK100" s="5">
        <v>154</v>
      </c>
      <c r="AL100" s="5">
        <v>80.234</v>
      </c>
      <c r="AM100" s="5">
        <v>0.241</v>
      </c>
      <c r="AN100" s="5">
        <v>20.054</v>
      </c>
      <c r="AO100" s="5">
        <v>20.059</v>
      </c>
      <c r="AP100" s="7">
        <v>3.70306988394584</v>
      </c>
    </row>
    <row r="101" customFormat="1" ht="15" spans="1:42">
      <c r="A101" s="5">
        <v>2</v>
      </c>
      <c r="B101" s="5" t="s">
        <v>240</v>
      </c>
      <c r="C101" s="5">
        <v>116.5</v>
      </c>
      <c r="D101" s="5">
        <v>127</v>
      </c>
      <c r="E101" s="5">
        <v>24</v>
      </c>
      <c r="F101" s="5">
        <v>0.435514018691589</v>
      </c>
      <c r="G101" s="5">
        <v>0.474766355140187</v>
      </c>
      <c r="H101" s="5">
        <v>0.0897196261682243</v>
      </c>
      <c r="I101" s="5">
        <v>5.29166666666667</v>
      </c>
      <c r="J101" s="5">
        <v>4.85416666666667</v>
      </c>
      <c r="K101" s="5">
        <v>1.09012875536481</v>
      </c>
      <c r="L101" s="5">
        <v>100.461020633212</v>
      </c>
      <c r="M101" s="5">
        <v>13.3541504160068</v>
      </c>
      <c r="N101" s="5">
        <v>-0.0431211498973306</v>
      </c>
      <c r="O101" s="5">
        <v>0.287705956907478</v>
      </c>
      <c r="P101" s="5">
        <v>0.796116504854369</v>
      </c>
      <c r="Q101" s="5">
        <v>0.0431211498973306</v>
      </c>
      <c r="R101" s="5">
        <v>0.682119205298013</v>
      </c>
      <c r="S101" s="5">
        <v>0.658362989323843</v>
      </c>
      <c r="T101" s="5">
        <v>267.5</v>
      </c>
      <c r="U101" s="5">
        <v>0.730841121495327</v>
      </c>
      <c r="V101" s="5">
        <v>0.0392523364485981</v>
      </c>
      <c r="W101" s="5">
        <v>-1.56417965364199</v>
      </c>
      <c r="X101" s="5">
        <v>-1.56650480959227</v>
      </c>
      <c r="Y101" s="5">
        <v>0.188976377952756</v>
      </c>
      <c r="Z101" s="5">
        <v>89.1666666666667</v>
      </c>
      <c r="AA101" s="5">
        <v>112.1185</v>
      </c>
      <c r="AB101" s="5">
        <v>2.44589977220957</v>
      </c>
      <c r="AC101" s="5">
        <v>0.793991416309013</v>
      </c>
      <c r="AD101" s="5">
        <v>-0.669902912621359</v>
      </c>
      <c r="AE101" s="5">
        <v>0.000276076503596577</v>
      </c>
      <c r="AF101" s="5">
        <v>92.5</v>
      </c>
      <c r="AG101" s="5">
        <v>140.5</v>
      </c>
      <c r="AH101" s="5">
        <v>243.5</v>
      </c>
      <c r="AI101" s="5">
        <v>-10.5</v>
      </c>
      <c r="AJ101" s="5">
        <v>103</v>
      </c>
      <c r="AK101" s="5">
        <v>151</v>
      </c>
      <c r="AL101" s="5">
        <v>81.84</v>
      </c>
      <c r="AM101" s="5">
        <v>0.007</v>
      </c>
      <c r="AN101" s="5">
        <v>19.534</v>
      </c>
      <c r="AO101" s="5">
        <v>19.537</v>
      </c>
      <c r="AP101" s="7">
        <v>3.63989474409449</v>
      </c>
    </row>
    <row r="102" customFormat="1" ht="15" spans="1:42">
      <c r="A102" s="5">
        <v>2</v>
      </c>
      <c r="B102" s="5" t="s">
        <v>241</v>
      </c>
      <c r="C102" s="5">
        <v>125</v>
      </c>
      <c r="D102" s="5">
        <v>137</v>
      </c>
      <c r="E102" s="5">
        <v>20</v>
      </c>
      <c r="F102" s="5">
        <v>0.443262411347518</v>
      </c>
      <c r="G102" s="5">
        <v>0.485815602836879</v>
      </c>
      <c r="H102" s="5">
        <v>0.0709219858156028</v>
      </c>
      <c r="I102" s="5">
        <v>6.85</v>
      </c>
      <c r="J102" s="5">
        <v>6.25</v>
      </c>
      <c r="K102" s="5">
        <v>1.096</v>
      </c>
      <c r="L102" s="5">
        <v>107.694010975541</v>
      </c>
      <c r="M102" s="5">
        <v>13.7113092008021</v>
      </c>
      <c r="N102" s="5">
        <v>-0.0458015267175573</v>
      </c>
      <c r="O102" s="5">
        <v>0.307875894988067</v>
      </c>
      <c r="P102" s="5">
        <v>0.794871794871795</v>
      </c>
      <c r="Q102" s="5">
        <v>0.0458015267175573</v>
      </c>
      <c r="R102" s="5">
        <v>0.745222929936306</v>
      </c>
      <c r="S102" s="5">
        <v>0.724137931034483</v>
      </c>
      <c r="T102" s="5">
        <v>282</v>
      </c>
      <c r="U102" s="5">
        <v>0.787234042553192</v>
      </c>
      <c r="V102" s="5">
        <v>0.0425531914893617</v>
      </c>
      <c r="W102" s="5">
        <v>-1.56554499765598</v>
      </c>
      <c r="X102" s="5">
        <v>-1.56672316555982</v>
      </c>
      <c r="Y102" s="5">
        <v>0.145985401459854</v>
      </c>
      <c r="Z102" s="5">
        <v>94</v>
      </c>
      <c r="AA102" s="5">
        <v>120.074</v>
      </c>
      <c r="AB102" s="5">
        <v>2.4896694214876</v>
      </c>
      <c r="AC102" s="5">
        <v>0.84</v>
      </c>
      <c r="AD102" s="5">
        <v>-0.547008547008547</v>
      </c>
      <c r="AE102" s="5">
        <v>0.000303828373622758</v>
      </c>
      <c r="AF102" s="5">
        <v>105</v>
      </c>
      <c r="AG102" s="5">
        <v>145</v>
      </c>
      <c r="AH102" s="5">
        <v>262</v>
      </c>
      <c r="AI102" s="5">
        <v>-12</v>
      </c>
      <c r="AJ102" s="5">
        <v>117</v>
      </c>
      <c r="AK102" s="5">
        <v>157</v>
      </c>
      <c r="AL102" s="5">
        <v>79.385</v>
      </c>
      <c r="AM102" s="5">
        <v>0.1</v>
      </c>
      <c r="AN102" s="5">
        <v>20.266</v>
      </c>
      <c r="AO102" s="5">
        <v>20.266</v>
      </c>
      <c r="AP102" s="7">
        <v>3.69969320564516</v>
      </c>
    </row>
    <row r="103" customFormat="1" ht="15" spans="1:42">
      <c r="A103" s="5">
        <v>2</v>
      </c>
      <c r="B103" s="5" t="s">
        <v>242</v>
      </c>
      <c r="C103" s="5">
        <v>129.5</v>
      </c>
      <c r="D103" s="5">
        <v>138</v>
      </c>
      <c r="E103" s="5">
        <v>21.5</v>
      </c>
      <c r="F103" s="5">
        <v>0.448096885813149</v>
      </c>
      <c r="G103" s="5">
        <v>0.477508650519031</v>
      </c>
      <c r="H103" s="5">
        <v>0.0743944636678201</v>
      </c>
      <c r="I103" s="5">
        <v>6.41860465116279</v>
      </c>
      <c r="J103" s="5">
        <v>6.02325581395349</v>
      </c>
      <c r="K103" s="5">
        <v>1.06563706563707</v>
      </c>
      <c r="L103" s="5">
        <v>109.964388174839</v>
      </c>
      <c r="M103" s="5">
        <v>13.8804418757713</v>
      </c>
      <c r="N103" s="5">
        <v>-0.0317757009345794</v>
      </c>
      <c r="O103" s="5">
        <v>0.292740046838407</v>
      </c>
      <c r="P103" s="5">
        <v>0.854077253218884</v>
      </c>
      <c r="Q103" s="5">
        <v>0.0317757009345794</v>
      </c>
      <c r="R103" s="5">
        <v>0.730407523510972</v>
      </c>
      <c r="S103" s="5">
        <v>0.71523178807947</v>
      </c>
      <c r="T103" s="5">
        <v>289</v>
      </c>
      <c r="U103" s="5">
        <v>0.77681660899654</v>
      </c>
      <c r="V103" s="5">
        <v>0.0294117647058824</v>
      </c>
      <c r="W103" s="5">
        <v>-1.5635032949321</v>
      </c>
      <c r="X103" s="5">
        <v>-1.56643297823431</v>
      </c>
      <c r="Y103" s="5">
        <v>0.155797101449275</v>
      </c>
      <c r="Z103" s="5">
        <v>96.3333333333333</v>
      </c>
      <c r="AA103" s="5">
        <v>122.1775</v>
      </c>
      <c r="AB103" s="5">
        <v>2.11382113821138</v>
      </c>
      <c r="AC103" s="5">
        <v>0.833976833976834</v>
      </c>
      <c r="AD103" s="5">
        <v>-0.515021459227468</v>
      </c>
      <c r="AE103" s="5">
        <v>0.000296799946084802</v>
      </c>
      <c r="AF103" s="5">
        <v>108</v>
      </c>
      <c r="AG103" s="5">
        <v>151</v>
      </c>
      <c r="AH103" s="5">
        <v>267.5</v>
      </c>
      <c r="AI103" s="5">
        <v>-8.5</v>
      </c>
      <c r="AJ103" s="5">
        <v>116.5</v>
      </c>
      <c r="AK103" s="5">
        <v>159.5</v>
      </c>
      <c r="AL103" s="5">
        <v>76.78</v>
      </c>
      <c r="AM103" s="5">
        <v>0.565</v>
      </c>
      <c r="AN103" s="5">
        <v>19.539</v>
      </c>
      <c r="AO103" s="5">
        <v>19.548</v>
      </c>
      <c r="AP103" s="7">
        <v>3.87591211518526</v>
      </c>
    </row>
    <row r="104" customFormat="1" ht="15" spans="1:42">
      <c r="A104" s="5">
        <v>2</v>
      </c>
      <c r="B104" s="5" t="s">
        <v>243</v>
      </c>
      <c r="C104" s="5">
        <v>122.5</v>
      </c>
      <c r="D104" s="5">
        <v>134</v>
      </c>
      <c r="E104" s="5">
        <v>26.5</v>
      </c>
      <c r="F104" s="5">
        <v>0.432862190812721</v>
      </c>
      <c r="G104" s="5">
        <v>0.473498233215548</v>
      </c>
      <c r="H104" s="5">
        <v>0.0936395759717314</v>
      </c>
      <c r="I104" s="5">
        <v>5.05660377358491</v>
      </c>
      <c r="J104" s="5">
        <v>4.62264150943396</v>
      </c>
      <c r="K104" s="5">
        <v>1.09387755102041</v>
      </c>
      <c r="L104" s="5">
        <v>105.931581693091</v>
      </c>
      <c r="M104" s="5">
        <v>13.735598518691</v>
      </c>
      <c r="N104" s="5">
        <v>-0.0448343079922027</v>
      </c>
      <c r="O104" s="5">
        <v>0.28537170263789</v>
      </c>
      <c r="P104" s="5">
        <v>0.786046511627907</v>
      </c>
      <c r="Q104" s="5">
        <v>0.0448343079922027</v>
      </c>
      <c r="R104" s="5">
        <v>0.669781931464174</v>
      </c>
      <c r="S104" s="5">
        <v>0.644295302013423</v>
      </c>
      <c r="T104" s="5">
        <v>283</v>
      </c>
      <c r="U104" s="5">
        <v>0.719081272084806</v>
      </c>
      <c r="V104" s="5">
        <v>0.0406360424028269</v>
      </c>
      <c r="W104" s="5">
        <v>-1.5650307952173</v>
      </c>
      <c r="X104" s="5">
        <v>-1.56706317400263</v>
      </c>
      <c r="Y104" s="5">
        <v>0.197761194029851</v>
      </c>
      <c r="Z104" s="5">
        <v>94.3333333333333</v>
      </c>
      <c r="AA104" s="5">
        <v>118.3065</v>
      </c>
      <c r="AB104" s="5">
        <v>2.5</v>
      </c>
      <c r="AC104" s="5">
        <v>0.783673469387755</v>
      </c>
      <c r="AD104" s="5">
        <v>-0.706976744186047</v>
      </c>
      <c r="AE104" s="5">
        <v>0.000235348756706136</v>
      </c>
      <c r="AF104" s="5">
        <v>96</v>
      </c>
      <c r="AG104" s="5">
        <v>149</v>
      </c>
      <c r="AH104" s="5">
        <v>256.5</v>
      </c>
      <c r="AI104" s="5">
        <v>-11.5</v>
      </c>
      <c r="AJ104" s="5">
        <v>107.5</v>
      </c>
      <c r="AK104" s="5">
        <v>160.5</v>
      </c>
      <c r="AL104" s="5">
        <v>78.681</v>
      </c>
      <c r="AM104" s="5">
        <v>0.109</v>
      </c>
      <c r="AN104" s="5">
        <v>18.789</v>
      </c>
      <c r="AO104" s="5">
        <v>18.796</v>
      </c>
      <c r="AP104" s="7">
        <v>3.93948924710425</v>
      </c>
    </row>
    <row r="105" customFormat="1" ht="15" spans="1:42">
      <c r="A105" s="5">
        <v>2</v>
      </c>
      <c r="B105" s="5" t="s">
        <v>244</v>
      </c>
      <c r="C105" s="5">
        <v>126</v>
      </c>
      <c r="D105" s="5">
        <v>135</v>
      </c>
      <c r="E105" s="5">
        <v>24</v>
      </c>
      <c r="F105" s="5">
        <v>0.442105263157895</v>
      </c>
      <c r="G105" s="5">
        <v>0.473684210526316</v>
      </c>
      <c r="H105" s="5">
        <v>0.0842105263157895</v>
      </c>
      <c r="I105" s="5">
        <v>5.625</v>
      </c>
      <c r="J105" s="5">
        <v>5.25</v>
      </c>
      <c r="K105" s="5">
        <v>1.07142857142857</v>
      </c>
      <c r="L105" s="5">
        <v>107.512789936826</v>
      </c>
      <c r="M105" s="5">
        <v>13.7840487520902</v>
      </c>
      <c r="N105" s="5">
        <v>-0.0344827586206897</v>
      </c>
      <c r="O105" s="5">
        <v>0.285714285714286</v>
      </c>
      <c r="P105" s="5">
        <v>0.837837837837838</v>
      </c>
      <c r="Q105" s="5">
        <v>0.0344827586206897</v>
      </c>
      <c r="R105" s="5">
        <v>0.69811320754717</v>
      </c>
      <c r="S105" s="5">
        <v>0.68</v>
      </c>
      <c r="T105" s="5">
        <v>285</v>
      </c>
      <c r="U105" s="5">
        <v>0.747368421052632</v>
      </c>
      <c r="V105" s="5">
        <v>0.0315789473684211</v>
      </c>
      <c r="W105" s="5">
        <v>-1.56364689399244</v>
      </c>
      <c r="X105" s="5">
        <v>-1.56663309668485</v>
      </c>
      <c r="Y105" s="5">
        <v>0.177777777777778</v>
      </c>
      <c r="Z105" s="5">
        <v>95</v>
      </c>
      <c r="AA105" s="5">
        <v>119.655</v>
      </c>
      <c r="AB105" s="5">
        <v>2.19936708860759</v>
      </c>
      <c r="AC105" s="5">
        <v>0.80952380952381</v>
      </c>
      <c r="AD105" s="5">
        <v>-0.594594594594595</v>
      </c>
      <c r="AE105" s="5">
        <v>0.000268861454046639</v>
      </c>
      <c r="AF105" s="5">
        <v>102</v>
      </c>
      <c r="AG105" s="5">
        <v>150</v>
      </c>
      <c r="AH105" s="5">
        <v>261</v>
      </c>
      <c r="AI105" s="5">
        <v>-9</v>
      </c>
      <c r="AJ105" s="5">
        <v>111</v>
      </c>
      <c r="AK105" s="5">
        <v>159</v>
      </c>
      <c r="AL105" s="5">
        <v>81.467</v>
      </c>
      <c r="AM105" s="5">
        <v>-0.293</v>
      </c>
      <c r="AN105" s="5">
        <v>18.307</v>
      </c>
      <c r="AO105" s="5">
        <v>18.311</v>
      </c>
      <c r="AP105" s="7">
        <v>3.87591211518526</v>
      </c>
    </row>
    <row r="106" customFormat="1" ht="15" spans="1:42">
      <c r="A106" s="5">
        <v>2</v>
      </c>
      <c r="B106" s="5" t="s">
        <v>245</v>
      </c>
      <c r="C106" s="5">
        <v>132.5</v>
      </c>
      <c r="D106" s="5">
        <v>138.5</v>
      </c>
      <c r="E106" s="5">
        <v>17</v>
      </c>
      <c r="F106" s="5">
        <v>0.460069444444444</v>
      </c>
      <c r="G106" s="5">
        <v>0.480902777777778</v>
      </c>
      <c r="H106" s="5">
        <v>0.0590277777777778</v>
      </c>
      <c r="I106" s="5">
        <v>8.14705882352941</v>
      </c>
      <c r="J106" s="5">
        <v>7.79411764705882</v>
      </c>
      <c r="K106" s="5">
        <v>1.04528301886792</v>
      </c>
      <c r="L106" s="5">
        <v>111.096804634517</v>
      </c>
      <c r="M106" s="5">
        <v>13.856406460551</v>
      </c>
      <c r="N106" s="5">
        <v>-0.022140221402214</v>
      </c>
      <c r="O106" s="5">
        <v>0.2989449003517</v>
      </c>
      <c r="P106" s="5">
        <v>0.901234567901235</v>
      </c>
      <c r="Q106" s="5">
        <v>0.022140221402214</v>
      </c>
      <c r="R106" s="5">
        <v>0.781350482315113</v>
      </c>
      <c r="S106" s="5">
        <v>0.77257525083612</v>
      </c>
      <c r="T106" s="5">
        <v>288</v>
      </c>
      <c r="U106" s="5">
        <v>0.822916666666667</v>
      </c>
      <c r="V106" s="5">
        <v>0.0208333333333333</v>
      </c>
      <c r="W106" s="5">
        <v>-1.56079009908497</v>
      </c>
      <c r="X106" s="5">
        <v>-1.56533923299684</v>
      </c>
      <c r="Y106" s="5">
        <v>0.122743682310469</v>
      </c>
      <c r="Z106" s="5">
        <v>96</v>
      </c>
      <c r="AA106" s="5">
        <v>122.855</v>
      </c>
      <c r="AB106" s="5">
        <v>1.84055118110236</v>
      </c>
      <c r="AC106" s="5">
        <v>0.871698113207547</v>
      </c>
      <c r="AD106" s="5">
        <v>-0.378600823045267</v>
      </c>
      <c r="AE106" s="5">
        <v>0.000388716982681857</v>
      </c>
      <c r="AF106" s="5">
        <v>115.5</v>
      </c>
      <c r="AG106" s="5">
        <v>149.5</v>
      </c>
      <c r="AH106" s="5">
        <v>271</v>
      </c>
      <c r="AI106" s="5">
        <v>-6</v>
      </c>
      <c r="AJ106" s="5">
        <v>121.5</v>
      </c>
      <c r="AK106" s="5">
        <v>155.5</v>
      </c>
      <c r="AL106" s="5">
        <v>78.548</v>
      </c>
      <c r="AM106" s="5">
        <v>0.686</v>
      </c>
      <c r="AN106" s="5">
        <v>20.047</v>
      </c>
      <c r="AO106" s="5">
        <v>20.067</v>
      </c>
      <c r="AP106" s="7">
        <v>4.03417816568047</v>
      </c>
    </row>
    <row r="107" customFormat="1" ht="15" spans="1:42">
      <c r="A107" s="5">
        <v>2</v>
      </c>
      <c r="B107" s="5" t="s">
        <v>246</v>
      </c>
      <c r="C107" s="5">
        <v>125.5</v>
      </c>
      <c r="D107" s="5">
        <v>136</v>
      </c>
      <c r="E107" s="5">
        <v>20</v>
      </c>
      <c r="F107" s="5">
        <v>0.44582593250444</v>
      </c>
      <c r="G107" s="5">
        <v>0.483126110124334</v>
      </c>
      <c r="H107" s="5">
        <v>0.0710479573712256</v>
      </c>
      <c r="I107" s="5">
        <v>6.8</v>
      </c>
      <c r="J107" s="5">
        <v>6.275</v>
      </c>
      <c r="K107" s="5">
        <v>1.08366533864542</v>
      </c>
      <c r="L107" s="5">
        <v>107.465110617353</v>
      </c>
      <c r="M107" s="5">
        <v>13.699148392023</v>
      </c>
      <c r="N107" s="5">
        <v>-0.0401529636711281</v>
      </c>
      <c r="O107" s="5">
        <v>0.302994011976048</v>
      </c>
      <c r="P107" s="5">
        <v>0.818965517241379</v>
      </c>
      <c r="Q107" s="5">
        <v>0.0401529636711281</v>
      </c>
      <c r="R107" s="5">
        <v>0.743589743589744</v>
      </c>
      <c r="S107" s="5">
        <v>0.725085910652921</v>
      </c>
      <c r="T107" s="5">
        <v>281.5</v>
      </c>
      <c r="U107" s="5">
        <v>0.786856127886323</v>
      </c>
      <c r="V107" s="5">
        <v>0.0373001776198934</v>
      </c>
      <c r="W107" s="5">
        <v>-1.56478239949567</v>
      </c>
      <c r="X107" s="5">
        <v>-1.56648600866108</v>
      </c>
      <c r="Y107" s="5">
        <v>0.147058823529412</v>
      </c>
      <c r="Z107" s="5">
        <v>93.8333333333333</v>
      </c>
      <c r="AA107" s="5">
        <v>119.6365</v>
      </c>
      <c r="AB107" s="5">
        <v>2.33695652173913</v>
      </c>
      <c r="AC107" s="5">
        <v>0.840637450199203</v>
      </c>
      <c r="AD107" s="5">
        <v>-0.525862068965517</v>
      </c>
      <c r="AE107" s="5">
        <v>0.000313069479251476</v>
      </c>
      <c r="AF107" s="5">
        <v>105.5</v>
      </c>
      <c r="AG107" s="5">
        <v>145.5</v>
      </c>
      <c r="AH107" s="5">
        <v>261.5</v>
      </c>
      <c r="AI107" s="5">
        <v>-10.5</v>
      </c>
      <c r="AJ107" s="5">
        <v>116</v>
      </c>
      <c r="AK107" s="5">
        <v>156</v>
      </c>
      <c r="AL107" s="5">
        <v>83.006</v>
      </c>
      <c r="AM107" s="5">
        <v>-0.471</v>
      </c>
      <c r="AN107" s="5">
        <v>19.117</v>
      </c>
      <c r="AO107" s="5">
        <v>19.124</v>
      </c>
      <c r="AP107" s="7">
        <v>3.81485111753372</v>
      </c>
    </row>
    <row r="108" customFormat="1" ht="15" spans="1:42">
      <c r="A108" s="5">
        <v>2</v>
      </c>
      <c r="B108" s="5" t="s">
        <v>247</v>
      </c>
      <c r="C108" s="5">
        <v>119</v>
      </c>
      <c r="D108" s="5">
        <v>129.5</v>
      </c>
      <c r="E108" s="5">
        <v>22.5</v>
      </c>
      <c r="F108" s="5">
        <v>0.439114391143911</v>
      </c>
      <c r="G108" s="5">
        <v>0.477859778597786</v>
      </c>
      <c r="H108" s="5">
        <v>0.0830258302583026</v>
      </c>
      <c r="I108" s="5">
        <v>5.75555555555556</v>
      </c>
      <c r="J108" s="5">
        <v>5.28888888888889</v>
      </c>
      <c r="K108" s="5">
        <v>1.08823529411765</v>
      </c>
      <c r="L108" s="5">
        <v>102.36780092718</v>
      </c>
      <c r="M108" s="5">
        <v>13.4412301024373</v>
      </c>
      <c r="N108" s="5">
        <v>-0.0422535211267606</v>
      </c>
      <c r="O108" s="5">
        <v>0.293383270911361</v>
      </c>
      <c r="P108" s="5">
        <v>0.803738317757009</v>
      </c>
      <c r="Q108" s="5">
        <v>0.0422535211267606</v>
      </c>
      <c r="R108" s="5">
        <v>0.703947368421053</v>
      </c>
      <c r="S108" s="5">
        <v>0.681978798586572</v>
      </c>
      <c r="T108" s="5">
        <v>271</v>
      </c>
      <c r="U108" s="5">
        <v>0.750922509225092</v>
      </c>
      <c r="V108" s="5">
        <v>0.0387453874538745</v>
      </c>
      <c r="W108" s="5">
        <v>-1.56436995087144</v>
      </c>
      <c r="X108" s="5">
        <v>-1.56647746381483</v>
      </c>
      <c r="Y108" s="5">
        <v>0.173745173745174</v>
      </c>
      <c r="Z108" s="5">
        <v>90.3333333333333</v>
      </c>
      <c r="AA108" s="5">
        <v>114.1625</v>
      </c>
      <c r="AB108" s="5">
        <v>2.41150442477876</v>
      </c>
      <c r="AC108" s="5">
        <v>0.810924369747899</v>
      </c>
      <c r="AD108" s="5">
        <v>-0.616822429906542</v>
      </c>
      <c r="AE108" s="5">
        <v>0.000289802481183051</v>
      </c>
      <c r="AF108" s="5">
        <v>96.5</v>
      </c>
      <c r="AG108" s="5">
        <v>141.5</v>
      </c>
      <c r="AH108" s="5">
        <v>248.5</v>
      </c>
      <c r="AI108" s="5">
        <v>-10.5</v>
      </c>
      <c r="AJ108" s="5">
        <v>107</v>
      </c>
      <c r="AK108" s="5">
        <v>152</v>
      </c>
      <c r="AL108" s="5">
        <v>77.682</v>
      </c>
      <c r="AM108" s="5">
        <v>0.601</v>
      </c>
      <c r="AN108" s="5">
        <v>19.7</v>
      </c>
      <c r="AO108" s="5">
        <v>19.712</v>
      </c>
      <c r="AP108" s="7">
        <v>3.87591211518526</v>
      </c>
    </row>
    <row r="109" customFormat="1" ht="15" spans="1:42">
      <c r="A109" s="5">
        <v>2</v>
      </c>
      <c r="B109" s="5" t="s">
        <v>248</v>
      </c>
      <c r="C109" s="5">
        <v>115</v>
      </c>
      <c r="D109" s="5">
        <v>127</v>
      </c>
      <c r="E109" s="5">
        <v>22</v>
      </c>
      <c r="F109" s="5">
        <v>0.435606060606061</v>
      </c>
      <c r="G109" s="5">
        <v>0.481060606060606</v>
      </c>
      <c r="H109" s="5">
        <v>0.0833333333333333</v>
      </c>
      <c r="I109" s="5">
        <v>5.77272727272727</v>
      </c>
      <c r="J109" s="5">
        <v>5.22727272727273</v>
      </c>
      <c r="K109" s="5">
        <v>1.10434782608696</v>
      </c>
      <c r="L109" s="5">
        <v>99.7296345125159</v>
      </c>
      <c r="M109" s="5">
        <v>13.2664991614216</v>
      </c>
      <c r="N109" s="5">
        <v>-0.0495867768595041</v>
      </c>
      <c r="O109" s="5">
        <v>0.29923273657289</v>
      </c>
      <c r="P109" s="5">
        <v>0.771428571428571</v>
      </c>
      <c r="Q109" s="5">
        <v>0.0495867768595041</v>
      </c>
      <c r="R109" s="5">
        <v>0.704697986577181</v>
      </c>
      <c r="S109" s="5">
        <v>0.678832116788321</v>
      </c>
      <c r="T109" s="5">
        <v>264</v>
      </c>
      <c r="U109" s="5">
        <v>0.75</v>
      </c>
      <c r="V109" s="5">
        <v>0.0454545454545455</v>
      </c>
      <c r="W109" s="5">
        <v>-1.56501987589259</v>
      </c>
      <c r="X109" s="5">
        <v>-1.5665246440938</v>
      </c>
      <c r="Y109" s="5">
        <v>0.173228346456693</v>
      </c>
      <c r="Z109" s="5">
        <v>88</v>
      </c>
      <c r="AA109" s="5">
        <v>111.442</v>
      </c>
      <c r="AB109" s="5">
        <v>2.61363636363636</v>
      </c>
      <c r="AC109" s="5">
        <v>0.808695652173913</v>
      </c>
      <c r="AD109" s="5">
        <v>-0.647619047619048</v>
      </c>
      <c r="AE109" s="5">
        <v>0.000293468732964667</v>
      </c>
      <c r="AF109" s="5">
        <v>93</v>
      </c>
      <c r="AG109" s="5">
        <v>137</v>
      </c>
      <c r="AH109" s="5">
        <v>242</v>
      </c>
      <c r="AI109" s="5">
        <v>-12</v>
      </c>
      <c r="AJ109" s="5">
        <v>105</v>
      </c>
      <c r="AK109" s="5">
        <v>149</v>
      </c>
      <c r="AL109" s="5">
        <v>76.922</v>
      </c>
      <c r="AM109" s="5">
        <v>0.504</v>
      </c>
      <c r="AN109" s="5">
        <v>20.568</v>
      </c>
      <c r="AO109" s="5">
        <v>20.575</v>
      </c>
      <c r="AP109" s="7">
        <v>3.54505248543689</v>
      </c>
    </row>
    <row r="110" customFormat="1" ht="15" spans="1:42">
      <c r="A110" s="5">
        <v>2</v>
      </c>
      <c r="B110" s="5" t="s">
        <v>249</v>
      </c>
      <c r="C110" s="5">
        <v>116</v>
      </c>
      <c r="D110" s="5">
        <v>130</v>
      </c>
      <c r="E110" s="5">
        <v>26.5</v>
      </c>
      <c r="F110" s="5">
        <v>0.425688073394495</v>
      </c>
      <c r="G110" s="5">
        <v>0.477064220183486</v>
      </c>
      <c r="H110" s="5">
        <v>0.0972477064220184</v>
      </c>
      <c r="I110" s="5">
        <v>4.90566037735849</v>
      </c>
      <c r="J110" s="5">
        <v>4.37735849056604</v>
      </c>
      <c r="K110" s="5">
        <v>1.12068965517241</v>
      </c>
      <c r="L110" s="5">
        <v>101.748464361876</v>
      </c>
      <c r="M110" s="5">
        <v>13.4783777461038</v>
      </c>
      <c r="N110" s="5">
        <v>-0.0569105691056911</v>
      </c>
      <c r="O110" s="5">
        <v>0.291925465838509</v>
      </c>
      <c r="P110" s="5">
        <v>0.729468599033816</v>
      </c>
      <c r="Q110" s="5">
        <v>0.0569105691056911</v>
      </c>
      <c r="R110" s="5">
        <v>0.661341853035144</v>
      </c>
      <c r="S110" s="5">
        <v>0.628070175438596</v>
      </c>
      <c r="T110" s="5">
        <v>272.5</v>
      </c>
      <c r="U110" s="5">
        <v>0.708256880733945</v>
      </c>
      <c r="V110" s="5">
        <v>0.0513761467889908</v>
      </c>
      <c r="W110" s="5">
        <v>-1.56583379024634</v>
      </c>
      <c r="X110" s="5">
        <v>-1.56715824419962</v>
      </c>
      <c r="Y110" s="5">
        <v>0.203846153846154</v>
      </c>
      <c r="Z110" s="5">
        <v>90.8333333333333</v>
      </c>
      <c r="AA110" s="5">
        <v>114.015</v>
      </c>
      <c r="AB110" s="5">
        <v>2.84453302961276</v>
      </c>
      <c r="AC110" s="5">
        <v>0.771551724137931</v>
      </c>
      <c r="AD110" s="5">
        <v>-0.782608695652174</v>
      </c>
      <c r="AE110" s="5">
        <v>0.000231121340421329</v>
      </c>
      <c r="AF110" s="5">
        <v>89.5</v>
      </c>
      <c r="AG110" s="5">
        <v>142.5</v>
      </c>
      <c r="AH110" s="5">
        <v>246</v>
      </c>
      <c r="AI110" s="5">
        <v>-14</v>
      </c>
      <c r="AJ110" s="5">
        <v>103.5</v>
      </c>
      <c r="AK110" s="5">
        <v>156.5</v>
      </c>
      <c r="AL110" s="5">
        <v>78.617</v>
      </c>
      <c r="AM110" s="5">
        <v>-0.111</v>
      </c>
      <c r="AN110" s="5">
        <v>19.633</v>
      </c>
      <c r="AO110" s="5">
        <v>19.641</v>
      </c>
      <c r="AP110" s="7">
        <v>4.38915476953908</v>
      </c>
    </row>
    <row r="111" customFormat="1" ht="15" spans="1:42">
      <c r="A111" s="5">
        <v>2</v>
      </c>
      <c r="B111" s="5" t="s">
        <v>250</v>
      </c>
      <c r="C111" s="5">
        <v>127</v>
      </c>
      <c r="D111" s="5">
        <v>135</v>
      </c>
      <c r="E111" s="5">
        <v>21.5</v>
      </c>
      <c r="F111" s="5">
        <v>0.447971781305115</v>
      </c>
      <c r="G111" s="5">
        <v>0.476190476190476</v>
      </c>
      <c r="H111" s="5">
        <v>0.0758377425044092</v>
      </c>
      <c r="I111" s="5">
        <v>6.27906976744186</v>
      </c>
      <c r="J111" s="5">
        <v>5.90697674418605</v>
      </c>
      <c r="K111" s="5">
        <v>1.06299212598425</v>
      </c>
      <c r="L111" s="5">
        <v>107.728439451552</v>
      </c>
      <c r="M111" s="5">
        <v>13.7477270848675</v>
      </c>
      <c r="N111" s="5">
        <v>-0.0305343511450382</v>
      </c>
      <c r="O111" s="5">
        <v>0.290322580645161</v>
      </c>
      <c r="P111" s="5">
        <v>0.859030837004405</v>
      </c>
      <c r="Q111" s="5">
        <v>0.0305343511450382</v>
      </c>
      <c r="R111" s="5">
        <v>0.725239616613419</v>
      </c>
      <c r="S111" s="5">
        <v>0.71043771043771</v>
      </c>
      <c r="T111" s="5">
        <v>283.5</v>
      </c>
      <c r="U111" s="5">
        <v>0.772486772486772</v>
      </c>
      <c r="V111" s="5">
        <v>0.0282186948853616</v>
      </c>
      <c r="W111" s="5">
        <v>-1.56287029734906</v>
      </c>
      <c r="X111" s="5">
        <v>-1.56624174020493</v>
      </c>
      <c r="Y111" s="5">
        <v>0.159259259259259</v>
      </c>
      <c r="Z111" s="5">
        <v>94.5</v>
      </c>
      <c r="AA111" s="5">
        <v>119.669</v>
      </c>
      <c r="AB111" s="5">
        <v>2.08160083160083</v>
      </c>
      <c r="AC111" s="5">
        <v>0.830708661417323</v>
      </c>
      <c r="AD111" s="5">
        <v>-0.519823788546256</v>
      </c>
      <c r="AE111" s="5">
        <v>0.000304907197688006</v>
      </c>
      <c r="AF111" s="5">
        <v>105.5</v>
      </c>
      <c r="AG111" s="5">
        <v>148.5</v>
      </c>
      <c r="AH111" s="5">
        <v>262</v>
      </c>
      <c r="AI111" s="5">
        <v>-8</v>
      </c>
      <c r="AJ111" s="5">
        <v>113.5</v>
      </c>
      <c r="AK111" s="5">
        <v>156.5</v>
      </c>
      <c r="AL111" s="5">
        <v>81.672</v>
      </c>
      <c r="AM111" s="5">
        <v>-0.053</v>
      </c>
      <c r="AN111" s="5">
        <v>20.112</v>
      </c>
      <c r="AO111" s="5">
        <v>20.113</v>
      </c>
      <c r="AP111" s="7">
        <v>3.87591211518526</v>
      </c>
    </row>
    <row r="112" customFormat="1" ht="15" spans="1:42">
      <c r="A112" s="5">
        <v>2</v>
      </c>
      <c r="B112" s="5" t="s">
        <v>251</v>
      </c>
      <c r="C112" s="5">
        <v>118</v>
      </c>
      <c r="D112" s="5">
        <v>129</v>
      </c>
      <c r="E112" s="5">
        <v>21</v>
      </c>
      <c r="F112" s="5">
        <v>0.440298507462687</v>
      </c>
      <c r="G112" s="5">
        <v>0.48134328358209</v>
      </c>
      <c r="H112" s="5">
        <v>0.0783582089552239</v>
      </c>
      <c r="I112" s="5">
        <v>6.14285714285714</v>
      </c>
      <c r="J112" s="5">
        <v>5.61904761904762</v>
      </c>
      <c r="K112" s="5">
        <v>1.09322033898305</v>
      </c>
      <c r="L112" s="5">
        <v>101.662841458093</v>
      </c>
      <c r="M112" s="5">
        <v>13.3666251038423</v>
      </c>
      <c r="N112" s="5">
        <v>-0.0445344129554656</v>
      </c>
      <c r="O112" s="5">
        <v>0.299748110831234</v>
      </c>
      <c r="P112" s="5">
        <v>0.796296296296296</v>
      </c>
      <c r="Q112" s="5">
        <v>0.0445344129554656</v>
      </c>
      <c r="R112" s="5">
        <v>0.72</v>
      </c>
      <c r="S112" s="5">
        <v>0.697841726618705</v>
      </c>
      <c r="T112" s="5">
        <v>268</v>
      </c>
      <c r="U112" s="5">
        <v>0.764925373134328</v>
      </c>
      <c r="V112" s="5">
        <v>0.041044776119403</v>
      </c>
      <c r="W112" s="5">
        <v>-1.56466205136567</v>
      </c>
      <c r="X112" s="5">
        <v>-1.56638373969343</v>
      </c>
      <c r="Y112" s="5">
        <v>0.162790697674419</v>
      </c>
      <c r="Z112" s="5">
        <v>89.3333333333333</v>
      </c>
      <c r="AA112" s="5">
        <v>113.399</v>
      </c>
      <c r="AB112" s="5">
        <v>2.46681415929204</v>
      </c>
      <c r="AC112" s="5">
        <v>0.822033898305085</v>
      </c>
      <c r="AD112" s="5">
        <v>-0.592592592592593</v>
      </c>
      <c r="AE112" s="5">
        <v>0.000308869901065138</v>
      </c>
      <c r="AF112" s="5">
        <v>97</v>
      </c>
      <c r="AG112" s="5">
        <v>139</v>
      </c>
      <c r="AH112" s="5">
        <v>247</v>
      </c>
      <c r="AI112" s="5">
        <v>-11</v>
      </c>
      <c r="AJ112" s="5">
        <v>108</v>
      </c>
      <c r="AK112" s="5">
        <v>150</v>
      </c>
      <c r="AL112" s="5">
        <v>81.774</v>
      </c>
      <c r="AM112" s="5">
        <v>-0.483</v>
      </c>
      <c r="AN112" s="5">
        <v>19.188</v>
      </c>
      <c r="AO112" s="5">
        <v>19.195</v>
      </c>
      <c r="AP112" s="7">
        <v>3.60649694552529</v>
      </c>
    </row>
    <row r="113" customFormat="1" ht="15" spans="1:42">
      <c r="A113" s="5">
        <v>2</v>
      </c>
      <c r="B113" s="5" t="s">
        <v>252</v>
      </c>
      <c r="C113" s="5">
        <v>132.5</v>
      </c>
      <c r="D113" s="5">
        <v>138</v>
      </c>
      <c r="E113" s="5">
        <v>22</v>
      </c>
      <c r="F113" s="5">
        <v>0.452991452991453</v>
      </c>
      <c r="G113" s="5">
        <v>0.471794871794872</v>
      </c>
      <c r="H113" s="5">
        <v>0.0752136752136752</v>
      </c>
      <c r="I113" s="5">
        <v>6.27272727272727</v>
      </c>
      <c r="J113" s="5">
        <v>6.02272727272727</v>
      </c>
      <c r="K113" s="5">
        <v>1.04150943396226</v>
      </c>
      <c r="L113" s="5">
        <v>111.181908000657</v>
      </c>
      <c r="M113" s="5">
        <v>13.9642400437689</v>
      </c>
      <c r="N113" s="5">
        <v>-0.0203327171903882</v>
      </c>
      <c r="O113" s="5">
        <v>0.282229965156794</v>
      </c>
      <c r="P113" s="5">
        <v>0.905172413793103</v>
      </c>
      <c r="Q113" s="5">
        <v>0.0203327171903882</v>
      </c>
      <c r="R113" s="5">
        <v>0.725</v>
      </c>
      <c r="S113" s="5">
        <v>0.715210355987055</v>
      </c>
      <c r="T113" s="5">
        <v>292.5</v>
      </c>
      <c r="U113" s="5">
        <v>0.774358974358974</v>
      </c>
      <c r="V113" s="5">
        <v>0.0188034188034188</v>
      </c>
      <c r="W113" s="5">
        <v>-1.55963893357472</v>
      </c>
      <c r="X113" s="5">
        <v>-1.56601579894909</v>
      </c>
      <c r="Y113" s="5">
        <v>0.159420289855072</v>
      </c>
      <c r="Z113" s="5">
        <v>97.5</v>
      </c>
      <c r="AA113" s="5">
        <v>123.1315</v>
      </c>
      <c r="AB113" s="5">
        <v>1.8033199195171</v>
      </c>
      <c r="AC113" s="5">
        <v>0.833962264150943</v>
      </c>
      <c r="AD113" s="5">
        <v>-0.474137931034483</v>
      </c>
      <c r="AE113" s="5">
        <v>0.000303648972949129</v>
      </c>
      <c r="AF113" s="5">
        <v>110.5</v>
      </c>
      <c r="AG113" s="5">
        <v>154.5</v>
      </c>
      <c r="AH113" s="5">
        <v>270.5</v>
      </c>
      <c r="AI113" s="5">
        <v>-5.5</v>
      </c>
      <c r="AJ113" s="5">
        <v>116</v>
      </c>
      <c r="AK113" s="5">
        <v>160</v>
      </c>
      <c r="AL113" s="5">
        <v>80.481</v>
      </c>
      <c r="AM113" s="5">
        <v>0.157</v>
      </c>
      <c r="AN113" s="5">
        <v>19.583</v>
      </c>
      <c r="AO113" s="5">
        <v>19.591</v>
      </c>
      <c r="AP113" s="7">
        <v>3.48368345703125</v>
      </c>
    </row>
    <row r="114" customFormat="1" ht="15" spans="1:42">
      <c r="A114" s="5">
        <v>2</v>
      </c>
      <c r="B114" s="5" t="s">
        <v>253</v>
      </c>
      <c r="C114" s="5">
        <v>136</v>
      </c>
      <c r="D114" s="5">
        <v>141.5</v>
      </c>
      <c r="E114" s="5">
        <v>18</v>
      </c>
      <c r="F114" s="5">
        <v>0.460236886632826</v>
      </c>
      <c r="G114" s="5">
        <v>0.478849407783418</v>
      </c>
      <c r="H114" s="5">
        <v>0.0609137055837563</v>
      </c>
      <c r="I114" s="5">
        <v>7.86111111111111</v>
      </c>
      <c r="J114" s="5">
        <v>7.55555555555556</v>
      </c>
      <c r="K114" s="5">
        <v>1.04044117647059</v>
      </c>
      <c r="L114" s="5">
        <v>113.786715686264</v>
      </c>
      <c r="M114" s="5">
        <v>14.0356688476182</v>
      </c>
      <c r="N114" s="5">
        <v>-0.0198198198198198</v>
      </c>
      <c r="O114" s="5">
        <v>0.295194508009153</v>
      </c>
      <c r="P114" s="5">
        <v>0.910931174089069</v>
      </c>
      <c r="Q114" s="5">
        <v>0.0198198198198198</v>
      </c>
      <c r="R114" s="5">
        <v>0.774294670846395</v>
      </c>
      <c r="S114" s="5">
        <v>0.766233766233766</v>
      </c>
      <c r="T114" s="5">
        <v>295.5</v>
      </c>
      <c r="U114" s="5">
        <v>0.817258883248731</v>
      </c>
      <c r="V114" s="5">
        <v>0.0186125211505922</v>
      </c>
      <c r="W114" s="5">
        <v>-1.56011184986922</v>
      </c>
      <c r="X114" s="5">
        <v>-1.56554183126546</v>
      </c>
      <c r="Y114" s="5">
        <v>0.127208480565371</v>
      </c>
      <c r="Z114" s="5">
        <v>98.5</v>
      </c>
      <c r="AA114" s="5">
        <v>125.7765</v>
      </c>
      <c r="AB114" s="5">
        <v>1.77986512524085</v>
      </c>
      <c r="AC114" s="5">
        <v>0.867647058823529</v>
      </c>
      <c r="AD114" s="5">
        <v>-0.380566801619433</v>
      </c>
      <c r="AE114" s="5">
        <v>0.000362690342878903</v>
      </c>
      <c r="AF114" s="5">
        <v>118</v>
      </c>
      <c r="AG114" s="5">
        <v>154</v>
      </c>
      <c r="AH114" s="5">
        <v>277.5</v>
      </c>
      <c r="AI114" s="5">
        <v>-5.5</v>
      </c>
      <c r="AJ114" s="5">
        <v>123.5</v>
      </c>
      <c r="AK114" s="5">
        <v>159.5</v>
      </c>
      <c r="AL114" s="5">
        <v>82.441</v>
      </c>
      <c r="AM114" s="5">
        <v>-0.263</v>
      </c>
      <c r="AN114" s="5">
        <v>19.347</v>
      </c>
      <c r="AO114" s="5">
        <v>19.351</v>
      </c>
      <c r="AP114" s="7">
        <v>3.87591211518526</v>
      </c>
    </row>
    <row r="115" customFormat="1" ht="15" spans="1:42">
      <c r="A115" s="5">
        <v>2</v>
      </c>
      <c r="B115" s="5" t="s">
        <v>254</v>
      </c>
      <c r="C115" s="5">
        <v>122.5</v>
      </c>
      <c r="D115" s="5">
        <v>133</v>
      </c>
      <c r="E115" s="5">
        <v>21</v>
      </c>
      <c r="F115" s="5">
        <v>0.443037974683544</v>
      </c>
      <c r="G115" s="5">
        <v>0.481012658227848</v>
      </c>
      <c r="H115" s="5">
        <v>0.0759493670886076</v>
      </c>
      <c r="I115" s="5">
        <v>6.33333333333333</v>
      </c>
      <c r="J115" s="5">
        <v>5.83333333333333</v>
      </c>
      <c r="K115" s="5">
        <v>1.08571428571429</v>
      </c>
      <c r="L115" s="5">
        <v>105.097177253562</v>
      </c>
      <c r="M115" s="5">
        <v>13.5769412362775</v>
      </c>
      <c r="N115" s="5">
        <v>-0.0410958904109589</v>
      </c>
      <c r="O115" s="5">
        <v>0.299145299145299</v>
      </c>
      <c r="P115" s="5">
        <v>0.8125</v>
      </c>
      <c r="Q115" s="5">
        <v>0.0410958904109589</v>
      </c>
      <c r="R115" s="5">
        <v>0.727272727272727</v>
      </c>
      <c r="S115" s="5">
        <v>0.707317073170732</v>
      </c>
      <c r="T115" s="5">
        <v>276.5</v>
      </c>
      <c r="U115" s="5">
        <v>0.772151898734177</v>
      </c>
      <c r="V115" s="5">
        <v>0.0379746835443038</v>
      </c>
      <c r="W115" s="5">
        <v>-1.564602883802</v>
      </c>
      <c r="X115" s="5">
        <v>-1.56647379135802</v>
      </c>
      <c r="Y115" s="5">
        <v>0.157894736842105</v>
      </c>
      <c r="Z115" s="5">
        <v>92.1666666666667</v>
      </c>
      <c r="AA115" s="5">
        <v>117.0925</v>
      </c>
      <c r="AB115" s="5">
        <v>2.36940298507463</v>
      </c>
      <c r="AC115" s="5">
        <v>0.828571428571429</v>
      </c>
      <c r="AD115" s="5">
        <v>-0.5625</v>
      </c>
      <c r="AE115" s="5">
        <v>0.000303737182290907</v>
      </c>
      <c r="AF115" s="5">
        <v>101.5</v>
      </c>
      <c r="AG115" s="5">
        <v>143.5</v>
      </c>
      <c r="AH115" s="5">
        <v>255.5</v>
      </c>
      <c r="AI115" s="5">
        <v>-10.5</v>
      </c>
      <c r="AJ115" s="5">
        <v>112</v>
      </c>
      <c r="AK115" s="5">
        <v>154</v>
      </c>
      <c r="AL115" s="5">
        <v>79.013</v>
      </c>
      <c r="AM115" s="5">
        <v>0.15</v>
      </c>
      <c r="AN115" s="5">
        <v>19.543</v>
      </c>
      <c r="AO115" s="5">
        <v>19.547</v>
      </c>
      <c r="AP115" s="7">
        <v>3.51558449416342</v>
      </c>
    </row>
    <row r="116" customFormat="1" ht="15" spans="1:42">
      <c r="A116" s="5">
        <v>2</v>
      </c>
      <c r="B116" s="5" t="s">
        <v>255</v>
      </c>
      <c r="C116" s="5">
        <v>126.5</v>
      </c>
      <c r="D116" s="5">
        <v>134.5</v>
      </c>
      <c r="E116" s="5">
        <v>21</v>
      </c>
      <c r="F116" s="5">
        <v>0.448581560283688</v>
      </c>
      <c r="G116" s="5">
        <v>0.476950354609929</v>
      </c>
      <c r="H116" s="5">
        <v>0.074468085106383</v>
      </c>
      <c r="I116" s="5">
        <v>6.40476190476191</v>
      </c>
      <c r="J116" s="5">
        <v>6.02380952380952</v>
      </c>
      <c r="K116" s="5">
        <v>1.06324110671937</v>
      </c>
      <c r="L116" s="5">
        <v>107.290105166631</v>
      </c>
      <c r="M116" s="5">
        <v>13.7113092008021</v>
      </c>
      <c r="N116" s="5">
        <v>-0.0306513409961686</v>
      </c>
      <c r="O116" s="5">
        <v>0.29171668667467</v>
      </c>
      <c r="P116" s="5">
        <v>0.859030837004405</v>
      </c>
      <c r="Q116" s="5">
        <v>0.0306513409961686</v>
      </c>
      <c r="R116" s="5">
        <v>0.729903536977492</v>
      </c>
      <c r="S116" s="5">
        <v>0.715254237288136</v>
      </c>
      <c r="T116" s="5">
        <v>282</v>
      </c>
      <c r="U116" s="5">
        <v>0.776595744680851</v>
      </c>
      <c r="V116" s="5">
        <v>0.0283687943262411</v>
      </c>
      <c r="W116" s="5">
        <v>-1.56285378548144</v>
      </c>
      <c r="X116" s="5">
        <v>-1.56616321396416</v>
      </c>
      <c r="Y116" s="5">
        <v>0.156133828996283</v>
      </c>
      <c r="Z116" s="5">
        <v>94</v>
      </c>
      <c r="AA116" s="5">
        <v>119.169</v>
      </c>
      <c r="AB116" s="5">
        <v>2.08333333333333</v>
      </c>
      <c r="AC116" s="5">
        <v>0.83399209486166</v>
      </c>
      <c r="AD116" s="5">
        <v>-0.511013215859031</v>
      </c>
      <c r="AE116" s="5">
        <v>0.000313180637113064</v>
      </c>
      <c r="AF116" s="5">
        <v>105.5</v>
      </c>
      <c r="AG116" s="5">
        <v>147.5</v>
      </c>
      <c r="AH116" s="5">
        <v>261</v>
      </c>
      <c r="AI116" s="5">
        <v>-8</v>
      </c>
      <c r="AJ116" s="5">
        <v>113.5</v>
      </c>
      <c r="AK116" s="5">
        <v>155.5</v>
      </c>
      <c r="AL116" s="5">
        <v>77.39</v>
      </c>
      <c r="AM116" s="5">
        <v>0.545</v>
      </c>
      <c r="AN116" s="5">
        <v>20.194</v>
      </c>
      <c r="AO116" s="5">
        <v>20.208</v>
      </c>
      <c r="AP116" s="7">
        <v>3.61145806640625</v>
      </c>
    </row>
    <row r="117" customFormat="1" ht="15" spans="1:42">
      <c r="A117" s="5">
        <v>2</v>
      </c>
      <c r="B117" s="5" t="s">
        <v>256</v>
      </c>
      <c r="C117" s="5">
        <v>110</v>
      </c>
      <c r="D117" s="5">
        <v>123.5</v>
      </c>
      <c r="E117" s="5">
        <v>22</v>
      </c>
      <c r="F117" s="5">
        <v>0.430528375733855</v>
      </c>
      <c r="G117" s="5">
        <v>0.483365949119374</v>
      </c>
      <c r="H117" s="5">
        <v>0.086105675146771</v>
      </c>
      <c r="I117" s="5">
        <v>5.61363636363636</v>
      </c>
      <c r="J117" s="5">
        <v>5</v>
      </c>
      <c r="K117" s="5">
        <v>1.12272727272727</v>
      </c>
      <c r="L117" s="5">
        <v>96.3262684837319</v>
      </c>
      <c r="M117" s="5">
        <v>13.0511813003013</v>
      </c>
      <c r="N117" s="5">
        <v>-0.0578158458244111</v>
      </c>
      <c r="O117" s="5">
        <v>0.303430079155673</v>
      </c>
      <c r="P117" s="5">
        <v>0.733990147783251</v>
      </c>
      <c r="Q117" s="5">
        <v>0.0578158458244111</v>
      </c>
      <c r="R117" s="5">
        <v>0.697594501718213</v>
      </c>
      <c r="S117" s="5">
        <v>0.666666666666667</v>
      </c>
      <c r="T117" s="5">
        <v>255.5</v>
      </c>
      <c r="U117" s="5">
        <v>0.741682974559687</v>
      </c>
      <c r="V117" s="5">
        <v>0.0528375733855186</v>
      </c>
      <c r="W117" s="5">
        <v>-1.56545533914345</v>
      </c>
      <c r="X117" s="5">
        <v>-1.56656406177113</v>
      </c>
      <c r="Y117" s="5">
        <v>0.178137651821862</v>
      </c>
      <c r="Z117" s="5">
        <v>85.1666666666667</v>
      </c>
      <c r="AA117" s="5">
        <v>107.8925</v>
      </c>
      <c r="AB117" s="5">
        <v>2.84574468085106</v>
      </c>
      <c r="AC117" s="5">
        <v>0.8</v>
      </c>
      <c r="AD117" s="5">
        <v>-0.699507389162562</v>
      </c>
      <c r="AE117" s="5">
        <v>0.00029198585753227</v>
      </c>
      <c r="AF117" s="5">
        <v>88</v>
      </c>
      <c r="AG117" s="5">
        <v>132</v>
      </c>
      <c r="AH117" s="5">
        <v>233.5</v>
      </c>
      <c r="AI117" s="5">
        <v>-13.5</v>
      </c>
      <c r="AJ117" s="5">
        <v>101.5</v>
      </c>
      <c r="AK117" s="5">
        <v>145.5</v>
      </c>
      <c r="AL117" s="5">
        <v>82.091</v>
      </c>
      <c r="AM117" s="5">
        <v>-0.898</v>
      </c>
      <c r="AN117" s="5">
        <v>18.094</v>
      </c>
      <c r="AO117" s="5">
        <v>18.117</v>
      </c>
      <c r="AP117" s="7">
        <v>3.51339652259332</v>
      </c>
    </row>
    <row r="118" customFormat="1" ht="15" spans="1:42">
      <c r="A118" s="5">
        <v>2</v>
      </c>
      <c r="B118" s="5" t="s">
        <v>257</v>
      </c>
      <c r="C118" s="5">
        <v>116.5</v>
      </c>
      <c r="D118" s="5">
        <v>130.5</v>
      </c>
      <c r="E118" s="5">
        <v>22.5</v>
      </c>
      <c r="F118" s="5">
        <v>0.432282003710575</v>
      </c>
      <c r="G118" s="5">
        <v>0.484230055658627</v>
      </c>
      <c r="H118" s="5">
        <v>0.0834879406307978</v>
      </c>
      <c r="I118" s="5">
        <v>5.8</v>
      </c>
      <c r="J118" s="5">
        <v>5.17777777777778</v>
      </c>
      <c r="K118" s="5">
        <v>1.12017167381974</v>
      </c>
      <c r="L118" s="5">
        <v>101.831151095003</v>
      </c>
      <c r="M118" s="5">
        <v>13.4039795085887</v>
      </c>
      <c r="N118" s="5">
        <v>-0.0566801619433198</v>
      </c>
      <c r="O118" s="5">
        <v>0.305</v>
      </c>
      <c r="P118" s="5">
        <v>0.740740740740741</v>
      </c>
      <c r="Q118" s="5">
        <v>0.0566801619433198</v>
      </c>
      <c r="R118" s="5">
        <v>0.705882352941177</v>
      </c>
      <c r="S118" s="5">
        <v>0.676258992805755</v>
      </c>
      <c r="T118" s="5">
        <v>269.5</v>
      </c>
      <c r="U118" s="5">
        <v>0.749536178107607</v>
      </c>
      <c r="V118" s="5">
        <v>0.051948051948052</v>
      </c>
      <c r="W118" s="5">
        <v>-1.56594431269125</v>
      </c>
      <c r="X118" s="5">
        <v>-1.56692775147186</v>
      </c>
      <c r="Y118" s="5">
        <v>0.172413793103448</v>
      </c>
      <c r="Z118" s="5">
        <v>89.8333333333333</v>
      </c>
      <c r="AA118" s="5">
        <v>114.002</v>
      </c>
      <c r="AB118" s="5">
        <v>2.80902004454343</v>
      </c>
      <c r="AC118" s="5">
        <v>0.8068669527897</v>
      </c>
      <c r="AD118" s="5">
        <v>-0.675925925925926</v>
      </c>
      <c r="AE118" s="5">
        <v>0.000271417469786768</v>
      </c>
      <c r="AF118" s="5">
        <v>94</v>
      </c>
      <c r="AG118" s="5">
        <v>139</v>
      </c>
      <c r="AH118" s="5">
        <v>247</v>
      </c>
      <c r="AI118" s="5">
        <v>-14</v>
      </c>
      <c r="AJ118" s="5">
        <v>108</v>
      </c>
      <c r="AK118" s="5">
        <v>153</v>
      </c>
      <c r="AL118" s="5">
        <v>79.679</v>
      </c>
      <c r="AM118" s="5">
        <v>-0.266</v>
      </c>
      <c r="AN118" s="5">
        <v>19.458</v>
      </c>
      <c r="AO118" s="5">
        <v>19.461</v>
      </c>
      <c r="AP118" s="7">
        <v>3.54093817288801</v>
      </c>
    </row>
    <row r="119" customFormat="1" ht="15" spans="1:42">
      <c r="A119" s="5">
        <v>2</v>
      </c>
      <c r="B119" s="5" t="s">
        <v>258</v>
      </c>
      <c r="C119" s="5">
        <v>119</v>
      </c>
      <c r="D119" s="5">
        <v>130.5</v>
      </c>
      <c r="E119" s="5">
        <v>21.5</v>
      </c>
      <c r="F119" s="5">
        <v>0.439114391143911</v>
      </c>
      <c r="G119" s="5">
        <v>0.481549815498155</v>
      </c>
      <c r="H119" s="5">
        <v>0.0793357933579336</v>
      </c>
      <c r="I119" s="5">
        <v>6.06976744186047</v>
      </c>
      <c r="J119" s="5">
        <v>5.53488372093023</v>
      </c>
      <c r="K119" s="5">
        <v>1.09663865546218</v>
      </c>
      <c r="L119" s="5">
        <v>102.718872008345</v>
      </c>
      <c r="M119" s="5">
        <v>13.4412301024373</v>
      </c>
      <c r="N119" s="5">
        <v>-0.0460921843687375</v>
      </c>
      <c r="O119" s="5">
        <v>0.300124533001245</v>
      </c>
      <c r="P119" s="5">
        <v>0.788990825688073</v>
      </c>
      <c r="Q119" s="5">
        <v>0.0460921843687375</v>
      </c>
      <c r="R119" s="5">
        <v>0.717105263157895</v>
      </c>
      <c r="S119" s="5">
        <v>0.693950177935943</v>
      </c>
      <c r="T119" s="5">
        <v>271</v>
      </c>
      <c r="U119" s="5">
        <v>0.761992619926199</v>
      </c>
      <c r="V119" s="5">
        <v>0.0424354243542435</v>
      </c>
      <c r="W119" s="5">
        <v>-1.56498022151447</v>
      </c>
      <c r="X119" s="5">
        <v>-1.56655670804867</v>
      </c>
      <c r="Y119" s="5">
        <v>0.164750957854406</v>
      </c>
      <c r="Z119" s="5">
        <v>90.3333333333333</v>
      </c>
      <c r="AA119" s="5">
        <v>114.6355</v>
      </c>
      <c r="AB119" s="5">
        <v>2.5109649122807</v>
      </c>
      <c r="AC119" s="5">
        <v>0.819327731092437</v>
      </c>
      <c r="AD119" s="5">
        <v>-0.605504587155963</v>
      </c>
      <c r="AE119" s="5">
        <v>0.000296362962790044</v>
      </c>
      <c r="AF119" s="5">
        <v>97.5</v>
      </c>
      <c r="AG119" s="5">
        <v>140.5</v>
      </c>
      <c r="AH119" s="5">
        <v>249.5</v>
      </c>
      <c r="AI119" s="5">
        <v>-11.5</v>
      </c>
      <c r="AJ119" s="5">
        <v>109</v>
      </c>
      <c r="AK119" s="5">
        <v>152</v>
      </c>
      <c r="AL119" s="5">
        <v>75.448</v>
      </c>
      <c r="AM119" s="5">
        <v>0.939</v>
      </c>
      <c r="AN119" s="5">
        <v>19.981</v>
      </c>
      <c r="AO119" s="5">
        <v>20.005</v>
      </c>
      <c r="AP119" s="7">
        <v>3.52043676587302</v>
      </c>
    </row>
    <row r="120" customFormat="1" ht="15" spans="1:42">
      <c r="A120" s="6">
        <v>3</v>
      </c>
      <c r="B120" s="6" t="s">
        <v>158</v>
      </c>
      <c r="C120" s="6">
        <v>139.5</v>
      </c>
      <c r="D120" s="6">
        <v>142</v>
      </c>
      <c r="E120" s="6">
        <v>23.5</v>
      </c>
      <c r="F120" s="6">
        <v>0.457377049180328</v>
      </c>
      <c r="G120" s="6">
        <v>0.465573770491803</v>
      </c>
      <c r="H120" s="6">
        <v>0.0770491803278689</v>
      </c>
      <c r="I120" s="6">
        <v>6.04255319148936</v>
      </c>
      <c r="J120" s="6">
        <v>5.93617021276596</v>
      </c>
      <c r="K120" s="6">
        <v>1.01792114695341</v>
      </c>
      <c r="L120" s="6">
        <v>115.724529235019</v>
      </c>
      <c r="M120" s="6">
        <v>14.2594997574716</v>
      </c>
      <c r="N120" s="6">
        <v>-0.0088809946714032</v>
      </c>
      <c r="O120" s="6">
        <v>0.270693512304251</v>
      </c>
      <c r="P120" s="6">
        <v>0.957805907172996</v>
      </c>
      <c r="Q120" s="6">
        <v>0.0088809946714032</v>
      </c>
      <c r="R120" s="6">
        <v>0.716012084592145</v>
      </c>
      <c r="S120" s="6">
        <v>0.711656441717791</v>
      </c>
      <c r="T120" s="6">
        <v>305</v>
      </c>
      <c r="U120" s="6">
        <v>0.768852459016393</v>
      </c>
      <c r="V120" s="6">
        <v>0.00819672131147541</v>
      </c>
      <c r="W120" s="6">
        <v>-1.54715732010637</v>
      </c>
      <c r="X120" s="6">
        <v>-1.56584667555732</v>
      </c>
      <c r="Y120" s="6">
        <v>0.165492957746479</v>
      </c>
      <c r="Z120" s="6">
        <v>101.666666666667</v>
      </c>
      <c r="AA120" s="6">
        <v>127.7435</v>
      </c>
      <c r="AB120" s="6">
        <v>1.4922480620155</v>
      </c>
      <c r="AC120" s="6">
        <v>0.831541218637993</v>
      </c>
      <c r="AD120" s="6">
        <v>-0.438818565400844</v>
      </c>
      <c r="AE120" s="6">
        <v>0.000289211474598731</v>
      </c>
      <c r="AF120" s="6">
        <v>116</v>
      </c>
      <c r="AG120" s="6">
        <v>163</v>
      </c>
      <c r="AH120" s="6">
        <v>281.5</v>
      </c>
      <c r="AI120" s="6">
        <v>-2.5</v>
      </c>
      <c r="AJ120" s="6">
        <v>118.5</v>
      </c>
      <c r="AK120" s="6">
        <v>165.5</v>
      </c>
      <c r="AL120" s="6">
        <v>77.388</v>
      </c>
      <c r="AM120" s="6">
        <v>1.758</v>
      </c>
      <c r="AN120" s="6">
        <v>21.672</v>
      </c>
      <c r="AO120" s="6">
        <v>21.744</v>
      </c>
      <c r="AP120" s="6">
        <v>3.67680757605886</v>
      </c>
    </row>
    <row r="121" customFormat="1" ht="15" spans="1:42">
      <c r="A121" s="6">
        <v>3</v>
      </c>
      <c r="B121" s="6" t="s">
        <v>159</v>
      </c>
      <c r="C121" s="6">
        <v>141</v>
      </c>
      <c r="D121" s="6">
        <v>146</v>
      </c>
      <c r="E121" s="6">
        <v>24.5</v>
      </c>
      <c r="F121" s="6">
        <v>0.452648475120385</v>
      </c>
      <c r="G121" s="6">
        <v>0.468699839486356</v>
      </c>
      <c r="H121" s="6">
        <v>0.0786516853932584</v>
      </c>
      <c r="I121" s="6">
        <v>5.95918367346939</v>
      </c>
      <c r="J121" s="6">
        <v>5.75510204081633</v>
      </c>
      <c r="K121" s="6">
        <v>1.0354609929078</v>
      </c>
      <c r="L121" s="6">
        <v>118.035658453989</v>
      </c>
      <c r="M121" s="6">
        <v>14.4106442141449</v>
      </c>
      <c r="N121" s="6">
        <v>-0.0174216027874564</v>
      </c>
      <c r="O121" s="6">
        <v>0.276502732240437</v>
      </c>
      <c r="P121" s="6">
        <v>0.917695473251029</v>
      </c>
      <c r="Q121" s="6">
        <v>0.0174216027874564</v>
      </c>
      <c r="R121" s="6">
        <v>0.712609970674487</v>
      </c>
      <c r="S121" s="6">
        <v>0.70392749244713</v>
      </c>
      <c r="T121" s="6">
        <v>311.5</v>
      </c>
      <c r="U121" s="6">
        <v>0.764044943820225</v>
      </c>
      <c r="V121" s="6">
        <v>0.0160513643659711</v>
      </c>
      <c r="W121" s="6">
        <v>-1.55917780199943</v>
      </c>
      <c r="X121" s="6">
        <v>-1.56654162693328</v>
      </c>
      <c r="Y121" s="6">
        <v>0.167808219178082</v>
      </c>
      <c r="Z121" s="6">
        <v>103.833333333333</v>
      </c>
      <c r="AA121" s="6">
        <v>130.654</v>
      </c>
      <c r="AB121" s="6">
        <v>1.72619047619048</v>
      </c>
      <c r="AC121" s="6">
        <v>0.826241134751773</v>
      </c>
      <c r="AD121" s="6">
        <v>-0.48559670781893</v>
      </c>
      <c r="AE121" s="6">
        <v>0.000260743549689057</v>
      </c>
      <c r="AF121" s="6">
        <v>116.5</v>
      </c>
      <c r="AG121" s="6">
        <v>165.5</v>
      </c>
      <c r="AH121" s="6">
        <v>287</v>
      </c>
      <c r="AI121" s="6">
        <v>-5</v>
      </c>
      <c r="AJ121" s="6">
        <v>121.5</v>
      </c>
      <c r="AK121" s="6">
        <v>170.5</v>
      </c>
      <c r="AL121" s="6">
        <v>78.618</v>
      </c>
      <c r="AM121" s="6">
        <v>1.364</v>
      </c>
      <c r="AN121" s="6">
        <v>21.017</v>
      </c>
      <c r="AO121" s="6">
        <v>21.061</v>
      </c>
      <c r="AP121" s="6">
        <v>3.71280436428856</v>
      </c>
    </row>
    <row r="122" customFormat="1" ht="15" spans="1:42">
      <c r="A122" s="6">
        <v>3</v>
      </c>
      <c r="B122" s="6" t="s">
        <v>160</v>
      </c>
      <c r="C122" s="6">
        <v>136</v>
      </c>
      <c r="D122" s="6">
        <v>142.5</v>
      </c>
      <c r="E122" s="6">
        <v>26</v>
      </c>
      <c r="F122" s="6">
        <v>0.446633825944171</v>
      </c>
      <c r="G122" s="6">
        <v>0.467980295566502</v>
      </c>
      <c r="H122" s="6">
        <v>0.0853858784893268</v>
      </c>
      <c r="I122" s="6">
        <v>5.48076923076923</v>
      </c>
      <c r="J122" s="6">
        <v>5.23076923076923</v>
      </c>
      <c r="K122" s="6">
        <v>1.04779411764706</v>
      </c>
      <c r="L122" s="6">
        <v>114.714500681765</v>
      </c>
      <c r="M122" s="6">
        <v>14.247806848775</v>
      </c>
      <c r="N122" s="6">
        <v>-0.0233393177737881</v>
      </c>
      <c r="O122" s="6">
        <v>0.275167785234899</v>
      </c>
      <c r="P122" s="6">
        <v>0.888412017167382</v>
      </c>
      <c r="Q122" s="6">
        <v>0.0233393177737881</v>
      </c>
      <c r="R122" s="6">
        <v>0.691394658753709</v>
      </c>
      <c r="S122" s="6">
        <v>0.679012345679012</v>
      </c>
      <c r="T122" s="6">
        <v>304.5</v>
      </c>
      <c r="U122" s="6">
        <v>0.74384236453202</v>
      </c>
      <c r="V122" s="6">
        <v>0.0213464696223317</v>
      </c>
      <c r="W122" s="6">
        <v>-1.56150489578207</v>
      </c>
      <c r="X122" s="6">
        <v>-1.56676861665008</v>
      </c>
      <c r="Y122" s="6">
        <v>0.182456140350877</v>
      </c>
      <c r="Z122" s="6">
        <v>101.5</v>
      </c>
      <c r="AA122" s="6">
        <v>127.2755</v>
      </c>
      <c r="AB122" s="6">
        <v>1.89356435643564</v>
      </c>
      <c r="AC122" s="6">
        <v>0.808823529411765</v>
      </c>
      <c r="AD122" s="6">
        <v>-0.55793991416309</v>
      </c>
      <c r="AE122" s="6">
        <v>0.000245844148453858</v>
      </c>
      <c r="AF122" s="6">
        <v>110</v>
      </c>
      <c r="AG122" s="6">
        <v>162</v>
      </c>
      <c r="AH122" s="6">
        <v>278.5</v>
      </c>
      <c r="AI122" s="6">
        <v>-6.5</v>
      </c>
      <c r="AJ122" s="6">
        <v>116.5</v>
      </c>
      <c r="AK122" s="6">
        <v>168.5</v>
      </c>
      <c r="AL122" s="6">
        <v>77.909</v>
      </c>
      <c r="AM122" s="6">
        <v>1.375</v>
      </c>
      <c r="AN122" s="6">
        <v>20.949</v>
      </c>
      <c r="AO122" s="6">
        <v>20.995</v>
      </c>
      <c r="AP122" s="6">
        <v>3.63911593637996</v>
      </c>
    </row>
    <row r="123" customFormat="1" ht="15" spans="1:42">
      <c r="A123" s="6">
        <v>3</v>
      </c>
      <c r="B123" s="6" t="s">
        <v>161</v>
      </c>
      <c r="C123" s="6">
        <v>139.5</v>
      </c>
      <c r="D123" s="6">
        <v>145</v>
      </c>
      <c r="E123" s="6">
        <v>27</v>
      </c>
      <c r="F123" s="6">
        <v>0.447833065810594</v>
      </c>
      <c r="G123" s="6">
        <v>0.465489566613162</v>
      </c>
      <c r="H123" s="6">
        <v>0.086677367576244</v>
      </c>
      <c r="I123" s="6">
        <v>5.37037037037037</v>
      </c>
      <c r="J123" s="6">
        <v>5.16666666666667</v>
      </c>
      <c r="K123" s="6">
        <v>1.03942652329749</v>
      </c>
      <c r="L123" s="6">
        <v>117.209570143966</v>
      </c>
      <c r="M123" s="6">
        <v>14.4106442141449</v>
      </c>
      <c r="N123" s="6">
        <v>-0.0193321616871705</v>
      </c>
      <c r="O123" s="6">
        <v>0.270536692223439</v>
      </c>
      <c r="P123" s="6">
        <v>0.906779661016949</v>
      </c>
      <c r="Q123" s="6">
        <v>0.0193321616871705</v>
      </c>
      <c r="R123" s="6">
        <v>0.686046511627907</v>
      </c>
      <c r="S123" s="6">
        <v>0.675675675675676</v>
      </c>
      <c r="T123" s="6">
        <v>311.5</v>
      </c>
      <c r="U123" s="6">
        <v>0.739967897271268</v>
      </c>
      <c r="V123" s="6">
        <v>0.0176565008025682</v>
      </c>
      <c r="W123" s="6">
        <v>-1.56002887002998</v>
      </c>
      <c r="X123" s="6">
        <v>-1.56681981581211</v>
      </c>
      <c r="Y123" s="6">
        <v>0.186206896551724</v>
      </c>
      <c r="Z123" s="6">
        <v>103.833333333333</v>
      </c>
      <c r="AA123" s="6">
        <v>129.9035</v>
      </c>
      <c r="AB123" s="6">
        <v>1.78398058252427</v>
      </c>
      <c r="AC123" s="6">
        <v>0.806451612903226</v>
      </c>
      <c r="AD123" s="6">
        <v>-0.550847457627119</v>
      </c>
      <c r="AE123" s="6">
        <v>0.000236418057320923</v>
      </c>
      <c r="AF123" s="6">
        <v>112.5</v>
      </c>
      <c r="AG123" s="6">
        <v>166.5</v>
      </c>
      <c r="AH123" s="6">
        <v>284.5</v>
      </c>
      <c r="AI123" s="6">
        <v>-5.5</v>
      </c>
      <c r="AJ123" s="6">
        <v>118</v>
      </c>
      <c r="AK123" s="6">
        <v>172</v>
      </c>
      <c r="AL123" s="6">
        <v>77.511</v>
      </c>
      <c r="AM123" s="6">
        <v>0.904</v>
      </c>
      <c r="AN123" s="6">
        <v>18.62</v>
      </c>
      <c r="AO123" s="6">
        <v>18.642</v>
      </c>
      <c r="AP123" s="6">
        <v>3.36422756767516</v>
      </c>
    </row>
    <row r="124" customFormat="1" ht="15" spans="1:42">
      <c r="A124" s="6">
        <v>3</v>
      </c>
      <c r="B124" s="6" t="s">
        <v>162</v>
      </c>
      <c r="C124" s="6">
        <v>147</v>
      </c>
      <c r="D124" s="6">
        <v>149</v>
      </c>
      <c r="E124" s="6">
        <v>21.5</v>
      </c>
      <c r="F124" s="6">
        <v>0.462992125984252</v>
      </c>
      <c r="G124" s="6">
        <v>0.469291338582677</v>
      </c>
      <c r="H124" s="6">
        <v>0.0677165354330709</v>
      </c>
      <c r="I124" s="6">
        <v>6.93023255813953</v>
      </c>
      <c r="J124" s="6">
        <v>6.83720930232558</v>
      </c>
      <c r="K124" s="6">
        <v>1.01360544217687</v>
      </c>
      <c r="L124" s="6">
        <v>121.480108111026</v>
      </c>
      <c r="M124" s="6">
        <v>14.5487685618635</v>
      </c>
      <c r="N124" s="6">
        <v>-0.00675675675675676</v>
      </c>
      <c r="O124" s="6">
        <v>0.277599142550911</v>
      </c>
      <c r="P124" s="6">
        <v>0.968627450980392</v>
      </c>
      <c r="Q124" s="6">
        <v>0.00675675675675676</v>
      </c>
      <c r="R124" s="6">
        <v>0.747800586510264</v>
      </c>
      <c r="S124" s="6">
        <v>0.744807121661721</v>
      </c>
      <c r="T124" s="6">
        <v>317.5</v>
      </c>
      <c r="U124" s="6">
        <v>0.796850393700787</v>
      </c>
      <c r="V124" s="6">
        <v>0.0062992125984252</v>
      </c>
      <c r="W124" s="6">
        <v>-1.54302569020148</v>
      </c>
      <c r="X124" s="6">
        <v>-1.56570667529108</v>
      </c>
      <c r="Y124" s="6">
        <v>0.144295302013423</v>
      </c>
      <c r="Z124" s="6">
        <v>105.833333333333</v>
      </c>
      <c r="AA124" s="6">
        <v>133.867</v>
      </c>
      <c r="AB124" s="6">
        <v>1.43214936247723</v>
      </c>
      <c r="AC124" s="6">
        <v>0.853741496598639</v>
      </c>
      <c r="AD124" s="6">
        <v>-0.368627450980392</v>
      </c>
      <c r="AE124" s="6">
        <v>0.000303834722797075</v>
      </c>
      <c r="AF124" s="6">
        <v>125.5</v>
      </c>
      <c r="AG124" s="6">
        <v>168.5</v>
      </c>
      <c r="AH124" s="6">
        <v>296</v>
      </c>
      <c r="AI124" s="6">
        <v>-2</v>
      </c>
      <c r="AJ124" s="6">
        <v>127.5</v>
      </c>
      <c r="AK124" s="6">
        <v>170.5</v>
      </c>
      <c r="AL124" s="6">
        <v>76.513</v>
      </c>
      <c r="AM124" s="6">
        <v>1.902</v>
      </c>
      <c r="AN124" s="6">
        <v>21.122</v>
      </c>
      <c r="AO124" s="6">
        <v>21.21</v>
      </c>
      <c r="AP124" s="6">
        <v>3.63911593637996</v>
      </c>
    </row>
    <row r="125" customFormat="1" ht="15" spans="1:42">
      <c r="A125" s="6">
        <v>3</v>
      </c>
      <c r="B125" s="6" t="s">
        <v>163</v>
      </c>
      <c r="C125" s="6">
        <v>138.5</v>
      </c>
      <c r="D125" s="6">
        <v>143.5</v>
      </c>
      <c r="E125" s="6">
        <v>22</v>
      </c>
      <c r="F125" s="6">
        <v>0.455592105263158</v>
      </c>
      <c r="G125" s="6">
        <v>0.472039473684211</v>
      </c>
      <c r="H125" s="6">
        <v>0.0723684210526316</v>
      </c>
      <c r="I125" s="6">
        <v>6.52272727272727</v>
      </c>
      <c r="J125" s="6">
        <v>6.29545454545455</v>
      </c>
      <c r="K125" s="6">
        <v>1.03610108303249</v>
      </c>
      <c r="L125" s="6">
        <v>115.842565579324</v>
      </c>
      <c r="M125" s="6">
        <v>14.2361043360417</v>
      </c>
      <c r="N125" s="6">
        <v>-0.0177304964539007</v>
      </c>
      <c r="O125" s="6">
        <v>0.28268156424581</v>
      </c>
      <c r="P125" s="6">
        <v>0.917695473251029</v>
      </c>
      <c r="Q125" s="6">
        <v>0.0177304964539007</v>
      </c>
      <c r="R125" s="6">
        <v>0.734138972809668</v>
      </c>
      <c r="S125" s="6">
        <v>0.725856697819315</v>
      </c>
      <c r="T125" s="6">
        <v>304</v>
      </c>
      <c r="U125" s="6">
        <v>0.782894736842105</v>
      </c>
      <c r="V125" s="6">
        <v>0.0164473684210526</v>
      </c>
      <c r="W125" s="6">
        <v>-1.55906609561379</v>
      </c>
      <c r="X125" s="6">
        <v>-1.56614767867742</v>
      </c>
      <c r="Y125" s="6">
        <v>0.153310104529617</v>
      </c>
      <c r="Z125" s="6">
        <v>101.333333333333</v>
      </c>
      <c r="AA125" s="6">
        <v>128.154</v>
      </c>
      <c r="AB125" s="6">
        <v>1.73076923076923</v>
      </c>
      <c r="AC125" s="6">
        <v>0.84115523465704</v>
      </c>
      <c r="AD125" s="6">
        <v>-0.444444444444444</v>
      </c>
      <c r="AE125" s="6">
        <v>0.000295067354394967</v>
      </c>
      <c r="AF125" s="6">
        <v>116.5</v>
      </c>
      <c r="AG125" s="6">
        <v>160.5</v>
      </c>
      <c r="AH125" s="6">
        <v>282</v>
      </c>
      <c r="AI125" s="6">
        <v>-5</v>
      </c>
      <c r="AJ125" s="6">
        <v>121.5</v>
      </c>
      <c r="AK125" s="6">
        <v>165.5</v>
      </c>
      <c r="AL125" s="6">
        <v>76.391</v>
      </c>
      <c r="AM125" s="6">
        <v>1.536</v>
      </c>
      <c r="AN125" s="6">
        <v>20.59</v>
      </c>
      <c r="AO125" s="6">
        <v>20.648</v>
      </c>
      <c r="AP125" s="6">
        <v>3.2276640719697</v>
      </c>
    </row>
    <row r="126" customFormat="1" ht="15" spans="1:42">
      <c r="A126" s="6">
        <v>3</v>
      </c>
      <c r="B126" s="6" t="s">
        <v>164</v>
      </c>
      <c r="C126" s="6">
        <v>128.5</v>
      </c>
      <c r="D126" s="6">
        <v>135.5</v>
      </c>
      <c r="E126" s="6">
        <v>22</v>
      </c>
      <c r="F126" s="6">
        <v>0.449300699300699</v>
      </c>
      <c r="G126" s="6">
        <v>0.473776223776224</v>
      </c>
      <c r="H126" s="6">
        <v>0.0769230769230769</v>
      </c>
      <c r="I126" s="6">
        <v>6.15909090909091</v>
      </c>
      <c r="J126" s="6">
        <v>5.84090909090909</v>
      </c>
      <c r="K126" s="6">
        <v>1.05447470817121</v>
      </c>
      <c r="L126" s="6">
        <v>108.561042736333</v>
      </c>
      <c r="M126" s="6">
        <v>13.8082101181387</v>
      </c>
      <c r="N126" s="6">
        <v>-0.0265151515151515</v>
      </c>
      <c r="O126" s="6">
        <v>0.2858837485172</v>
      </c>
      <c r="P126" s="6">
        <v>0.876651982378855</v>
      </c>
      <c r="Q126" s="6">
        <v>0.0265151515151515</v>
      </c>
      <c r="R126" s="6">
        <v>0.720634920634921</v>
      </c>
      <c r="S126" s="6">
        <v>0.707641196013289</v>
      </c>
      <c r="T126" s="6">
        <v>286</v>
      </c>
      <c r="U126" s="6">
        <v>0.769230769230769</v>
      </c>
      <c r="V126" s="6">
        <v>0.0244755244755245</v>
      </c>
      <c r="W126" s="6">
        <v>-1.5617942086993</v>
      </c>
      <c r="X126" s="6">
        <v>-1.56616321396416</v>
      </c>
      <c r="Y126" s="6">
        <v>0.162361623616236</v>
      </c>
      <c r="Z126" s="6">
        <v>95.3333333333333</v>
      </c>
      <c r="AA126" s="6">
        <v>120.468</v>
      </c>
      <c r="AB126" s="6">
        <v>1.97314049586777</v>
      </c>
      <c r="AC126" s="6">
        <v>0.828793774319066</v>
      </c>
      <c r="AD126" s="6">
        <v>-0.511013215859031</v>
      </c>
      <c r="AE126" s="6">
        <v>0.000301693316258162</v>
      </c>
      <c r="AF126" s="6">
        <v>106.5</v>
      </c>
      <c r="AG126" s="6">
        <v>150.5</v>
      </c>
      <c r="AH126" s="6">
        <v>264</v>
      </c>
      <c r="AI126" s="6">
        <v>-7</v>
      </c>
      <c r="AJ126" s="6">
        <v>113.5</v>
      </c>
      <c r="AK126" s="6">
        <v>157.5</v>
      </c>
      <c r="AL126" s="6">
        <v>76.912</v>
      </c>
      <c r="AM126" s="6">
        <v>0.923</v>
      </c>
      <c r="AN126" s="6">
        <v>19.916</v>
      </c>
      <c r="AO126" s="6">
        <v>19.938</v>
      </c>
      <c r="AP126" s="6">
        <v>3.63911593637996</v>
      </c>
    </row>
    <row r="127" customFormat="1" ht="15" spans="1:42">
      <c r="A127" s="6">
        <v>3</v>
      </c>
      <c r="B127" s="6" t="s">
        <v>165</v>
      </c>
      <c r="C127" s="6">
        <v>139</v>
      </c>
      <c r="D127" s="6">
        <v>144</v>
      </c>
      <c r="E127" s="6">
        <v>23</v>
      </c>
      <c r="F127" s="6">
        <v>0.454248366013072</v>
      </c>
      <c r="G127" s="6">
        <v>0.470588235294118</v>
      </c>
      <c r="H127" s="6">
        <v>0.0751633986928105</v>
      </c>
      <c r="I127" s="6">
        <v>6.26086956521739</v>
      </c>
      <c r="J127" s="6">
        <v>6.04347826086957</v>
      </c>
      <c r="K127" s="6">
        <v>1.03597122302158</v>
      </c>
      <c r="L127" s="6">
        <v>116.312796659124</v>
      </c>
      <c r="M127" s="6">
        <v>14.2828568570857</v>
      </c>
      <c r="N127" s="6">
        <v>-0.0176678445229682</v>
      </c>
      <c r="O127" s="6">
        <v>0.28</v>
      </c>
      <c r="P127" s="6">
        <v>0.917355371900826</v>
      </c>
      <c r="Q127" s="6">
        <v>0.0176678445229682</v>
      </c>
      <c r="R127" s="6">
        <v>0.724550898203593</v>
      </c>
      <c r="S127" s="6">
        <v>0.716049382716049</v>
      </c>
      <c r="T127" s="6">
        <v>306</v>
      </c>
      <c r="U127" s="6">
        <v>0.774509803921569</v>
      </c>
      <c r="V127" s="6">
        <v>0.0163398692810458</v>
      </c>
      <c r="W127" s="6">
        <v>-1.55906609561379</v>
      </c>
      <c r="X127" s="6">
        <v>-1.5662951765559</v>
      </c>
      <c r="Y127" s="6">
        <v>0.159722222222222</v>
      </c>
      <c r="Z127" s="6">
        <v>102</v>
      </c>
      <c r="AA127" s="6">
        <v>128.711</v>
      </c>
      <c r="AB127" s="6">
        <v>1.73076923076923</v>
      </c>
      <c r="AC127" s="6">
        <v>0.834532374100719</v>
      </c>
      <c r="AD127" s="6">
        <v>-0.462809917355372</v>
      </c>
      <c r="AE127" s="6">
        <v>0.000281328861193117</v>
      </c>
      <c r="AF127" s="6">
        <v>116</v>
      </c>
      <c r="AG127" s="6">
        <v>162</v>
      </c>
      <c r="AH127" s="6">
        <v>283</v>
      </c>
      <c r="AI127" s="6">
        <v>-5</v>
      </c>
      <c r="AJ127" s="6">
        <v>121</v>
      </c>
      <c r="AK127" s="6">
        <v>167</v>
      </c>
      <c r="AL127" s="6">
        <v>76.625</v>
      </c>
      <c r="AM127" s="6">
        <v>1.158</v>
      </c>
      <c r="AN127" s="6">
        <v>19.451</v>
      </c>
      <c r="AO127" s="6">
        <v>19.488</v>
      </c>
      <c r="AP127" s="6">
        <v>3.63911593637996</v>
      </c>
    </row>
    <row r="128" customFormat="1" ht="15" spans="1:42">
      <c r="A128" s="6">
        <v>3</v>
      </c>
      <c r="B128" s="6" t="s">
        <v>166</v>
      </c>
      <c r="C128" s="6">
        <v>141</v>
      </c>
      <c r="D128" s="6">
        <v>145.5</v>
      </c>
      <c r="E128" s="6">
        <v>22</v>
      </c>
      <c r="F128" s="6">
        <v>0.457050243111831</v>
      </c>
      <c r="G128" s="6">
        <v>0.471636952998379</v>
      </c>
      <c r="H128" s="6">
        <v>0.0713128038897893</v>
      </c>
      <c r="I128" s="6">
        <v>6.61363636363636</v>
      </c>
      <c r="J128" s="6">
        <v>6.40909090909091</v>
      </c>
      <c r="K128" s="6">
        <v>1.03191489361702</v>
      </c>
      <c r="L128" s="6">
        <v>117.665132190183</v>
      </c>
      <c r="M128" s="6">
        <v>14.3410831761993</v>
      </c>
      <c r="N128" s="6">
        <v>-0.0157068062827225</v>
      </c>
      <c r="O128" s="6">
        <v>0.281938325991189</v>
      </c>
      <c r="P128" s="6">
        <v>0.927125506072874</v>
      </c>
      <c r="Q128" s="6">
        <v>0.0157068062827225</v>
      </c>
      <c r="R128" s="6">
        <v>0.737313432835821</v>
      </c>
      <c r="S128" s="6">
        <v>0.730061349693252</v>
      </c>
      <c r="T128" s="6">
        <v>308.5</v>
      </c>
      <c r="U128" s="6">
        <v>0.786061588330632</v>
      </c>
      <c r="V128" s="6">
        <v>0.0145867098865478</v>
      </c>
      <c r="W128" s="6">
        <v>-1.55798459345321</v>
      </c>
      <c r="X128" s="6">
        <v>-1.56613667065602</v>
      </c>
      <c r="Y128" s="6">
        <v>0.151202749140893</v>
      </c>
      <c r="Z128" s="6">
        <v>102.833333333333</v>
      </c>
      <c r="AA128" s="6">
        <v>130.0755</v>
      </c>
      <c r="AB128" s="6">
        <v>1.67533081285444</v>
      </c>
      <c r="AC128" s="6">
        <v>0.843971631205674</v>
      </c>
      <c r="AD128" s="6">
        <v>-0.42914979757085</v>
      </c>
      <c r="AE128" s="6">
        <v>0.000293377338606024</v>
      </c>
      <c r="AF128" s="6">
        <v>119</v>
      </c>
      <c r="AG128" s="6">
        <v>163</v>
      </c>
      <c r="AH128" s="6">
        <v>286.5</v>
      </c>
      <c r="AI128" s="6">
        <v>-4.5</v>
      </c>
      <c r="AJ128" s="6">
        <v>123.5</v>
      </c>
      <c r="AK128" s="6">
        <v>167.5</v>
      </c>
      <c r="AL128" s="6">
        <v>78.801</v>
      </c>
      <c r="AM128" s="6">
        <v>0.803</v>
      </c>
      <c r="AN128" s="6">
        <v>19.48</v>
      </c>
      <c r="AO128" s="6">
        <v>19.499</v>
      </c>
      <c r="AP128" s="6">
        <v>3.26641250988142</v>
      </c>
    </row>
    <row r="129" customFormat="1" ht="15" spans="1:42">
      <c r="A129" s="6">
        <v>3</v>
      </c>
      <c r="B129" s="6" t="s">
        <v>167</v>
      </c>
      <c r="C129" s="6">
        <v>131</v>
      </c>
      <c r="D129" s="6">
        <v>135.5</v>
      </c>
      <c r="E129" s="6">
        <v>20</v>
      </c>
      <c r="F129" s="6">
        <v>0.457242582897033</v>
      </c>
      <c r="G129" s="6">
        <v>0.472949389179756</v>
      </c>
      <c r="H129" s="6">
        <v>0.0698080279232112</v>
      </c>
      <c r="I129" s="6">
        <v>6.775</v>
      </c>
      <c r="J129" s="6">
        <v>6.55</v>
      </c>
      <c r="K129" s="6">
        <v>1.03435114503817</v>
      </c>
      <c r="L129" s="6">
        <v>109.424631596364</v>
      </c>
      <c r="M129" s="6">
        <v>13.8202749610853</v>
      </c>
      <c r="N129" s="6">
        <v>-0.0168855534709193</v>
      </c>
      <c r="O129" s="6">
        <v>0.28436018957346</v>
      </c>
      <c r="P129" s="6">
        <v>0.922077922077922</v>
      </c>
      <c r="Q129" s="6">
        <v>0.0168855534709193</v>
      </c>
      <c r="R129" s="6">
        <v>0.742765273311897</v>
      </c>
      <c r="S129" s="6">
        <v>0.735099337748344</v>
      </c>
      <c r="T129" s="6">
        <v>286.5</v>
      </c>
      <c r="U129" s="6">
        <v>0.790575916230366</v>
      </c>
      <c r="V129" s="6">
        <v>0.0157068062827225</v>
      </c>
      <c r="W129" s="6">
        <v>-1.55704916491354</v>
      </c>
      <c r="X129" s="6">
        <v>-1.5654072103123</v>
      </c>
      <c r="Y129" s="6">
        <v>0.14760147601476</v>
      </c>
      <c r="Z129" s="6">
        <v>95.5</v>
      </c>
      <c r="AA129" s="6">
        <v>120.9875</v>
      </c>
      <c r="AB129" s="6">
        <v>1.70638945233266</v>
      </c>
      <c r="AC129" s="6">
        <v>0.847328244274809</v>
      </c>
      <c r="AD129" s="6">
        <v>-0.424242424242424</v>
      </c>
      <c r="AE129" s="6">
        <v>0.00034490120367224</v>
      </c>
      <c r="AF129" s="6">
        <v>111</v>
      </c>
      <c r="AG129" s="6">
        <v>151</v>
      </c>
      <c r="AH129" s="6">
        <v>266.5</v>
      </c>
      <c r="AI129" s="6">
        <v>-4.5</v>
      </c>
      <c r="AJ129" s="6">
        <v>115.5</v>
      </c>
      <c r="AK129" s="6">
        <v>155.5</v>
      </c>
      <c r="AL129" s="6">
        <v>77.104</v>
      </c>
      <c r="AM129" s="6">
        <v>1.169</v>
      </c>
      <c r="AN129" s="6">
        <v>19.712</v>
      </c>
      <c r="AO129" s="6">
        <v>19.748</v>
      </c>
      <c r="AP129" s="6">
        <v>3.51773030828516</v>
      </c>
    </row>
    <row r="130" customFormat="1" ht="15" spans="1:42">
      <c r="A130" s="6">
        <v>3</v>
      </c>
      <c r="B130" s="6" t="s">
        <v>168</v>
      </c>
      <c r="C130" s="6">
        <v>129.5</v>
      </c>
      <c r="D130" s="6">
        <v>138</v>
      </c>
      <c r="E130" s="6">
        <v>23</v>
      </c>
      <c r="F130" s="6">
        <v>0.44578313253012</v>
      </c>
      <c r="G130" s="6">
        <v>0.475043029259897</v>
      </c>
      <c r="H130" s="6">
        <v>0.0791738382099828</v>
      </c>
      <c r="I130" s="6">
        <v>6</v>
      </c>
      <c r="J130" s="6">
        <v>5.6304347826087</v>
      </c>
      <c r="K130" s="6">
        <v>1.06563706563707</v>
      </c>
      <c r="L130" s="6">
        <v>110.065510795465</v>
      </c>
      <c r="M130" s="6">
        <v>13.9164171634321</v>
      </c>
      <c r="N130" s="6">
        <v>-0.0317757009345794</v>
      </c>
      <c r="O130" s="6">
        <v>0.288214702450408</v>
      </c>
      <c r="P130" s="6">
        <v>0.852173913043478</v>
      </c>
      <c r="Q130" s="6">
        <v>0.0317757009345794</v>
      </c>
      <c r="R130" s="6">
        <v>0.714285714285714</v>
      </c>
      <c r="S130" s="6">
        <v>0.698360655737705</v>
      </c>
      <c r="T130" s="6">
        <v>290.5</v>
      </c>
      <c r="U130" s="6">
        <v>0.762478485370052</v>
      </c>
      <c r="V130" s="6">
        <v>0.0292598967297762</v>
      </c>
      <c r="W130" s="6">
        <v>-1.56345855400646</v>
      </c>
      <c r="X130" s="6">
        <v>-1.56658655180193</v>
      </c>
      <c r="Y130" s="6">
        <v>0.166666666666667</v>
      </c>
      <c r="Z130" s="6">
        <v>96.8333333333333</v>
      </c>
      <c r="AA130" s="6">
        <v>122.3485</v>
      </c>
      <c r="AB130" s="6">
        <v>2.11912065439673</v>
      </c>
      <c r="AC130" s="6">
        <v>0.822393822393822</v>
      </c>
      <c r="AD130" s="6">
        <v>-0.547826086956522</v>
      </c>
      <c r="AE130" s="6">
        <v>0.00027744342786188</v>
      </c>
      <c r="AF130" s="6">
        <v>106.5</v>
      </c>
      <c r="AG130" s="6">
        <v>152.5</v>
      </c>
      <c r="AH130" s="6">
        <v>267.5</v>
      </c>
      <c r="AI130" s="6">
        <v>-8.5</v>
      </c>
      <c r="AJ130" s="6">
        <v>115</v>
      </c>
      <c r="AK130" s="6">
        <v>161</v>
      </c>
      <c r="AL130" s="6">
        <v>77.57</v>
      </c>
      <c r="AM130" s="6">
        <v>1.023</v>
      </c>
      <c r="AN130" s="6">
        <v>20.298</v>
      </c>
      <c r="AO130" s="6">
        <v>20.325</v>
      </c>
      <c r="AP130" s="6">
        <v>3.52467573929961</v>
      </c>
    </row>
    <row r="131" customFormat="1" ht="15" spans="1:42">
      <c r="A131" s="6">
        <v>3</v>
      </c>
      <c r="B131" s="6" t="s">
        <v>169</v>
      </c>
      <c r="C131" s="6">
        <v>136</v>
      </c>
      <c r="D131" s="6">
        <v>144</v>
      </c>
      <c r="E131" s="6">
        <v>26</v>
      </c>
      <c r="F131" s="6">
        <v>0.444444444444444</v>
      </c>
      <c r="G131" s="6">
        <v>0.470588235294118</v>
      </c>
      <c r="H131" s="6">
        <v>0.0849673202614379</v>
      </c>
      <c r="I131" s="6">
        <v>5.53846153846154</v>
      </c>
      <c r="J131" s="6">
        <v>5.23076923076923</v>
      </c>
      <c r="K131" s="6">
        <v>1.05882352941176</v>
      </c>
      <c r="L131" s="6">
        <v>115.337186833504</v>
      </c>
      <c r="M131" s="6">
        <v>14.2828568570857</v>
      </c>
      <c r="N131" s="6">
        <v>-0.0285714285714286</v>
      </c>
      <c r="O131" s="6">
        <v>0.28</v>
      </c>
      <c r="P131" s="6">
        <v>0.864406779661017</v>
      </c>
      <c r="Q131" s="6">
        <v>0.0285714285714286</v>
      </c>
      <c r="R131" s="6">
        <v>0.694117647058824</v>
      </c>
      <c r="S131" s="6">
        <v>0.679012345679012</v>
      </c>
      <c r="T131" s="6">
        <v>306</v>
      </c>
      <c r="U131" s="6">
        <v>0.745098039215686</v>
      </c>
      <c r="V131" s="6">
        <v>0.0261437908496732</v>
      </c>
      <c r="W131" s="6">
        <v>-1.5632915464323</v>
      </c>
      <c r="X131" s="6">
        <v>-1.56699524839138</v>
      </c>
      <c r="Y131" s="6">
        <v>0.180555555555556</v>
      </c>
      <c r="Z131" s="6">
        <v>102</v>
      </c>
      <c r="AA131" s="6">
        <v>128.156</v>
      </c>
      <c r="AB131" s="6">
        <v>2.03740157480315</v>
      </c>
      <c r="AC131" s="6">
        <v>0.808823529411765</v>
      </c>
      <c r="AD131" s="6">
        <v>-0.576271186440678</v>
      </c>
      <c r="AE131" s="6">
        <v>0.000238241268333861</v>
      </c>
      <c r="AF131" s="6">
        <v>110</v>
      </c>
      <c r="AG131" s="6">
        <v>162</v>
      </c>
      <c r="AH131" s="6">
        <v>280</v>
      </c>
      <c r="AI131" s="6">
        <v>-8</v>
      </c>
      <c r="AJ131" s="6">
        <v>118</v>
      </c>
      <c r="AK131" s="6">
        <v>170</v>
      </c>
      <c r="AL131" s="6">
        <v>81.406</v>
      </c>
      <c r="AM131" s="6">
        <v>0.365</v>
      </c>
      <c r="AN131" s="6">
        <v>20.459</v>
      </c>
      <c r="AO131" s="6">
        <v>20.465</v>
      </c>
      <c r="AP131" s="6">
        <v>3.46985731372549</v>
      </c>
    </row>
    <row r="132" customFormat="1" ht="15" spans="1:42">
      <c r="A132" s="6">
        <v>3</v>
      </c>
      <c r="B132" s="6" t="s">
        <v>170</v>
      </c>
      <c r="C132" s="6">
        <v>135</v>
      </c>
      <c r="D132" s="6">
        <v>142.5</v>
      </c>
      <c r="E132" s="6">
        <v>24</v>
      </c>
      <c r="F132" s="6">
        <v>0.447761194029851</v>
      </c>
      <c r="G132" s="6">
        <v>0.472636815920398</v>
      </c>
      <c r="H132" s="6">
        <v>0.0796019900497512</v>
      </c>
      <c r="I132" s="6">
        <v>5.9375</v>
      </c>
      <c r="J132" s="6">
        <v>5.625</v>
      </c>
      <c r="K132" s="6">
        <v>1.05555555555556</v>
      </c>
      <c r="L132" s="6">
        <v>114.174208996603</v>
      </c>
      <c r="M132" s="6">
        <v>14.1774468787578</v>
      </c>
      <c r="N132" s="6">
        <v>-0.027027027027027</v>
      </c>
      <c r="O132" s="6">
        <v>0.283783783783784</v>
      </c>
      <c r="P132" s="6">
        <v>0.873417721518987</v>
      </c>
      <c r="Q132" s="6">
        <v>0.027027027027027</v>
      </c>
      <c r="R132" s="6">
        <v>0.711711711711712</v>
      </c>
      <c r="S132" s="6">
        <v>0.69811320754717</v>
      </c>
      <c r="T132" s="6">
        <v>301.5</v>
      </c>
      <c r="U132" s="6">
        <v>0.761194029850746</v>
      </c>
      <c r="V132" s="6">
        <v>0.0248756218905473</v>
      </c>
      <c r="W132" s="6">
        <v>-1.56277546001468</v>
      </c>
      <c r="X132" s="6">
        <v>-1.56671088974312</v>
      </c>
      <c r="Y132" s="6">
        <v>0.168421052631579</v>
      </c>
      <c r="Z132" s="6">
        <v>100.5</v>
      </c>
      <c r="AA132" s="6">
        <v>126.7485</v>
      </c>
      <c r="AB132" s="6">
        <v>1.9896449704142</v>
      </c>
      <c r="AC132" s="6">
        <v>0.822222222222222</v>
      </c>
      <c r="AD132" s="6">
        <v>-0.531645569620253</v>
      </c>
      <c r="AE132" s="6">
        <v>0.000262428925499344</v>
      </c>
      <c r="AF132" s="6">
        <v>111</v>
      </c>
      <c r="AG132" s="6">
        <v>159</v>
      </c>
      <c r="AH132" s="6">
        <v>277.5</v>
      </c>
      <c r="AI132" s="6">
        <v>-7.5</v>
      </c>
      <c r="AJ132" s="6">
        <v>118.5</v>
      </c>
      <c r="AK132" s="6">
        <v>166.5</v>
      </c>
      <c r="AL132" s="6">
        <v>80.006</v>
      </c>
      <c r="AM132" s="6">
        <v>0.427</v>
      </c>
      <c r="AN132" s="6">
        <v>19.954</v>
      </c>
      <c r="AO132" s="6">
        <v>19.96</v>
      </c>
      <c r="AP132" s="6">
        <v>3.63911593637996</v>
      </c>
    </row>
    <row r="133" customFormat="1" ht="15" spans="1:42">
      <c r="A133" s="6">
        <v>3</v>
      </c>
      <c r="B133" s="6" t="s">
        <v>171</v>
      </c>
      <c r="C133" s="6">
        <v>145.5</v>
      </c>
      <c r="D133" s="6">
        <v>148</v>
      </c>
      <c r="E133" s="6">
        <v>18.5</v>
      </c>
      <c r="F133" s="6">
        <v>0.466346153846154</v>
      </c>
      <c r="G133" s="6">
        <v>0.474358974358974</v>
      </c>
      <c r="H133" s="6">
        <v>0.0592948717948718</v>
      </c>
      <c r="I133" s="6">
        <v>8</v>
      </c>
      <c r="J133" s="6">
        <v>7.86486486486486</v>
      </c>
      <c r="K133" s="6">
        <v>1.01718213058419</v>
      </c>
      <c r="L133" s="6">
        <v>120.300318647403</v>
      </c>
      <c r="M133" s="6">
        <v>14.422205101856</v>
      </c>
      <c r="N133" s="6">
        <v>-0.00851788756388416</v>
      </c>
      <c r="O133" s="6">
        <v>0.28695652173913</v>
      </c>
      <c r="P133" s="6">
        <v>0.961389961389961</v>
      </c>
      <c r="Q133" s="6">
        <v>0.00851788756388416</v>
      </c>
      <c r="R133" s="6">
        <v>0.777777777777778</v>
      </c>
      <c r="S133" s="6">
        <v>0.774390243902439</v>
      </c>
      <c r="T133" s="6">
        <v>312</v>
      </c>
      <c r="U133" s="6">
        <v>0.822115384615385</v>
      </c>
      <c r="V133" s="6">
        <v>0.00801282051282051</v>
      </c>
      <c r="W133" s="6">
        <v>-1.54861814560204</v>
      </c>
      <c r="X133" s="6">
        <v>-1.56518873710785</v>
      </c>
      <c r="Y133" s="6">
        <v>0.125</v>
      </c>
      <c r="Z133" s="6">
        <v>104</v>
      </c>
      <c r="AA133" s="6">
        <v>132.4895</v>
      </c>
      <c r="AB133" s="6">
        <v>1.47727272727273</v>
      </c>
      <c r="AC133" s="6">
        <v>0.872852233676976</v>
      </c>
      <c r="AD133" s="6">
        <v>-0.324324324324324</v>
      </c>
      <c r="AE133" s="6">
        <v>0.000352995453699015</v>
      </c>
      <c r="AF133" s="6">
        <v>127</v>
      </c>
      <c r="AG133" s="6">
        <v>164</v>
      </c>
      <c r="AH133" s="6">
        <v>293.5</v>
      </c>
      <c r="AI133" s="6">
        <v>-2.5</v>
      </c>
      <c r="AJ133" s="6">
        <v>129.5</v>
      </c>
      <c r="AK133" s="6">
        <v>166.5</v>
      </c>
      <c r="AL133" s="6">
        <v>76.064</v>
      </c>
      <c r="AM133" s="6">
        <v>1.437</v>
      </c>
      <c r="AN133" s="6">
        <v>19.723</v>
      </c>
      <c r="AO133" s="6">
        <v>19.779</v>
      </c>
      <c r="AP133" s="6">
        <v>3.83306580708661</v>
      </c>
    </row>
    <row r="134" customFormat="1" ht="15" spans="1:42">
      <c r="A134" s="6">
        <v>3</v>
      </c>
      <c r="B134" s="6" t="s">
        <v>172</v>
      </c>
      <c r="C134" s="6">
        <v>137.5</v>
      </c>
      <c r="D134" s="6">
        <v>145</v>
      </c>
      <c r="E134" s="6">
        <v>22.5</v>
      </c>
      <c r="F134" s="6">
        <v>0.450819672131148</v>
      </c>
      <c r="G134" s="6">
        <v>0.475409836065574</v>
      </c>
      <c r="H134" s="6">
        <v>0.0737704918032787</v>
      </c>
      <c r="I134" s="6">
        <v>6.44444444444444</v>
      </c>
      <c r="J134" s="6">
        <v>6.11111111111111</v>
      </c>
      <c r="K134" s="6">
        <v>1.05454545454545</v>
      </c>
      <c r="L134" s="6">
        <v>116.099813379121</v>
      </c>
      <c r="M134" s="6">
        <v>14.2594997574716</v>
      </c>
      <c r="N134" s="6">
        <v>-0.0265486725663717</v>
      </c>
      <c r="O134" s="6">
        <v>0.288888888888889</v>
      </c>
      <c r="P134" s="6">
        <v>0.877551020408163</v>
      </c>
      <c r="Q134" s="6">
        <v>0.0265486725663717</v>
      </c>
      <c r="R134" s="6">
        <v>0.73134328358209</v>
      </c>
      <c r="S134" s="6">
        <v>0.71875</v>
      </c>
      <c r="T134" s="6">
        <v>305</v>
      </c>
      <c r="U134" s="6">
        <v>0.778688524590164</v>
      </c>
      <c r="V134" s="6">
        <v>0.0245901639344262</v>
      </c>
      <c r="W134" s="6">
        <v>-1.56297597340382</v>
      </c>
      <c r="X134" s="6">
        <v>-1.56664669074931</v>
      </c>
      <c r="Y134" s="6">
        <v>0.155172413793103</v>
      </c>
      <c r="Z134" s="6">
        <v>101.666666666667</v>
      </c>
      <c r="AA134" s="6">
        <v>128.7925</v>
      </c>
      <c r="AB134" s="6">
        <v>1.97115384615385</v>
      </c>
      <c r="AC134" s="6">
        <v>0.836363636363636</v>
      </c>
      <c r="AD134" s="6">
        <v>-0.489795918367347</v>
      </c>
      <c r="AE134" s="6">
        <v>0.000275625167994679</v>
      </c>
      <c r="AF134" s="6">
        <v>115</v>
      </c>
      <c r="AG134" s="6">
        <v>160</v>
      </c>
      <c r="AH134" s="6">
        <v>282.5</v>
      </c>
      <c r="AI134" s="6">
        <v>-7.5</v>
      </c>
      <c r="AJ134" s="6">
        <v>122.5</v>
      </c>
      <c r="AK134" s="6">
        <v>167.5</v>
      </c>
      <c r="AL134" s="6">
        <v>79.907</v>
      </c>
      <c r="AM134" s="6">
        <v>0.301</v>
      </c>
      <c r="AN134" s="6">
        <v>19.577</v>
      </c>
      <c r="AO134" s="6">
        <v>19.58</v>
      </c>
      <c r="AP134" s="6">
        <v>3.76867545275591</v>
      </c>
    </row>
    <row r="135" customFormat="1" ht="15" spans="1:42">
      <c r="A135" s="6">
        <v>3</v>
      </c>
      <c r="B135" s="6" t="s">
        <v>173</v>
      </c>
      <c r="C135" s="6">
        <v>141</v>
      </c>
      <c r="D135" s="6">
        <v>146.5</v>
      </c>
      <c r="E135" s="6">
        <v>23</v>
      </c>
      <c r="F135" s="6">
        <v>0.454106280193237</v>
      </c>
      <c r="G135" s="6">
        <v>0.471819645732689</v>
      </c>
      <c r="H135" s="6">
        <v>0.0740740740740741</v>
      </c>
      <c r="I135" s="6">
        <v>6.3695652173913</v>
      </c>
      <c r="J135" s="6">
        <v>6.1304347826087</v>
      </c>
      <c r="K135" s="6">
        <v>1.03900709219858</v>
      </c>
      <c r="L135" s="6">
        <v>118.141511191734</v>
      </c>
      <c r="M135" s="6">
        <v>14.3874945699382</v>
      </c>
      <c r="N135" s="6">
        <v>-0.0191304347826087</v>
      </c>
      <c r="O135" s="6">
        <v>0.282275711159737</v>
      </c>
      <c r="P135" s="6">
        <v>0.910931174089069</v>
      </c>
      <c r="Q135" s="6">
        <v>0.0191304347826087</v>
      </c>
      <c r="R135" s="6">
        <v>0.728613569321534</v>
      </c>
      <c r="S135" s="6">
        <v>0.719512195121951</v>
      </c>
      <c r="T135" s="6">
        <v>310.5</v>
      </c>
      <c r="U135" s="6">
        <v>0.777777777777778</v>
      </c>
      <c r="V135" s="6">
        <v>0.0177133655394525</v>
      </c>
      <c r="W135" s="6">
        <v>-1.5603138099204</v>
      </c>
      <c r="X135" s="6">
        <v>-1.56646365982266</v>
      </c>
      <c r="Y135" s="6">
        <v>0.156996587030717</v>
      </c>
      <c r="Z135" s="6">
        <v>103.5</v>
      </c>
      <c r="AA135" s="6">
        <v>130.7765</v>
      </c>
      <c r="AB135" s="6">
        <v>1.76984877126654</v>
      </c>
      <c r="AC135" s="6">
        <v>0.836879432624113</v>
      </c>
      <c r="AD135" s="6">
        <v>-0.461538461538462</v>
      </c>
      <c r="AE135" s="6">
        <v>0.000274914416752241</v>
      </c>
      <c r="AF135" s="6">
        <v>118</v>
      </c>
      <c r="AG135" s="6">
        <v>164</v>
      </c>
      <c r="AH135" s="6">
        <v>287.5</v>
      </c>
      <c r="AI135" s="6">
        <v>-5.5</v>
      </c>
      <c r="AJ135" s="6">
        <v>123.5</v>
      </c>
      <c r="AK135" s="6">
        <v>169.5</v>
      </c>
      <c r="AL135" s="6">
        <v>81.45</v>
      </c>
      <c r="AM135" s="6">
        <v>0.206</v>
      </c>
      <c r="AN135" s="6">
        <v>20.238</v>
      </c>
      <c r="AO135" s="6">
        <v>20.239</v>
      </c>
      <c r="AP135" s="6">
        <v>3.63911593637996</v>
      </c>
    </row>
    <row r="136" customFormat="1" ht="15" spans="1:42">
      <c r="A136" s="6">
        <v>3</v>
      </c>
      <c r="B136" s="6" t="s">
        <v>174</v>
      </c>
      <c r="C136" s="6">
        <v>141.5</v>
      </c>
      <c r="D136" s="6">
        <v>145</v>
      </c>
      <c r="E136" s="6">
        <v>20</v>
      </c>
      <c r="F136" s="6">
        <v>0.461663947797716</v>
      </c>
      <c r="G136" s="6">
        <v>0.473083197389886</v>
      </c>
      <c r="H136" s="6">
        <v>0.065252854812398</v>
      </c>
      <c r="I136" s="6">
        <v>7.25</v>
      </c>
      <c r="J136" s="6">
        <v>7.075</v>
      </c>
      <c r="K136" s="6">
        <v>1.02473498233216</v>
      </c>
      <c r="L136" s="6">
        <v>117.540418580163</v>
      </c>
      <c r="M136" s="6">
        <v>14.2945210949277</v>
      </c>
      <c r="N136" s="6">
        <v>-0.012216404886562</v>
      </c>
      <c r="O136" s="6">
        <v>0.284606866002215</v>
      </c>
      <c r="P136" s="6">
        <v>0.944</v>
      </c>
      <c r="Q136" s="6">
        <v>0.012216404886562</v>
      </c>
      <c r="R136" s="6">
        <v>0.757575757575758</v>
      </c>
      <c r="S136" s="6">
        <v>0.752321981424149</v>
      </c>
      <c r="T136" s="6">
        <v>306.5</v>
      </c>
      <c r="U136" s="6">
        <v>0.804241435562806</v>
      </c>
      <c r="V136" s="6">
        <v>0.0114192495921697</v>
      </c>
      <c r="W136" s="6">
        <v>-1.55444827918199</v>
      </c>
      <c r="X136" s="6">
        <v>-1.56560488407202</v>
      </c>
      <c r="Y136" s="6">
        <v>0.137931034482759</v>
      </c>
      <c r="Z136" s="6">
        <v>102.166666666667</v>
      </c>
      <c r="AA136" s="6">
        <v>129.7035</v>
      </c>
      <c r="AB136" s="6">
        <v>1.57833020637899</v>
      </c>
      <c r="AC136" s="6">
        <v>0.858657243816254</v>
      </c>
      <c r="AD136" s="6">
        <v>-0.376</v>
      </c>
      <c r="AE136" s="6">
        <v>0.000328381647464021</v>
      </c>
      <c r="AF136" s="6">
        <v>121.5</v>
      </c>
      <c r="AG136" s="6">
        <v>161.5</v>
      </c>
      <c r="AH136" s="6">
        <v>286.5</v>
      </c>
      <c r="AI136" s="6">
        <v>-3.5</v>
      </c>
      <c r="AJ136" s="6">
        <v>125</v>
      </c>
      <c r="AK136" s="6">
        <v>165</v>
      </c>
      <c r="AL136" s="6">
        <v>77.14</v>
      </c>
      <c r="AM136" s="6">
        <v>1.242</v>
      </c>
      <c r="AN136" s="6">
        <v>19.981</v>
      </c>
      <c r="AO136" s="6">
        <v>20.021</v>
      </c>
      <c r="AP136" s="6">
        <v>3.46778368421053</v>
      </c>
    </row>
    <row r="137" customFormat="1" ht="15" spans="1:42">
      <c r="A137" s="6">
        <v>3</v>
      </c>
      <c r="B137" s="6" t="s">
        <v>175</v>
      </c>
      <c r="C137" s="6">
        <v>138.5</v>
      </c>
      <c r="D137" s="6">
        <v>143.5</v>
      </c>
      <c r="E137" s="6">
        <v>20</v>
      </c>
      <c r="F137" s="6">
        <v>0.458609271523179</v>
      </c>
      <c r="G137" s="6">
        <v>0.475165562913907</v>
      </c>
      <c r="H137" s="6">
        <v>0.0662251655629139</v>
      </c>
      <c r="I137" s="6">
        <v>7.175</v>
      </c>
      <c r="J137" s="6">
        <v>6.925</v>
      </c>
      <c r="K137" s="6">
        <v>1.03610108303249</v>
      </c>
      <c r="L137" s="6">
        <v>115.72164879572</v>
      </c>
      <c r="M137" s="6">
        <v>14.1891977691952</v>
      </c>
      <c r="N137" s="6">
        <v>-0.0177304964539007</v>
      </c>
      <c r="O137" s="6">
        <v>0.288439955106622</v>
      </c>
      <c r="P137" s="6">
        <v>0.919028340080972</v>
      </c>
      <c r="Q137" s="6">
        <v>0.0177304964539007</v>
      </c>
      <c r="R137" s="6">
        <v>0.755351681957186</v>
      </c>
      <c r="S137" s="6">
        <v>0.747634069400631</v>
      </c>
      <c r="T137" s="6">
        <v>302</v>
      </c>
      <c r="U137" s="6">
        <v>0.801324503311258</v>
      </c>
      <c r="V137" s="6">
        <v>0.0165562913907285</v>
      </c>
      <c r="W137" s="6">
        <v>-1.55915563124325</v>
      </c>
      <c r="X137" s="6">
        <v>-1.56585709570606</v>
      </c>
      <c r="Y137" s="6">
        <v>0.139372822299652</v>
      </c>
      <c r="Z137" s="6">
        <v>100.666666666667</v>
      </c>
      <c r="AA137" s="6">
        <v>127.926</v>
      </c>
      <c r="AB137" s="6">
        <v>1.72709923664122</v>
      </c>
      <c r="AC137" s="6">
        <v>0.855595667870036</v>
      </c>
      <c r="AD137" s="6">
        <v>-0.404858299595142</v>
      </c>
      <c r="AE137" s="6">
        <v>0.000324574089834463</v>
      </c>
      <c r="AF137" s="6">
        <v>118.5</v>
      </c>
      <c r="AG137" s="6">
        <v>158.5</v>
      </c>
      <c r="AH137" s="6">
        <v>282</v>
      </c>
      <c r="AI137" s="6">
        <v>-5</v>
      </c>
      <c r="AJ137" s="6">
        <v>123.5</v>
      </c>
      <c r="AK137" s="6">
        <v>163.5</v>
      </c>
      <c r="AL137" s="6">
        <v>77.008</v>
      </c>
      <c r="AM137" s="6">
        <v>1.313</v>
      </c>
      <c r="AN137" s="6">
        <v>20.936</v>
      </c>
      <c r="AO137" s="6">
        <v>20.978</v>
      </c>
      <c r="AP137" s="6">
        <v>3.48585487229862</v>
      </c>
    </row>
    <row r="138" customFormat="1" ht="15" spans="1:42">
      <c r="A138" s="6">
        <v>3</v>
      </c>
      <c r="B138" s="6" t="s">
        <v>176</v>
      </c>
      <c r="C138" s="6">
        <v>128.5</v>
      </c>
      <c r="D138" s="6">
        <v>139</v>
      </c>
      <c r="E138" s="6">
        <v>25</v>
      </c>
      <c r="F138" s="6">
        <v>0.439316239316239</v>
      </c>
      <c r="G138" s="6">
        <v>0.475213675213675</v>
      </c>
      <c r="H138" s="6">
        <v>0.0854700854700855</v>
      </c>
      <c r="I138" s="6">
        <v>5.56</v>
      </c>
      <c r="J138" s="6">
        <v>5.14</v>
      </c>
      <c r="K138" s="6">
        <v>1.08171206225681</v>
      </c>
      <c r="L138" s="6">
        <v>110.239511972795</v>
      </c>
      <c r="M138" s="6">
        <v>13.9642400437689</v>
      </c>
      <c r="N138" s="6">
        <v>-0.0392523364485981</v>
      </c>
      <c r="O138" s="6">
        <v>0.288528389339513</v>
      </c>
      <c r="P138" s="6">
        <v>0.815789473684211</v>
      </c>
      <c r="Q138" s="6">
        <v>0.0392523364485981</v>
      </c>
      <c r="R138" s="6">
        <v>0.695121951219512</v>
      </c>
      <c r="S138" s="6">
        <v>0.674267100977199</v>
      </c>
      <c r="T138" s="6">
        <v>292.5</v>
      </c>
      <c r="U138" s="6">
        <v>0.743589743589744</v>
      </c>
      <c r="V138" s="6">
        <v>0.0358974358974359</v>
      </c>
      <c r="W138" s="6">
        <v>-1.56480719860161</v>
      </c>
      <c r="X138" s="6">
        <v>-1.56702812125504</v>
      </c>
      <c r="Y138" s="6">
        <v>0.179856115107914</v>
      </c>
      <c r="Z138" s="6">
        <v>97.5</v>
      </c>
      <c r="AA138" s="6">
        <v>122.8645</v>
      </c>
      <c r="AB138" s="6">
        <v>2.33247422680412</v>
      </c>
      <c r="AC138" s="6">
        <v>0.805447470817121</v>
      </c>
      <c r="AD138" s="6">
        <v>-0.62280701754386</v>
      </c>
      <c r="AE138" s="6">
        <v>0.000245935853149684</v>
      </c>
      <c r="AF138" s="6">
        <v>103.5</v>
      </c>
      <c r="AG138" s="6">
        <v>153.5</v>
      </c>
      <c r="AH138" s="6">
        <v>267.5</v>
      </c>
      <c r="AI138" s="6">
        <v>-10.5</v>
      </c>
      <c r="AJ138" s="6">
        <v>114</v>
      </c>
      <c r="AK138" s="6">
        <v>164</v>
      </c>
      <c r="AL138" s="6">
        <v>78.437</v>
      </c>
      <c r="AM138" s="6">
        <v>0.404</v>
      </c>
      <c r="AN138" s="6">
        <v>18.773</v>
      </c>
      <c r="AO138" s="6">
        <v>18.78</v>
      </c>
      <c r="AP138" s="6">
        <v>3.84125132553606</v>
      </c>
    </row>
    <row r="139" customFormat="1" ht="15" spans="1:42">
      <c r="A139" s="6">
        <v>3</v>
      </c>
      <c r="B139" s="6" t="s">
        <v>177</v>
      </c>
      <c r="C139" s="6">
        <v>126</v>
      </c>
      <c r="D139" s="6">
        <v>135</v>
      </c>
      <c r="E139" s="6">
        <v>24</v>
      </c>
      <c r="F139" s="6">
        <v>0.442105263157895</v>
      </c>
      <c r="G139" s="6">
        <v>0.473684210526316</v>
      </c>
      <c r="H139" s="6">
        <v>0.0842105263157895</v>
      </c>
      <c r="I139" s="6">
        <v>5.625</v>
      </c>
      <c r="J139" s="6">
        <v>5.25</v>
      </c>
      <c r="K139" s="6">
        <v>1.07142857142857</v>
      </c>
      <c r="L139" s="6">
        <v>107.512789936826</v>
      </c>
      <c r="M139" s="6">
        <v>13.7840487520902</v>
      </c>
      <c r="N139" s="6">
        <v>-0.0344827586206897</v>
      </c>
      <c r="O139" s="6">
        <v>0.285714285714286</v>
      </c>
      <c r="P139" s="6">
        <v>0.837837837837838</v>
      </c>
      <c r="Q139" s="6">
        <v>0.0344827586206897</v>
      </c>
      <c r="R139" s="6">
        <v>0.69811320754717</v>
      </c>
      <c r="S139" s="6">
        <v>0.68</v>
      </c>
      <c r="T139" s="6">
        <v>285</v>
      </c>
      <c r="U139" s="6">
        <v>0.747368421052632</v>
      </c>
      <c r="V139" s="6">
        <v>0.0315789473684211</v>
      </c>
      <c r="W139" s="6">
        <v>-1.56364689399244</v>
      </c>
      <c r="X139" s="6">
        <v>-1.56663309668485</v>
      </c>
      <c r="Y139" s="6">
        <v>0.177777777777778</v>
      </c>
      <c r="Z139" s="6">
        <v>95</v>
      </c>
      <c r="AA139" s="6">
        <v>119.655</v>
      </c>
      <c r="AB139" s="6">
        <v>2.19936708860759</v>
      </c>
      <c r="AC139" s="6">
        <v>0.80952380952381</v>
      </c>
      <c r="AD139" s="6">
        <v>-0.594594594594595</v>
      </c>
      <c r="AE139" s="6">
        <v>0.000268861454046639</v>
      </c>
      <c r="AF139" s="6">
        <v>102</v>
      </c>
      <c r="AG139" s="6">
        <v>150</v>
      </c>
      <c r="AH139" s="6">
        <v>261</v>
      </c>
      <c r="AI139" s="6">
        <v>-9</v>
      </c>
      <c r="AJ139" s="6">
        <v>111</v>
      </c>
      <c r="AK139" s="6">
        <v>159</v>
      </c>
      <c r="AL139" s="6">
        <v>75.549</v>
      </c>
      <c r="AM139" s="6">
        <v>0.819</v>
      </c>
      <c r="AN139" s="6">
        <v>20.346</v>
      </c>
      <c r="AO139" s="6">
        <v>20.363</v>
      </c>
      <c r="AP139" s="6">
        <v>3.33375959143969</v>
      </c>
    </row>
    <row r="140" customFormat="1" ht="15" spans="1:42">
      <c r="A140" s="6">
        <v>3</v>
      </c>
      <c r="B140" s="6" t="s">
        <v>178</v>
      </c>
      <c r="C140" s="6">
        <v>133.5</v>
      </c>
      <c r="D140" s="6">
        <v>142.5</v>
      </c>
      <c r="E140" s="6">
        <v>21.5</v>
      </c>
      <c r="F140" s="6">
        <v>0.448739495798319</v>
      </c>
      <c r="G140" s="6">
        <v>0.478991596638655</v>
      </c>
      <c r="H140" s="6">
        <v>0.0722689075630252</v>
      </c>
      <c r="I140" s="6">
        <v>6.62790697674419</v>
      </c>
      <c r="J140" s="6">
        <v>6.2093023255814</v>
      </c>
      <c r="K140" s="6">
        <v>1.06741573033708</v>
      </c>
      <c r="L140" s="6">
        <v>113.417738177647</v>
      </c>
      <c r="M140" s="6">
        <v>14.0830867828517</v>
      </c>
      <c r="N140" s="6">
        <v>-0.0326086956521739</v>
      </c>
      <c r="O140" s="6">
        <v>0.295454545454545</v>
      </c>
      <c r="P140" s="6">
        <v>0.851239669421488</v>
      </c>
      <c r="Q140" s="6">
        <v>0.0326086956521739</v>
      </c>
      <c r="R140" s="6">
        <v>0.73780487804878</v>
      </c>
      <c r="S140" s="6">
        <v>0.72258064516129</v>
      </c>
      <c r="T140" s="6">
        <v>297.5</v>
      </c>
      <c r="U140" s="6">
        <v>0.783193277310924</v>
      </c>
      <c r="V140" s="6">
        <v>0.0302521008403361</v>
      </c>
      <c r="W140" s="6">
        <v>-1.56413849022144</v>
      </c>
      <c r="X140" s="6">
        <v>-1.56666411890944</v>
      </c>
      <c r="Y140" s="6">
        <v>0.150877192982456</v>
      </c>
      <c r="Z140" s="6">
        <v>99.1666666666667</v>
      </c>
      <c r="AA140" s="6">
        <v>126.015</v>
      </c>
      <c r="AB140" s="6">
        <v>2.13408644400786</v>
      </c>
      <c r="AC140" s="6">
        <v>0.838951310861423</v>
      </c>
      <c r="AD140" s="6">
        <v>-0.504132231404959</v>
      </c>
      <c r="AE140" s="6">
        <v>0.000286470217933547</v>
      </c>
      <c r="AF140" s="6">
        <v>112</v>
      </c>
      <c r="AG140" s="6">
        <v>155</v>
      </c>
      <c r="AH140" s="6">
        <v>276</v>
      </c>
      <c r="AI140" s="6">
        <v>-9</v>
      </c>
      <c r="AJ140" s="6">
        <v>121</v>
      </c>
      <c r="AK140" s="6">
        <v>164</v>
      </c>
      <c r="AL140" s="6">
        <v>74.8</v>
      </c>
      <c r="AM140" s="6">
        <v>1.528</v>
      </c>
      <c r="AN140" s="6">
        <v>21.113</v>
      </c>
      <c r="AO140" s="6">
        <v>21.17</v>
      </c>
      <c r="AP140" s="6">
        <v>3.55669751953125</v>
      </c>
    </row>
    <row r="141" customFormat="1" ht="15" spans="1:42">
      <c r="A141" s="6">
        <v>3</v>
      </c>
      <c r="B141" s="6" t="s">
        <v>179</v>
      </c>
      <c r="C141" s="6">
        <v>135.5</v>
      </c>
      <c r="D141" s="6">
        <v>143</v>
      </c>
      <c r="E141" s="6">
        <v>23.5</v>
      </c>
      <c r="F141" s="6">
        <v>0.448675496688742</v>
      </c>
      <c r="G141" s="6">
        <v>0.473509933774834</v>
      </c>
      <c r="H141" s="6">
        <v>0.0778145695364238</v>
      </c>
      <c r="I141" s="6">
        <v>6.08510638297872</v>
      </c>
      <c r="J141" s="6">
        <v>5.76595744680851</v>
      </c>
      <c r="K141" s="6">
        <v>1.05535055350553</v>
      </c>
      <c r="L141" s="6">
        <v>114.544751080091</v>
      </c>
      <c r="M141" s="6">
        <v>14.1891977691952</v>
      </c>
      <c r="N141" s="6">
        <v>-0.0269299820466786</v>
      </c>
      <c r="O141" s="6">
        <v>0.285393258426966</v>
      </c>
      <c r="P141" s="6">
        <v>0.874476987447699</v>
      </c>
      <c r="Q141" s="6">
        <v>0.0269299820466786</v>
      </c>
      <c r="R141" s="6">
        <v>0.717717717717718</v>
      </c>
      <c r="S141" s="6">
        <v>0.70440251572327</v>
      </c>
      <c r="T141" s="6">
        <v>302</v>
      </c>
      <c r="U141" s="6">
        <v>0.766556291390728</v>
      </c>
      <c r="V141" s="6">
        <v>0.0248344370860927</v>
      </c>
      <c r="W141" s="6">
        <v>-1.56282263957823</v>
      </c>
      <c r="X141" s="6">
        <v>-1.56667973512097</v>
      </c>
      <c r="Y141" s="6">
        <v>0.164335664335664</v>
      </c>
      <c r="Z141" s="6">
        <v>100.666666666667</v>
      </c>
      <c r="AA141" s="6">
        <v>127.1345</v>
      </c>
      <c r="AB141" s="6">
        <v>1.98529411764706</v>
      </c>
      <c r="AC141" s="6">
        <v>0.826568265682657</v>
      </c>
      <c r="AD141" s="6">
        <v>-0.518828451882845</v>
      </c>
      <c r="AE141" s="6">
        <v>0.000267179181926093</v>
      </c>
      <c r="AF141" s="6">
        <v>112</v>
      </c>
      <c r="AG141" s="6">
        <v>159</v>
      </c>
      <c r="AH141" s="6">
        <v>278.5</v>
      </c>
      <c r="AI141" s="6">
        <v>-7.5</v>
      </c>
      <c r="AJ141" s="6">
        <v>119.5</v>
      </c>
      <c r="AK141" s="6">
        <v>166.5</v>
      </c>
      <c r="AL141" s="6">
        <v>79.628</v>
      </c>
      <c r="AM141" s="6">
        <v>0.785</v>
      </c>
      <c r="AN141" s="6">
        <v>20.846</v>
      </c>
      <c r="AO141" s="6">
        <v>20.861</v>
      </c>
      <c r="AP141" s="6">
        <v>3.5953092202729</v>
      </c>
    </row>
    <row r="142" customFormat="1" ht="15" spans="1:42">
      <c r="A142" s="6">
        <v>3</v>
      </c>
      <c r="B142" s="6" t="s">
        <v>180</v>
      </c>
      <c r="C142" s="6">
        <v>132.5</v>
      </c>
      <c r="D142" s="6">
        <v>139</v>
      </c>
      <c r="E142" s="6">
        <v>23</v>
      </c>
      <c r="F142" s="6">
        <v>0.449915110356537</v>
      </c>
      <c r="G142" s="6">
        <v>0.471986417657046</v>
      </c>
      <c r="H142" s="6">
        <v>0.0780984719864177</v>
      </c>
      <c r="I142" s="6">
        <v>6.04347826086957</v>
      </c>
      <c r="J142" s="6">
        <v>5.76086956521739</v>
      </c>
      <c r="K142" s="6">
        <v>1.04905660377358</v>
      </c>
      <c r="L142" s="6">
        <v>111.663557170636</v>
      </c>
      <c r="M142" s="6">
        <v>14.0118997046558</v>
      </c>
      <c r="N142" s="6">
        <v>-0.0239410681399632</v>
      </c>
      <c r="O142" s="6">
        <v>0.282583621683968</v>
      </c>
      <c r="P142" s="6">
        <v>0.887931034482759</v>
      </c>
      <c r="Q142" s="6">
        <v>0.0239410681399632</v>
      </c>
      <c r="R142" s="6">
        <v>0.716049382716049</v>
      </c>
      <c r="S142" s="6">
        <v>0.704180064308682</v>
      </c>
      <c r="T142" s="6">
        <v>294.5</v>
      </c>
      <c r="U142" s="6">
        <v>0.765704584040747</v>
      </c>
      <c r="V142" s="6">
        <v>0.0220713073005093</v>
      </c>
      <c r="W142" s="6">
        <v>-1.56135534434086</v>
      </c>
      <c r="X142" s="6">
        <v>-1.56633989808476</v>
      </c>
      <c r="Y142" s="6">
        <v>0.165467625899281</v>
      </c>
      <c r="Z142" s="6">
        <v>98.1666666666667</v>
      </c>
      <c r="AA142" s="6">
        <v>123.8325</v>
      </c>
      <c r="AB142" s="6">
        <v>1.90392354124748</v>
      </c>
      <c r="AC142" s="6">
        <v>0.826415094339623</v>
      </c>
      <c r="AD142" s="6">
        <v>-0.508620689655172</v>
      </c>
      <c r="AE142" s="6">
        <v>0.000284223196734646</v>
      </c>
      <c r="AF142" s="6">
        <v>109.5</v>
      </c>
      <c r="AG142" s="6">
        <v>155.5</v>
      </c>
      <c r="AH142" s="6">
        <v>271.5</v>
      </c>
      <c r="AI142" s="6">
        <v>-6.5</v>
      </c>
      <c r="AJ142" s="6">
        <v>116</v>
      </c>
      <c r="AK142" s="6">
        <v>162</v>
      </c>
      <c r="AL142" s="6">
        <v>78.425</v>
      </c>
      <c r="AM142" s="6">
        <v>1.076</v>
      </c>
      <c r="AN142" s="6">
        <v>21.108</v>
      </c>
      <c r="AO142" s="6">
        <v>21.137</v>
      </c>
      <c r="AP142" s="6">
        <v>3.73740553816047</v>
      </c>
    </row>
    <row r="143" customFormat="1" ht="15" spans="1:42">
      <c r="A143" s="6">
        <v>3</v>
      </c>
      <c r="B143" s="6" t="s">
        <v>181</v>
      </c>
      <c r="C143" s="6">
        <v>131.5</v>
      </c>
      <c r="D143" s="6">
        <v>139.5</v>
      </c>
      <c r="E143" s="6">
        <v>20.5</v>
      </c>
      <c r="F143" s="6">
        <v>0.451114922813036</v>
      </c>
      <c r="G143" s="6">
        <v>0.478559176672384</v>
      </c>
      <c r="H143" s="6">
        <v>0.0703259005145798</v>
      </c>
      <c r="I143" s="6">
        <v>6.80487804878049</v>
      </c>
      <c r="J143" s="6">
        <v>6.41463414634146</v>
      </c>
      <c r="K143" s="6">
        <v>1.06083650190114</v>
      </c>
      <c r="L143" s="6">
        <v>111.3144944141</v>
      </c>
      <c r="M143" s="6">
        <v>13.9403491108843</v>
      </c>
      <c r="N143" s="6">
        <v>-0.029520295202952</v>
      </c>
      <c r="O143" s="6">
        <v>0.294663573085847</v>
      </c>
      <c r="P143" s="6">
        <v>0.865546218487395</v>
      </c>
      <c r="Q143" s="6">
        <v>0.029520295202952</v>
      </c>
      <c r="R143" s="6">
        <v>0.74375</v>
      </c>
      <c r="S143" s="6">
        <v>0.730263157894737</v>
      </c>
      <c r="T143" s="6">
        <v>291.5</v>
      </c>
      <c r="U143" s="6">
        <v>0.789022298456261</v>
      </c>
      <c r="V143" s="6">
        <v>0.0274442538593482</v>
      </c>
      <c r="W143" s="6">
        <v>-1.56318669324165</v>
      </c>
      <c r="X143" s="6">
        <v>-1.56629982164314</v>
      </c>
      <c r="Y143" s="6">
        <v>0.146953405017921</v>
      </c>
      <c r="Z143" s="6">
        <v>97.1666666666667</v>
      </c>
      <c r="AA143" s="6">
        <v>123.542</v>
      </c>
      <c r="AB143" s="6">
        <v>2.04840319361277</v>
      </c>
      <c r="AC143" s="6">
        <v>0.844106463878327</v>
      </c>
      <c r="AD143" s="6">
        <v>-0.478991596638655</v>
      </c>
      <c r="AE143" s="6">
        <v>0.000310724159378062</v>
      </c>
      <c r="AF143" s="6">
        <v>111</v>
      </c>
      <c r="AG143" s="6">
        <v>152</v>
      </c>
      <c r="AH143" s="6">
        <v>271</v>
      </c>
      <c r="AI143" s="6">
        <v>-8</v>
      </c>
      <c r="AJ143" s="6">
        <v>119</v>
      </c>
      <c r="AK143" s="6">
        <v>160</v>
      </c>
      <c r="AL143" s="6">
        <v>80.194</v>
      </c>
      <c r="AM143" s="6">
        <v>0.481</v>
      </c>
      <c r="AN143" s="6">
        <v>19.547</v>
      </c>
      <c r="AO143" s="6">
        <v>19.554</v>
      </c>
      <c r="AP143" s="6">
        <v>3.71703748514851</v>
      </c>
    </row>
    <row r="144" customFormat="1" ht="15" spans="1:42">
      <c r="A144" s="6">
        <v>3</v>
      </c>
      <c r="B144" s="6" t="s">
        <v>182</v>
      </c>
      <c r="C144" s="6">
        <v>132</v>
      </c>
      <c r="D144" s="6">
        <v>136.5</v>
      </c>
      <c r="E144" s="6">
        <v>20.5</v>
      </c>
      <c r="F144" s="6">
        <v>0.456747404844291</v>
      </c>
      <c r="G144" s="6">
        <v>0.472318339100346</v>
      </c>
      <c r="H144" s="6">
        <v>0.0709342560553633</v>
      </c>
      <c r="I144" s="6">
        <v>6.65853658536585</v>
      </c>
      <c r="J144" s="6">
        <v>6.4390243902439</v>
      </c>
      <c r="K144" s="6">
        <v>1.03409090909091</v>
      </c>
      <c r="L144" s="6">
        <v>110.267099958842</v>
      </c>
      <c r="M144" s="6">
        <v>13.8804418757713</v>
      </c>
      <c r="N144" s="6">
        <v>-0.0167597765363128</v>
      </c>
      <c r="O144" s="6">
        <v>0.283196239717979</v>
      </c>
      <c r="P144" s="6">
        <v>0.922413793103448</v>
      </c>
      <c r="Q144" s="6">
        <v>0.0167597765363128</v>
      </c>
      <c r="R144" s="6">
        <v>0.738853503184713</v>
      </c>
      <c r="S144" s="6">
        <v>0.731147540983607</v>
      </c>
      <c r="T144" s="6">
        <v>289</v>
      </c>
      <c r="U144" s="6">
        <v>0.78719723183391</v>
      </c>
      <c r="V144" s="6">
        <v>0.0155709342560554</v>
      </c>
      <c r="W144" s="6">
        <v>-1.55713230268951</v>
      </c>
      <c r="X144" s="6">
        <v>-1.56553775457681</v>
      </c>
      <c r="Y144" s="6">
        <v>0.15018315018315</v>
      </c>
      <c r="Z144" s="6">
        <v>96.3333333333333</v>
      </c>
      <c r="AA144" s="6">
        <v>121.9305</v>
      </c>
      <c r="AB144" s="6">
        <v>1.70362903225806</v>
      </c>
      <c r="AC144" s="6">
        <v>0.84469696969697</v>
      </c>
      <c r="AD144" s="6">
        <v>-0.431034482758621</v>
      </c>
      <c r="AE144" s="6">
        <v>0.000334191998330594</v>
      </c>
      <c r="AF144" s="6">
        <v>111.5</v>
      </c>
      <c r="AG144" s="6">
        <v>152.5</v>
      </c>
      <c r="AH144" s="6">
        <v>268.5</v>
      </c>
      <c r="AI144" s="6">
        <v>-4.5</v>
      </c>
      <c r="AJ144" s="6">
        <v>116</v>
      </c>
      <c r="AK144" s="6">
        <v>157</v>
      </c>
      <c r="AL144" s="6">
        <v>75.001</v>
      </c>
      <c r="AM144" s="6">
        <v>1.603</v>
      </c>
      <c r="AN144" s="6">
        <v>20.352</v>
      </c>
      <c r="AO144" s="6">
        <v>20.415</v>
      </c>
      <c r="AP144" s="6">
        <v>3.63911593637996</v>
      </c>
    </row>
    <row r="145" customFormat="1" ht="15" spans="1:42">
      <c r="A145" s="6">
        <v>3</v>
      </c>
      <c r="B145" s="6" t="s">
        <v>183</v>
      </c>
      <c r="C145" s="6">
        <v>135.5</v>
      </c>
      <c r="D145" s="6">
        <v>143</v>
      </c>
      <c r="E145" s="6">
        <v>22</v>
      </c>
      <c r="F145" s="6">
        <v>0.450915141430948</v>
      </c>
      <c r="G145" s="6">
        <v>0.475873544093178</v>
      </c>
      <c r="H145" s="6">
        <v>0.0732113144758735</v>
      </c>
      <c r="I145" s="6">
        <v>6.5</v>
      </c>
      <c r="J145" s="6">
        <v>6.15909090909091</v>
      </c>
      <c r="K145" s="6">
        <v>1.05535055350553</v>
      </c>
      <c r="L145" s="6">
        <v>114.445401829868</v>
      </c>
      <c r="M145" s="6">
        <v>14.1539158303748</v>
      </c>
      <c r="N145" s="6">
        <v>-0.0269299820466786</v>
      </c>
      <c r="O145" s="6">
        <v>0.289740698985344</v>
      </c>
      <c r="P145" s="6">
        <v>0.87603305785124</v>
      </c>
      <c r="Q145" s="6">
        <v>0.0269299820466786</v>
      </c>
      <c r="R145" s="6">
        <v>0.733333333333333</v>
      </c>
      <c r="S145" s="6">
        <v>0.720634920634921</v>
      </c>
      <c r="T145" s="6">
        <v>300.5</v>
      </c>
      <c r="U145" s="6">
        <v>0.780366056572379</v>
      </c>
      <c r="V145" s="6">
        <v>0.0249584026622296</v>
      </c>
      <c r="W145" s="6">
        <v>-1.56286926736889</v>
      </c>
      <c r="X145" s="6">
        <v>-1.56652404574239</v>
      </c>
      <c r="Y145" s="6">
        <v>0.153846153846154</v>
      </c>
      <c r="Z145" s="6">
        <v>100.166666666667</v>
      </c>
      <c r="AA145" s="6">
        <v>126.9635</v>
      </c>
      <c r="AB145" s="6">
        <v>1.98099415204678</v>
      </c>
      <c r="AC145" s="6">
        <v>0.837638376383764</v>
      </c>
      <c r="AD145" s="6">
        <v>-0.487603305785124</v>
      </c>
      <c r="AE145" s="6">
        <v>0.000285395944330144</v>
      </c>
      <c r="AF145" s="6">
        <v>113.5</v>
      </c>
      <c r="AG145" s="6">
        <v>157.5</v>
      </c>
      <c r="AH145" s="6">
        <v>278.5</v>
      </c>
      <c r="AI145" s="6">
        <v>-7.5</v>
      </c>
      <c r="AJ145" s="6">
        <v>121</v>
      </c>
      <c r="AK145" s="6">
        <v>165</v>
      </c>
      <c r="AL145" s="6">
        <v>79.855</v>
      </c>
      <c r="AM145" s="6">
        <v>0.473</v>
      </c>
      <c r="AN145" s="6">
        <v>19.613</v>
      </c>
      <c r="AO145" s="6">
        <v>19.619</v>
      </c>
      <c r="AP145" s="6">
        <v>3.63911593637996</v>
      </c>
    </row>
    <row r="146" customFormat="1" ht="15" spans="1:42">
      <c r="A146" s="6">
        <v>3</v>
      </c>
      <c r="B146" s="6" t="s">
        <v>184</v>
      </c>
      <c r="C146" s="6">
        <v>140.5</v>
      </c>
      <c r="D146" s="6">
        <v>144.5</v>
      </c>
      <c r="E146" s="6">
        <v>21</v>
      </c>
      <c r="F146" s="6">
        <v>0.459150326797386</v>
      </c>
      <c r="G146" s="6">
        <v>0.472222222222222</v>
      </c>
      <c r="H146" s="6">
        <v>0.0686274509803922</v>
      </c>
      <c r="I146" s="6">
        <v>6.88095238095238</v>
      </c>
      <c r="J146" s="6">
        <v>6.69047619047619</v>
      </c>
      <c r="K146" s="6">
        <v>1.02846975088968</v>
      </c>
      <c r="L146" s="6">
        <v>116.992164979825</v>
      </c>
      <c r="M146" s="6">
        <v>14.2828568570857</v>
      </c>
      <c r="N146" s="6">
        <v>-0.0140350877192982</v>
      </c>
      <c r="O146" s="6">
        <v>0.283018867924528</v>
      </c>
      <c r="P146" s="6">
        <v>0.935222672064777</v>
      </c>
      <c r="Q146" s="6">
        <v>0.0140350877192982</v>
      </c>
      <c r="R146" s="6">
        <v>0.746223564954683</v>
      </c>
      <c r="S146" s="6">
        <v>0.739938080495356</v>
      </c>
      <c r="T146" s="6">
        <v>306</v>
      </c>
      <c r="U146" s="6">
        <v>0.794117647058823</v>
      </c>
      <c r="V146" s="6">
        <v>0.0130718954248366</v>
      </c>
      <c r="W146" s="6">
        <v>-1.55635604270453</v>
      </c>
      <c r="X146" s="6">
        <v>-1.56585709570606</v>
      </c>
      <c r="Y146" s="6">
        <v>0.145328719723183</v>
      </c>
      <c r="Z146" s="6">
        <v>102</v>
      </c>
      <c r="AA146" s="6">
        <v>129.225</v>
      </c>
      <c r="AB146" s="6">
        <v>1.62878787878788</v>
      </c>
      <c r="AC146" s="6">
        <v>0.850533807829182</v>
      </c>
      <c r="AD146" s="6">
        <v>-0.404858299595142</v>
      </c>
      <c r="AE146" s="6">
        <v>0.000311551475548148</v>
      </c>
      <c r="AF146" s="6">
        <v>119.5</v>
      </c>
      <c r="AG146" s="6">
        <v>161.5</v>
      </c>
      <c r="AH146" s="6">
        <v>285</v>
      </c>
      <c r="AI146" s="6">
        <v>-4</v>
      </c>
      <c r="AJ146" s="6">
        <v>123.5</v>
      </c>
      <c r="AK146" s="6">
        <v>165.5</v>
      </c>
      <c r="AL146" s="6">
        <v>74.472</v>
      </c>
      <c r="AM146" s="6">
        <v>1.666</v>
      </c>
      <c r="AN146" s="6">
        <v>20.175</v>
      </c>
      <c r="AO146" s="6">
        <v>20.245</v>
      </c>
      <c r="AP146" s="6">
        <v>4.09517623046875</v>
      </c>
    </row>
    <row r="147" customFormat="1" ht="15" spans="1:42">
      <c r="A147" s="6">
        <v>3</v>
      </c>
      <c r="B147" s="6" t="s">
        <v>185</v>
      </c>
      <c r="C147" s="6">
        <v>131.5</v>
      </c>
      <c r="D147" s="6">
        <v>139</v>
      </c>
      <c r="E147" s="6">
        <v>22</v>
      </c>
      <c r="F147" s="6">
        <v>0.44957264957265</v>
      </c>
      <c r="G147" s="6">
        <v>0.475213675213675</v>
      </c>
      <c r="H147" s="6">
        <v>0.0752136752136752</v>
      </c>
      <c r="I147" s="6">
        <v>6.31818181818182</v>
      </c>
      <c r="J147" s="6">
        <v>5.97727272727273</v>
      </c>
      <c r="K147" s="6">
        <v>1.05703422053232</v>
      </c>
      <c r="L147" s="6">
        <v>111.201393876156</v>
      </c>
      <c r="M147" s="6">
        <v>13.9642400437689</v>
      </c>
      <c r="N147" s="6">
        <v>-0.0277264325323475</v>
      </c>
      <c r="O147" s="6">
        <v>0.288528389339513</v>
      </c>
      <c r="P147" s="6">
        <v>0.871794871794872</v>
      </c>
      <c r="Q147" s="6">
        <v>0.0277264325323475</v>
      </c>
      <c r="R147" s="6">
        <v>0.726708074534162</v>
      </c>
      <c r="S147" s="6">
        <v>0.713355048859935</v>
      </c>
      <c r="T147" s="6">
        <v>292.5</v>
      </c>
      <c r="U147" s="6">
        <v>0.774358974358974</v>
      </c>
      <c r="V147" s="6">
        <v>0.0256410256410256</v>
      </c>
      <c r="W147" s="6">
        <v>-1.56261408149714</v>
      </c>
      <c r="X147" s="6">
        <v>-1.56637798672119</v>
      </c>
      <c r="Y147" s="6">
        <v>0.158273381294964</v>
      </c>
      <c r="Z147" s="6">
        <v>97.5</v>
      </c>
      <c r="AA147" s="6">
        <v>123.4195</v>
      </c>
      <c r="AB147" s="6">
        <v>2.00452716297787</v>
      </c>
      <c r="AC147" s="6">
        <v>0.832699619771863</v>
      </c>
      <c r="AD147" s="6">
        <v>-0.504273504273504</v>
      </c>
      <c r="AE147" s="6">
        <v>0.000292674189315895</v>
      </c>
      <c r="AF147" s="6">
        <v>109.5</v>
      </c>
      <c r="AG147" s="6">
        <v>153.5</v>
      </c>
      <c r="AH147" s="6">
        <v>270.5</v>
      </c>
      <c r="AI147" s="6">
        <v>-7.5</v>
      </c>
      <c r="AJ147" s="6">
        <v>117</v>
      </c>
      <c r="AK147" s="6">
        <v>161</v>
      </c>
      <c r="AL147" s="6">
        <v>77.421</v>
      </c>
      <c r="AM147" s="6">
        <v>0.766</v>
      </c>
      <c r="AN147" s="6">
        <v>19.811</v>
      </c>
      <c r="AO147" s="6">
        <v>19.828</v>
      </c>
      <c r="AP147" s="6">
        <v>3.63911593637996</v>
      </c>
    </row>
    <row r="148" customFormat="1" ht="15" spans="1:42">
      <c r="A148" s="6">
        <v>3</v>
      </c>
      <c r="B148" s="6" t="s">
        <v>186</v>
      </c>
      <c r="C148" s="6">
        <v>132.5</v>
      </c>
      <c r="D148" s="6">
        <v>142</v>
      </c>
      <c r="E148" s="6">
        <v>23</v>
      </c>
      <c r="F148" s="6">
        <v>0.445378151260504</v>
      </c>
      <c r="G148" s="6">
        <v>0.477310924369748</v>
      </c>
      <c r="H148" s="6">
        <v>0.0773109243697479</v>
      </c>
      <c r="I148" s="6">
        <v>6.17391304347826</v>
      </c>
      <c r="J148" s="6">
        <v>5.76086956521739</v>
      </c>
      <c r="K148" s="6">
        <v>1.07169811320755</v>
      </c>
      <c r="L148" s="6">
        <v>112.914790882329</v>
      </c>
      <c r="M148" s="6">
        <v>14.0830867828517</v>
      </c>
      <c r="N148" s="6">
        <v>-0.034608378870674</v>
      </c>
      <c r="O148" s="6">
        <v>0.292377701934016</v>
      </c>
      <c r="P148" s="6">
        <v>0.840336134453782</v>
      </c>
      <c r="Q148" s="6">
        <v>0.034608378870674</v>
      </c>
      <c r="R148" s="6">
        <v>0.721212121212121</v>
      </c>
      <c r="S148" s="6">
        <v>0.704180064308682</v>
      </c>
      <c r="T148" s="6">
        <v>297.5</v>
      </c>
      <c r="U148" s="6">
        <v>0.768067226890756</v>
      </c>
      <c r="V148" s="6">
        <v>0.0319327731092437</v>
      </c>
      <c r="W148" s="6">
        <v>-1.56441365737469</v>
      </c>
      <c r="X148" s="6">
        <v>-1.56685323152295</v>
      </c>
      <c r="Y148" s="6">
        <v>0.161971830985915</v>
      </c>
      <c r="Z148" s="6">
        <v>99.1666666666667</v>
      </c>
      <c r="AA148" s="6">
        <v>125.5935</v>
      </c>
      <c r="AB148" s="6">
        <v>2.19433399602386</v>
      </c>
      <c r="AC148" s="6">
        <v>0.826415094339623</v>
      </c>
      <c r="AD148" s="6">
        <v>-0.546218487394958</v>
      </c>
      <c r="AE148" s="6">
        <v>0.000266586950873019</v>
      </c>
      <c r="AF148" s="6">
        <v>109.5</v>
      </c>
      <c r="AG148" s="6">
        <v>155.5</v>
      </c>
      <c r="AH148" s="6">
        <v>274.5</v>
      </c>
      <c r="AI148" s="6">
        <v>-9.5</v>
      </c>
      <c r="AJ148" s="6">
        <v>119</v>
      </c>
      <c r="AK148" s="6">
        <v>165</v>
      </c>
      <c r="AL148" s="6">
        <v>80.07</v>
      </c>
      <c r="AM148" s="6">
        <v>0.45</v>
      </c>
      <c r="AN148" s="6">
        <v>19.973</v>
      </c>
      <c r="AO148" s="6">
        <v>19.979</v>
      </c>
      <c r="AP148" s="6">
        <v>3.63911593637996</v>
      </c>
    </row>
    <row r="149" customFormat="1" ht="15" spans="1:42">
      <c r="A149" s="6">
        <v>3</v>
      </c>
      <c r="B149" s="6" t="s">
        <v>187</v>
      </c>
      <c r="C149" s="6">
        <v>136</v>
      </c>
      <c r="D149" s="6">
        <v>144</v>
      </c>
      <c r="E149" s="6">
        <v>25</v>
      </c>
      <c r="F149" s="6">
        <v>0.445901639344262</v>
      </c>
      <c r="G149" s="6">
        <v>0.472131147540984</v>
      </c>
      <c r="H149" s="6">
        <v>0.0819672131147541</v>
      </c>
      <c r="I149" s="6">
        <v>5.76</v>
      </c>
      <c r="J149" s="6">
        <v>5.44</v>
      </c>
      <c r="K149" s="6">
        <v>1.05882352941176</v>
      </c>
      <c r="L149" s="6">
        <v>115.263466313775</v>
      </c>
      <c r="M149" s="6">
        <v>14.2594997574716</v>
      </c>
      <c r="N149" s="6">
        <v>-0.0285714285714286</v>
      </c>
      <c r="O149" s="6">
        <v>0.282850779510022</v>
      </c>
      <c r="P149" s="6">
        <v>0.865546218487395</v>
      </c>
      <c r="Q149" s="6">
        <v>0.0285714285714286</v>
      </c>
      <c r="R149" s="6">
        <v>0.70414201183432</v>
      </c>
      <c r="S149" s="6">
        <v>0.68944099378882</v>
      </c>
      <c r="T149" s="6">
        <v>305</v>
      </c>
      <c r="U149" s="6">
        <v>0.754098360655738</v>
      </c>
      <c r="V149" s="6">
        <v>0.0262295081967213</v>
      </c>
      <c r="W149" s="6">
        <v>-1.56332097584497</v>
      </c>
      <c r="X149" s="6">
        <v>-1.56691297478545</v>
      </c>
      <c r="Y149" s="6">
        <v>0.173611111111111</v>
      </c>
      <c r="Z149" s="6">
        <v>101.666666666667</v>
      </c>
      <c r="AA149" s="6">
        <v>128.042</v>
      </c>
      <c r="AB149" s="6">
        <v>2.0343137254902</v>
      </c>
      <c r="AC149" s="6">
        <v>0.816176470588235</v>
      </c>
      <c r="AD149" s="6">
        <v>-0.554621848739496</v>
      </c>
      <c r="AE149" s="6">
        <v>0.000247770919067215</v>
      </c>
      <c r="AF149" s="6">
        <v>111</v>
      </c>
      <c r="AG149" s="6">
        <v>161</v>
      </c>
      <c r="AH149" s="6">
        <v>280</v>
      </c>
      <c r="AI149" s="6">
        <v>-8</v>
      </c>
      <c r="AJ149" s="6">
        <v>119</v>
      </c>
      <c r="AK149" s="6">
        <v>169</v>
      </c>
      <c r="AL149" s="6">
        <v>75.831</v>
      </c>
      <c r="AM149" s="6">
        <v>1.203</v>
      </c>
      <c r="AN149" s="6">
        <v>19.998</v>
      </c>
      <c r="AO149" s="6">
        <v>20.034</v>
      </c>
      <c r="AP149" s="6">
        <v>3.41345105577689</v>
      </c>
    </row>
    <row r="150" customFormat="1" ht="15" spans="1:42">
      <c r="A150" s="6">
        <v>3</v>
      </c>
      <c r="B150" s="6" t="s">
        <v>188</v>
      </c>
      <c r="C150" s="6">
        <v>129</v>
      </c>
      <c r="D150" s="6">
        <v>138.5</v>
      </c>
      <c r="E150" s="6">
        <v>21</v>
      </c>
      <c r="F150" s="6">
        <v>0.447140381282496</v>
      </c>
      <c r="G150" s="6">
        <v>0.480069324090121</v>
      </c>
      <c r="H150" s="6">
        <v>0.072790294627383</v>
      </c>
      <c r="I150" s="6">
        <v>6.59523809523809</v>
      </c>
      <c r="J150" s="6">
        <v>6.14285714285714</v>
      </c>
      <c r="K150" s="6">
        <v>1.07364341085271</v>
      </c>
      <c r="L150" s="6">
        <v>109.945819990272</v>
      </c>
      <c r="M150" s="6">
        <v>13.8684293751431</v>
      </c>
      <c r="N150" s="6">
        <v>-0.0355140186915888</v>
      </c>
      <c r="O150" s="6">
        <v>0.297423887587822</v>
      </c>
      <c r="P150" s="6">
        <v>0.838297872340426</v>
      </c>
      <c r="Q150" s="6">
        <v>0.0355140186915888</v>
      </c>
      <c r="R150" s="6">
        <v>0.736677115987461</v>
      </c>
      <c r="S150" s="6">
        <v>0.72</v>
      </c>
      <c r="T150" s="6">
        <v>288.5</v>
      </c>
      <c r="U150" s="6">
        <v>0.781629116117851</v>
      </c>
      <c r="V150" s="6">
        <v>0.0329289428076256</v>
      </c>
      <c r="W150" s="6">
        <v>-1.56428419508737</v>
      </c>
      <c r="X150" s="6">
        <v>-1.56654103333042</v>
      </c>
      <c r="Y150" s="6">
        <v>0.151624548736462</v>
      </c>
      <c r="Z150" s="6">
        <v>96.1666666666667</v>
      </c>
      <c r="AA150" s="6">
        <v>122.2645</v>
      </c>
      <c r="AB150" s="6">
        <v>2.21348884381339</v>
      </c>
      <c r="AC150" s="6">
        <v>0.837209302325581</v>
      </c>
      <c r="AD150" s="6">
        <v>-0.519148936170213</v>
      </c>
      <c r="AE150" s="6">
        <v>0.000298270845750223</v>
      </c>
      <c r="AF150" s="6">
        <v>108</v>
      </c>
      <c r="AG150" s="6">
        <v>150</v>
      </c>
      <c r="AH150" s="6">
        <v>267.5</v>
      </c>
      <c r="AI150" s="6">
        <v>-9.5</v>
      </c>
      <c r="AJ150" s="6">
        <v>117.5</v>
      </c>
      <c r="AK150" s="6">
        <v>159.5</v>
      </c>
      <c r="AL150" s="6">
        <v>75.888</v>
      </c>
      <c r="AM150" s="6">
        <v>1.144</v>
      </c>
      <c r="AN150" s="6">
        <v>20.227</v>
      </c>
      <c r="AO150" s="6">
        <v>20.26</v>
      </c>
      <c r="AP150" s="6">
        <v>3.63911593637996</v>
      </c>
    </row>
    <row r="151" customFormat="1" ht="15" spans="1:42">
      <c r="A151" s="6">
        <v>3</v>
      </c>
      <c r="B151" s="6" t="s">
        <v>189</v>
      </c>
      <c r="C151" s="6">
        <v>125.5</v>
      </c>
      <c r="D151" s="6">
        <v>135</v>
      </c>
      <c r="E151" s="6">
        <v>23.5</v>
      </c>
      <c r="F151" s="6">
        <v>0.441901408450704</v>
      </c>
      <c r="G151" s="6">
        <v>0.475352112676056</v>
      </c>
      <c r="H151" s="6">
        <v>0.0827464788732394</v>
      </c>
      <c r="I151" s="6">
        <v>5.74468085106383</v>
      </c>
      <c r="J151" s="6">
        <v>5.34042553191489</v>
      </c>
      <c r="K151" s="6">
        <v>1.07569721115538</v>
      </c>
      <c r="L151" s="6">
        <v>107.28078423775</v>
      </c>
      <c r="M151" s="6">
        <v>13.7598449603669</v>
      </c>
      <c r="N151" s="6">
        <v>-0.036468330134357</v>
      </c>
      <c r="O151" s="6">
        <v>0.288782816229117</v>
      </c>
      <c r="P151" s="6">
        <v>0.829596412556054</v>
      </c>
      <c r="Q151" s="6">
        <v>0.036468330134357</v>
      </c>
      <c r="R151" s="6">
        <v>0.703470031545741</v>
      </c>
      <c r="S151" s="6">
        <v>0.684563758389262</v>
      </c>
      <c r="T151" s="6">
        <v>284</v>
      </c>
      <c r="U151" s="6">
        <v>0.751760563380282</v>
      </c>
      <c r="V151" s="6">
        <v>0.0334507042253521</v>
      </c>
      <c r="W151" s="6">
        <v>-1.56402316810162</v>
      </c>
      <c r="X151" s="6">
        <v>-1.5666517656639</v>
      </c>
      <c r="Y151" s="6">
        <v>0.174074074074074</v>
      </c>
      <c r="Z151" s="6">
        <v>94.6666666666667</v>
      </c>
      <c r="AA151" s="6">
        <v>119.4485</v>
      </c>
      <c r="AB151" s="6">
        <v>2.25210970464135</v>
      </c>
      <c r="AC151" s="6">
        <v>0.812749003984064</v>
      </c>
      <c r="AD151" s="6">
        <v>-0.591928251121076</v>
      </c>
      <c r="AE151" s="6">
        <v>0.000272407012855894</v>
      </c>
      <c r="AF151" s="6">
        <v>102</v>
      </c>
      <c r="AG151" s="6">
        <v>149</v>
      </c>
      <c r="AH151" s="6">
        <v>260.5</v>
      </c>
      <c r="AI151" s="6">
        <v>-9.5</v>
      </c>
      <c r="AJ151" s="6">
        <v>111.5</v>
      </c>
      <c r="AK151" s="6">
        <v>158.5</v>
      </c>
      <c r="AL151" s="6">
        <v>76.019</v>
      </c>
      <c r="AM151" s="6">
        <v>1.31</v>
      </c>
      <c r="AN151" s="6">
        <v>20.504</v>
      </c>
      <c r="AO151" s="6">
        <v>20.547</v>
      </c>
      <c r="AP151" s="6">
        <v>3.46603371153846</v>
      </c>
    </row>
    <row r="152" customFormat="1" ht="15" spans="1:42">
      <c r="A152" s="6">
        <v>3</v>
      </c>
      <c r="B152" s="6" t="s">
        <v>190</v>
      </c>
      <c r="C152" s="6">
        <v>137.5</v>
      </c>
      <c r="D152" s="6">
        <v>141.5</v>
      </c>
      <c r="E152" s="6">
        <v>20</v>
      </c>
      <c r="F152" s="6">
        <v>0.459866220735786</v>
      </c>
      <c r="G152" s="6">
        <v>0.473244147157191</v>
      </c>
      <c r="H152" s="6">
        <v>0.0668896321070234</v>
      </c>
      <c r="I152" s="6">
        <v>7.075</v>
      </c>
      <c r="J152" s="6">
        <v>6.875</v>
      </c>
      <c r="K152" s="6">
        <v>1.02909090909091</v>
      </c>
      <c r="L152" s="6">
        <v>114.496724843988</v>
      </c>
      <c r="M152" s="6">
        <v>14.1185457230316</v>
      </c>
      <c r="N152" s="6">
        <v>-0.014336917562724</v>
      </c>
      <c r="O152" s="6">
        <v>0.284903518728717</v>
      </c>
      <c r="P152" s="6">
        <v>0.934156378600823</v>
      </c>
      <c r="Q152" s="6">
        <v>0.014336917562724</v>
      </c>
      <c r="R152" s="6">
        <v>0.752321981424149</v>
      </c>
      <c r="S152" s="6">
        <v>0.746031746031746</v>
      </c>
      <c r="T152" s="6">
        <v>299</v>
      </c>
      <c r="U152" s="6">
        <v>0.79933110367893</v>
      </c>
      <c r="V152" s="6">
        <v>0.0133779264214047</v>
      </c>
      <c r="W152" s="6">
        <v>-1.55607731262203</v>
      </c>
      <c r="X152" s="6">
        <v>-1.56556660766912</v>
      </c>
      <c r="Y152" s="6">
        <v>0.141342756183746</v>
      </c>
      <c r="Z152" s="6">
        <v>99.6666666666667</v>
      </c>
      <c r="AA152" s="6">
        <v>126.453</v>
      </c>
      <c r="AB152" s="6">
        <v>1.63610038610039</v>
      </c>
      <c r="AC152" s="6">
        <v>0.854545454545454</v>
      </c>
      <c r="AD152" s="6">
        <v>-0.395061728395062</v>
      </c>
      <c r="AE152" s="6">
        <v>0.00033366148710796</v>
      </c>
      <c r="AF152" s="6">
        <v>117.5</v>
      </c>
      <c r="AG152" s="6">
        <v>157.5</v>
      </c>
      <c r="AH152" s="6">
        <v>279</v>
      </c>
      <c r="AI152" s="6">
        <v>-4</v>
      </c>
      <c r="AJ152" s="6">
        <v>121.5</v>
      </c>
      <c r="AK152" s="6">
        <v>161.5</v>
      </c>
      <c r="AL152" s="6">
        <v>78.691</v>
      </c>
      <c r="AM152" s="6">
        <v>0.706</v>
      </c>
      <c r="AN152" s="6">
        <v>19.082</v>
      </c>
      <c r="AO152" s="6">
        <v>19.104</v>
      </c>
      <c r="AP152" s="6">
        <v>3.51541729885057</v>
      </c>
    </row>
    <row r="153" customFormat="1" ht="15" spans="1:42">
      <c r="A153" s="6">
        <v>3</v>
      </c>
      <c r="B153" s="6" t="s">
        <v>191</v>
      </c>
      <c r="C153" s="6">
        <v>129.5</v>
      </c>
      <c r="D153" s="6">
        <v>137.5</v>
      </c>
      <c r="E153" s="6">
        <v>23</v>
      </c>
      <c r="F153" s="6">
        <v>0.446551724137931</v>
      </c>
      <c r="G153" s="6">
        <v>0.474137931034483</v>
      </c>
      <c r="H153" s="6">
        <v>0.0793103448275862</v>
      </c>
      <c r="I153" s="6">
        <v>5.97826086956522</v>
      </c>
      <c r="J153" s="6">
        <v>5.6304347826087</v>
      </c>
      <c r="K153" s="6">
        <v>1.06177606177606</v>
      </c>
      <c r="L153" s="6">
        <v>109.85672487381</v>
      </c>
      <c r="M153" s="6">
        <v>13.9044357430761</v>
      </c>
      <c r="N153" s="6">
        <v>-0.0299625468164794</v>
      </c>
      <c r="O153" s="6">
        <v>0.286549707602339</v>
      </c>
      <c r="P153" s="6">
        <v>0.860262008733624</v>
      </c>
      <c r="Q153" s="6">
        <v>0.0299625468164794</v>
      </c>
      <c r="R153" s="6">
        <v>0.713395638629283</v>
      </c>
      <c r="S153" s="6">
        <v>0.698360655737705</v>
      </c>
      <c r="T153" s="6">
        <v>290</v>
      </c>
      <c r="U153" s="6">
        <v>0.762068965517241</v>
      </c>
      <c r="V153" s="6">
        <v>0.0275862068965517</v>
      </c>
      <c r="W153" s="6">
        <v>-1.5629839857348</v>
      </c>
      <c r="X153" s="6">
        <v>-1.56649997345826</v>
      </c>
      <c r="Y153" s="6">
        <v>0.167272727272727</v>
      </c>
      <c r="Z153" s="6">
        <v>96.6666666666667</v>
      </c>
      <c r="AA153" s="6">
        <v>122.055</v>
      </c>
      <c r="AB153" s="6">
        <v>2.06967213114754</v>
      </c>
      <c r="AC153" s="6">
        <v>0.822393822393822</v>
      </c>
      <c r="AD153" s="6">
        <v>-0.541484716157205</v>
      </c>
      <c r="AE153" s="6">
        <v>0.000280481102799464</v>
      </c>
      <c r="AF153" s="6">
        <v>106.5</v>
      </c>
      <c r="AG153" s="6">
        <v>152.5</v>
      </c>
      <c r="AH153" s="6">
        <v>267</v>
      </c>
      <c r="AI153" s="6">
        <v>-8</v>
      </c>
      <c r="AJ153" s="6">
        <v>114.5</v>
      </c>
      <c r="AK153" s="6">
        <v>160.5</v>
      </c>
      <c r="AL153" s="6">
        <v>78.367</v>
      </c>
      <c r="AM153" s="6">
        <v>0.746</v>
      </c>
      <c r="AN153" s="6">
        <v>19.96</v>
      </c>
      <c r="AO153" s="6">
        <v>19.974</v>
      </c>
      <c r="AP153" s="6">
        <v>3.61645809803922</v>
      </c>
    </row>
    <row r="154" customFormat="1" ht="15" spans="1:42">
      <c r="A154" s="6">
        <v>3</v>
      </c>
      <c r="B154" s="6" t="s">
        <v>192</v>
      </c>
      <c r="C154" s="6">
        <v>127.5</v>
      </c>
      <c r="D154" s="6">
        <v>135</v>
      </c>
      <c r="E154" s="6">
        <v>20</v>
      </c>
      <c r="F154" s="6">
        <v>0.451327433628319</v>
      </c>
      <c r="G154" s="6">
        <v>0.47787610619469</v>
      </c>
      <c r="H154" s="6">
        <v>0.0707964601769911</v>
      </c>
      <c r="I154" s="6">
        <v>6.75</v>
      </c>
      <c r="J154" s="6">
        <v>6.375</v>
      </c>
      <c r="K154" s="6">
        <v>1.05882352941176</v>
      </c>
      <c r="L154" s="6">
        <v>107.828954058422</v>
      </c>
      <c r="M154" s="6">
        <v>13.7234592334926</v>
      </c>
      <c r="N154" s="6">
        <v>-0.0285714285714286</v>
      </c>
      <c r="O154" s="6">
        <v>0.293413173652695</v>
      </c>
      <c r="P154" s="6">
        <v>0.869565217391304</v>
      </c>
      <c r="Q154" s="6">
        <v>0.0285714285714286</v>
      </c>
      <c r="R154" s="6">
        <v>0.741935483870968</v>
      </c>
      <c r="S154" s="6">
        <v>0.728813559322034</v>
      </c>
      <c r="T154" s="6">
        <v>282.5</v>
      </c>
      <c r="U154" s="6">
        <v>0.787610619469027</v>
      </c>
      <c r="V154" s="6">
        <v>0.0265486725663717</v>
      </c>
      <c r="W154" s="6">
        <v>-1.56241164356455</v>
      </c>
      <c r="X154" s="6">
        <v>-1.56597422978335</v>
      </c>
      <c r="Y154" s="6">
        <v>0.148148148148148</v>
      </c>
      <c r="Z154" s="6">
        <v>94.1666666666667</v>
      </c>
      <c r="AA154" s="6">
        <v>119.6475</v>
      </c>
      <c r="AB154" s="6">
        <v>2.02319587628866</v>
      </c>
      <c r="AC154" s="6">
        <v>0.843137254901961</v>
      </c>
      <c r="AD154" s="6">
        <v>-0.478260869565217</v>
      </c>
      <c r="AE154" s="6">
        <v>0.000330361225422954</v>
      </c>
      <c r="AF154" s="6">
        <v>107.5</v>
      </c>
      <c r="AG154" s="6">
        <v>147.5</v>
      </c>
      <c r="AH154" s="6">
        <v>262.5</v>
      </c>
      <c r="AI154" s="6">
        <v>-7.5</v>
      </c>
      <c r="AJ154" s="6">
        <v>115</v>
      </c>
      <c r="AK154" s="6">
        <v>155</v>
      </c>
      <c r="AL154" s="6">
        <v>78.195</v>
      </c>
      <c r="AM154" s="6">
        <v>0.932</v>
      </c>
      <c r="AN154" s="6">
        <v>20.538</v>
      </c>
      <c r="AO154" s="6">
        <v>20.56</v>
      </c>
      <c r="AP154" s="6">
        <v>3.76258313461538</v>
      </c>
    </row>
    <row r="155" customFormat="1" ht="15" spans="1:42">
      <c r="A155" s="6">
        <v>3</v>
      </c>
      <c r="B155" s="6" t="s">
        <v>193</v>
      </c>
      <c r="C155" s="6">
        <v>134.5</v>
      </c>
      <c r="D155" s="6">
        <v>136.5</v>
      </c>
      <c r="E155" s="6">
        <v>19.5</v>
      </c>
      <c r="F155" s="6">
        <v>0.462994836488812</v>
      </c>
      <c r="G155" s="6">
        <v>0.469879518072289</v>
      </c>
      <c r="H155" s="6">
        <v>0.0671256454388985</v>
      </c>
      <c r="I155" s="6">
        <v>7</v>
      </c>
      <c r="J155" s="6">
        <v>6.8974358974359</v>
      </c>
      <c r="K155" s="6">
        <v>1.01486988847584</v>
      </c>
      <c r="L155" s="6">
        <v>111.20963687259</v>
      </c>
      <c r="M155" s="6">
        <v>13.9164171634321</v>
      </c>
      <c r="N155" s="6">
        <v>-0.00738007380073801</v>
      </c>
      <c r="O155" s="6">
        <v>0.278688524590164</v>
      </c>
      <c r="P155" s="6">
        <v>0.965811965811966</v>
      </c>
      <c r="Q155" s="6">
        <v>0.00738007380073801</v>
      </c>
      <c r="R155" s="6">
        <v>0.75</v>
      </c>
      <c r="S155" s="6">
        <v>0.746753246753247</v>
      </c>
      <c r="T155" s="6">
        <v>290.5</v>
      </c>
      <c r="U155" s="6">
        <v>0.798623063683305</v>
      </c>
      <c r="V155" s="6">
        <v>0.00688468158347676</v>
      </c>
      <c r="W155" s="6">
        <v>-1.54048751955229</v>
      </c>
      <c r="X155" s="6">
        <v>-1.56473398802442</v>
      </c>
      <c r="Y155" s="6">
        <v>0.142857142857143</v>
      </c>
      <c r="Z155" s="6">
        <v>96.8333333333333</v>
      </c>
      <c r="AA155" s="6">
        <v>122.564</v>
      </c>
      <c r="AB155" s="6">
        <v>1.44880715705765</v>
      </c>
      <c r="AC155" s="6">
        <v>0.855018587360595</v>
      </c>
      <c r="AD155" s="6">
        <v>-0.367521367521368</v>
      </c>
      <c r="AE155" s="6">
        <v>0.00036476402826311</v>
      </c>
      <c r="AF155" s="6">
        <v>115</v>
      </c>
      <c r="AG155" s="6">
        <v>154</v>
      </c>
      <c r="AH155" s="6">
        <v>271</v>
      </c>
      <c r="AI155" s="6">
        <v>-2</v>
      </c>
      <c r="AJ155" s="6">
        <v>117</v>
      </c>
      <c r="AK155" s="6">
        <v>156</v>
      </c>
      <c r="AL155" s="6">
        <v>82.202</v>
      </c>
      <c r="AM155" s="6">
        <v>0.113</v>
      </c>
      <c r="AN155" s="6">
        <v>18.978</v>
      </c>
      <c r="AO155" s="6">
        <v>18.98</v>
      </c>
      <c r="AP155" s="6">
        <v>4.01314203960396</v>
      </c>
    </row>
    <row r="156" customFormat="1" ht="15" spans="1:42">
      <c r="A156" s="6">
        <v>3</v>
      </c>
      <c r="B156" s="6" t="s">
        <v>194</v>
      </c>
      <c r="C156" s="6">
        <v>127.5</v>
      </c>
      <c r="D156" s="6">
        <v>135</v>
      </c>
      <c r="E156" s="6">
        <v>22</v>
      </c>
      <c r="F156" s="6">
        <v>0.448154657293497</v>
      </c>
      <c r="G156" s="6">
        <v>0.474516695957821</v>
      </c>
      <c r="H156" s="6">
        <v>0.0773286467486819</v>
      </c>
      <c r="I156" s="6">
        <v>6.13636363636364</v>
      </c>
      <c r="J156" s="6">
        <v>5.79545454545455</v>
      </c>
      <c r="K156" s="6">
        <v>1.05882352941176</v>
      </c>
      <c r="L156" s="6">
        <v>107.958711243388</v>
      </c>
      <c r="M156" s="6">
        <v>13.7719521734091</v>
      </c>
      <c r="N156" s="6">
        <v>-0.0285714285714286</v>
      </c>
      <c r="O156" s="6">
        <v>0.287246722288439</v>
      </c>
      <c r="P156" s="6">
        <v>0.867256637168142</v>
      </c>
      <c r="Q156" s="6">
        <v>0.0285714285714286</v>
      </c>
      <c r="R156" s="6">
        <v>0.719745222929936</v>
      </c>
      <c r="S156" s="6">
        <v>0.705685618729097</v>
      </c>
      <c r="T156" s="6">
        <v>284.5</v>
      </c>
      <c r="U156" s="6">
        <v>0.768014059753954</v>
      </c>
      <c r="V156" s="6">
        <v>0.0263620386643234</v>
      </c>
      <c r="W156" s="6">
        <v>-1.56234191977793</v>
      </c>
      <c r="X156" s="6">
        <v>-1.56622158744747</v>
      </c>
      <c r="Y156" s="6">
        <v>0.162962962962963</v>
      </c>
      <c r="Z156" s="6">
        <v>94.8333333333333</v>
      </c>
      <c r="AA156" s="6">
        <v>119.8755</v>
      </c>
      <c r="AB156" s="6">
        <v>2.02962577962578</v>
      </c>
      <c r="AC156" s="6">
        <v>0.827450980392157</v>
      </c>
      <c r="AD156" s="6">
        <v>-0.52212389380531</v>
      </c>
      <c r="AE156" s="6">
        <v>0.00030032838674814</v>
      </c>
      <c r="AF156" s="6">
        <v>105.5</v>
      </c>
      <c r="AG156" s="6">
        <v>149.5</v>
      </c>
      <c r="AH156" s="6">
        <v>262.5</v>
      </c>
      <c r="AI156" s="6">
        <v>-7.5</v>
      </c>
      <c r="AJ156" s="6">
        <v>113</v>
      </c>
      <c r="AK156" s="6">
        <v>157</v>
      </c>
      <c r="AL156" s="6">
        <v>79.485</v>
      </c>
      <c r="AM156" s="6">
        <v>0.478</v>
      </c>
      <c r="AN156" s="6">
        <v>19.9</v>
      </c>
      <c r="AO156" s="6">
        <v>19.906</v>
      </c>
      <c r="AP156" s="6">
        <v>3.63911593637996</v>
      </c>
    </row>
    <row r="157" customFormat="1" ht="15" spans="1:42">
      <c r="A157" s="6">
        <v>3</v>
      </c>
      <c r="B157" s="6" t="s">
        <v>195</v>
      </c>
      <c r="C157" s="6">
        <v>129</v>
      </c>
      <c r="D157" s="6">
        <v>137.5</v>
      </c>
      <c r="E157" s="6">
        <v>23.5</v>
      </c>
      <c r="F157" s="6">
        <v>0.444827586206897</v>
      </c>
      <c r="G157" s="6">
        <v>0.474137931034483</v>
      </c>
      <c r="H157" s="6">
        <v>0.0810344827586207</v>
      </c>
      <c r="I157" s="6">
        <v>5.85106382978723</v>
      </c>
      <c r="J157" s="6">
        <v>5.48936170212766</v>
      </c>
      <c r="K157" s="6">
        <v>1.06589147286822</v>
      </c>
      <c r="L157" s="6">
        <v>109.695791471992</v>
      </c>
      <c r="M157" s="6">
        <v>13.9044357430761</v>
      </c>
      <c r="N157" s="6">
        <v>-0.0318949343339587</v>
      </c>
      <c r="O157" s="6">
        <v>0.286549707602339</v>
      </c>
      <c r="P157" s="6">
        <v>0.850877192982456</v>
      </c>
      <c r="Q157" s="6">
        <v>0.0318949343339587</v>
      </c>
      <c r="R157" s="6">
        <v>0.708074534161491</v>
      </c>
      <c r="S157" s="6">
        <v>0.691803278688525</v>
      </c>
      <c r="T157" s="6">
        <v>290</v>
      </c>
      <c r="U157" s="6">
        <v>0.756896551724138</v>
      </c>
      <c r="V157" s="6">
        <v>0.0293103448275862</v>
      </c>
      <c r="W157" s="6">
        <v>-1.56341326075365</v>
      </c>
      <c r="X157" s="6">
        <v>-1.56661597833902</v>
      </c>
      <c r="Y157" s="6">
        <v>0.170909090909091</v>
      </c>
      <c r="Z157" s="6">
        <v>96.6666666666667</v>
      </c>
      <c r="AA157" s="6">
        <v>121.9625</v>
      </c>
      <c r="AB157" s="6">
        <v>2.12448559670782</v>
      </c>
      <c r="AC157" s="6">
        <v>0.817829457364341</v>
      </c>
      <c r="AD157" s="6">
        <v>-0.56140350877193</v>
      </c>
      <c r="AE157" s="6">
        <v>0.000272397717281839</v>
      </c>
      <c r="AF157" s="6">
        <v>105.5</v>
      </c>
      <c r="AG157" s="6">
        <v>152.5</v>
      </c>
      <c r="AH157" s="6">
        <v>266.5</v>
      </c>
      <c r="AI157" s="6">
        <v>-8.5</v>
      </c>
      <c r="AJ157" s="6">
        <v>114</v>
      </c>
      <c r="AK157" s="6">
        <v>161</v>
      </c>
      <c r="AL157" s="6">
        <v>77.264</v>
      </c>
      <c r="AM157" s="6">
        <v>1.059</v>
      </c>
      <c r="AN157" s="6">
        <v>20.955</v>
      </c>
      <c r="AO157" s="6">
        <v>20.982</v>
      </c>
      <c r="AP157" s="6">
        <v>3.43891862275449</v>
      </c>
    </row>
    <row r="158" customFormat="1" ht="15" spans="1:42">
      <c r="A158" s="6">
        <v>3</v>
      </c>
      <c r="B158" s="6" t="s">
        <v>196</v>
      </c>
      <c r="C158" s="6">
        <v>122</v>
      </c>
      <c r="D158" s="6">
        <v>135.5</v>
      </c>
      <c r="E158" s="6">
        <v>25.5</v>
      </c>
      <c r="F158" s="6">
        <v>0.431095406360424</v>
      </c>
      <c r="G158" s="6">
        <v>0.478798586572438</v>
      </c>
      <c r="H158" s="6">
        <v>0.0901060070671378</v>
      </c>
      <c r="I158" s="6">
        <v>5.31372549019608</v>
      </c>
      <c r="J158" s="6">
        <v>4.7843137254902</v>
      </c>
      <c r="K158" s="6">
        <v>1.11065573770492</v>
      </c>
      <c r="L158" s="6">
        <v>106.292834502927</v>
      </c>
      <c r="M158" s="6">
        <v>13.735598518691</v>
      </c>
      <c r="N158" s="6">
        <v>-0.0524271844660194</v>
      </c>
      <c r="O158" s="6">
        <v>0.295101553166069</v>
      </c>
      <c r="P158" s="6">
        <v>0.754545454545455</v>
      </c>
      <c r="Q158" s="6">
        <v>0.0524271844660194</v>
      </c>
      <c r="R158" s="6">
        <v>0.683229813664596</v>
      </c>
      <c r="S158" s="6">
        <v>0.654237288135593</v>
      </c>
      <c r="T158" s="6">
        <v>283</v>
      </c>
      <c r="U158" s="6">
        <v>0.729681978798587</v>
      </c>
      <c r="V158" s="6">
        <v>0.0477031802120141</v>
      </c>
      <c r="W158" s="6">
        <v>-1.56592727204212</v>
      </c>
      <c r="X158" s="6">
        <v>-1.56724156321327</v>
      </c>
      <c r="Y158" s="6">
        <v>0.188191881918819</v>
      </c>
      <c r="Z158" s="6">
        <v>94.3333333333333</v>
      </c>
      <c r="AA158" s="6">
        <v>118.9235</v>
      </c>
      <c r="AB158" s="6">
        <v>2.70474137931034</v>
      </c>
      <c r="AC158" s="6">
        <v>0.790983606557377</v>
      </c>
      <c r="AD158" s="6">
        <v>-0.709090909090909</v>
      </c>
      <c r="AE158" s="6">
        <v>0.000234618144217</v>
      </c>
      <c r="AF158" s="6">
        <v>96.5</v>
      </c>
      <c r="AG158" s="6">
        <v>147.5</v>
      </c>
      <c r="AH158" s="6">
        <v>257.5</v>
      </c>
      <c r="AI158" s="6">
        <v>-13.5</v>
      </c>
      <c r="AJ158" s="6">
        <v>110</v>
      </c>
      <c r="AK158" s="6">
        <v>161</v>
      </c>
      <c r="AL158" s="6">
        <v>76.977</v>
      </c>
      <c r="AM158" s="6">
        <v>0.744</v>
      </c>
      <c r="AN158" s="6">
        <v>20.242</v>
      </c>
      <c r="AO158" s="6">
        <v>20.258</v>
      </c>
      <c r="AP158" s="6">
        <v>3.63911593637996</v>
      </c>
    </row>
    <row r="159" customFormat="1" ht="15" spans="1:42">
      <c r="A159" s="6">
        <v>3</v>
      </c>
      <c r="B159" s="6" t="s">
        <v>197</v>
      </c>
      <c r="C159" s="6">
        <v>129</v>
      </c>
      <c r="D159" s="6">
        <v>138.5</v>
      </c>
      <c r="E159" s="6">
        <v>22</v>
      </c>
      <c r="F159" s="6">
        <v>0.44559585492228</v>
      </c>
      <c r="G159" s="6">
        <v>0.478411053540587</v>
      </c>
      <c r="H159" s="6">
        <v>0.075993091537133</v>
      </c>
      <c r="I159" s="6">
        <v>6.29545454545455</v>
      </c>
      <c r="J159" s="6">
        <v>5.86363636363636</v>
      </c>
      <c r="K159" s="6">
        <v>1.07364341085271</v>
      </c>
      <c r="L159" s="6">
        <v>110.010984300054</v>
      </c>
      <c r="M159" s="6">
        <v>13.8924439894498</v>
      </c>
      <c r="N159" s="6">
        <v>-0.0355140186915888</v>
      </c>
      <c r="O159" s="6">
        <v>0.294392523364486</v>
      </c>
      <c r="P159" s="6">
        <v>0.836909871244635</v>
      </c>
      <c r="Q159" s="6">
        <v>0.0355140186915888</v>
      </c>
      <c r="R159" s="6">
        <v>0.725856697819315</v>
      </c>
      <c r="S159" s="6">
        <v>0.708609271523179</v>
      </c>
      <c r="T159" s="6">
        <v>289.5</v>
      </c>
      <c r="U159" s="6">
        <v>0.772020725388601</v>
      </c>
      <c r="V159" s="6">
        <v>0.0328151986183074</v>
      </c>
      <c r="W159" s="6">
        <v>-1.56425766984715</v>
      </c>
      <c r="X159" s="6">
        <v>-1.56664075428535</v>
      </c>
      <c r="Y159" s="6">
        <v>0.15884476534296</v>
      </c>
      <c r="Z159" s="6">
        <v>96.5</v>
      </c>
      <c r="AA159" s="6">
        <v>122.3785</v>
      </c>
      <c r="AB159" s="6">
        <v>2.21741344195519</v>
      </c>
      <c r="AC159" s="6">
        <v>0.829457364341085</v>
      </c>
      <c r="AD159" s="6">
        <v>-0.540772532188841</v>
      </c>
      <c r="AE159" s="6">
        <v>0.000284713080034304</v>
      </c>
      <c r="AF159" s="6">
        <v>107</v>
      </c>
      <c r="AG159" s="6">
        <v>151</v>
      </c>
      <c r="AH159" s="6">
        <v>267.5</v>
      </c>
      <c r="AI159" s="6">
        <v>-9.5</v>
      </c>
      <c r="AJ159" s="6">
        <v>116.5</v>
      </c>
      <c r="AK159" s="6">
        <v>160.5</v>
      </c>
      <c r="AL159" s="6">
        <v>77.791</v>
      </c>
      <c r="AM159" s="6">
        <v>0.95</v>
      </c>
      <c r="AN159" s="6">
        <v>19.853</v>
      </c>
      <c r="AO159" s="6">
        <v>19.876</v>
      </c>
      <c r="AP159" s="6">
        <v>3.59177343195266</v>
      </c>
    </row>
    <row r="160" customFormat="1" ht="15" spans="1:42">
      <c r="A160" s="6">
        <v>3</v>
      </c>
      <c r="B160" s="6" t="s">
        <v>198</v>
      </c>
      <c r="C160" s="6">
        <v>135.5</v>
      </c>
      <c r="D160" s="6">
        <v>141</v>
      </c>
      <c r="E160" s="6">
        <v>23</v>
      </c>
      <c r="F160" s="6">
        <v>0.452420701168614</v>
      </c>
      <c r="G160" s="6">
        <v>0.470784641068447</v>
      </c>
      <c r="H160" s="6">
        <v>0.0767946577629382</v>
      </c>
      <c r="I160" s="6">
        <v>6.1304347826087</v>
      </c>
      <c r="J160" s="6">
        <v>5.89130434782609</v>
      </c>
      <c r="K160" s="6">
        <v>1.04059040590406</v>
      </c>
      <c r="L160" s="6">
        <v>113.68120630371</v>
      </c>
      <c r="M160" s="6">
        <v>14.1303455961511</v>
      </c>
      <c r="N160" s="6">
        <v>-0.0198915009041591</v>
      </c>
      <c r="O160" s="6">
        <v>0.280363223609535</v>
      </c>
      <c r="P160" s="6">
        <v>0.906779661016949</v>
      </c>
      <c r="Q160" s="6">
        <v>0.0198915009041591</v>
      </c>
      <c r="R160" s="6">
        <v>0.719512195121951</v>
      </c>
      <c r="S160" s="6">
        <v>0.709779179810726</v>
      </c>
      <c r="T160" s="6">
        <v>299.5</v>
      </c>
      <c r="U160" s="6">
        <v>0.769616026711185</v>
      </c>
      <c r="V160" s="6">
        <v>0.0183639398998331</v>
      </c>
      <c r="W160" s="6">
        <v>-1.55985898277561</v>
      </c>
      <c r="X160" s="6">
        <v>-1.56626171618745</v>
      </c>
      <c r="Y160" s="6">
        <v>0.163120567375887</v>
      </c>
      <c r="Z160" s="6">
        <v>99.8333333333333</v>
      </c>
      <c r="AA160" s="6">
        <v>125.9035</v>
      </c>
      <c r="AB160" s="6">
        <v>1.79240631163708</v>
      </c>
      <c r="AC160" s="6">
        <v>0.830258302583026</v>
      </c>
      <c r="AD160" s="6">
        <v>-0.483050847457627</v>
      </c>
      <c r="AE160" s="6">
        <v>0.000284769463103492</v>
      </c>
      <c r="AF160" s="6">
        <v>112.5</v>
      </c>
      <c r="AG160" s="6">
        <v>158.5</v>
      </c>
      <c r="AH160" s="6">
        <v>276.5</v>
      </c>
      <c r="AI160" s="6">
        <v>-5.5</v>
      </c>
      <c r="AJ160" s="6">
        <v>118</v>
      </c>
      <c r="AK160" s="6">
        <v>164</v>
      </c>
      <c r="AL160" s="6">
        <v>79.899</v>
      </c>
      <c r="AM160" s="6">
        <v>0.691</v>
      </c>
      <c r="AN160" s="6">
        <v>20.067</v>
      </c>
      <c r="AO160" s="6">
        <v>20.084</v>
      </c>
      <c r="AP160" s="6">
        <v>3.15535506876228</v>
      </c>
    </row>
    <row r="161" customFormat="1" ht="15" spans="1:42">
      <c r="A161" s="6">
        <v>3</v>
      </c>
      <c r="B161" s="6" t="s">
        <v>199</v>
      </c>
      <c r="C161" s="6">
        <v>137.5</v>
      </c>
      <c r="D161" s="6">
        <v>140.5</v>
      </c>
      <c r="E161" s="6">
        <v>20.5</v>
      </c>
      <c r="F161" s="6">
        <v>0.460636515912898</v>
      </c>
      <c r="G161" s="6">
        <v>0.470686767169179</v>
      </c>
      <c r="H161" s="6">
        <v>0.0686767169179229</v>
      </c>
      <c r="I161" s="6">
        <v>6.85365853658537</v>
      </c>
      <c r="J161" s="6">
        <v>6.70731707317073</v>
      </c>
      <c r="K161" s="6">
        <v>1.02181818181818</v>
      </c>
      <c r="L161" s="6">
        <v>114.115073500393</v>
      </c>
      <c r="M161" s="6">
        <v>14.1067359796659</v>
      </c>
      <c r="N161" s="6">
        <v>-0.0107913669064748</v>
      </c>
      <c r="O161" s="6">
        <v>0.280182232346241</v>
      </c>
      <c r="P161" s="6">
        <v>0.95</v>
      </c>
      <c r="Q161" s="6">
        <v>0.0107913669064748</v>
      </c>
      <c r="R161" s="6">
        <v>0.745341614906832</v>
      </c>
      <c r="S161" s="6">
        <v>0.740506329113924</v>
      </c>
      <c r="T161" s="6">
        <v>298.5</v>
      </c>
      <c r="U161" s="6">
        <v>0.793969849246231</v>
      </c>
      <c r="V161" s="6">
        <v>0.0100502512562814</v>
      </c>
      <c r="W161" s="6">
        <v>-1.5510577903134</v>
      </c>
      <c r="X161" s="6">
        <v>-1.56538857809135</v>
      </c>
      <c r="Y161" s="6">
        <v>0.145907473309609</v>
      </c>
      <c r="Z161" s="6">
        <v>99.5</v>
      </c>
      <c r="AA161" s="6">
        <v>125.923</v>
      </c>
      <c r="AB161" s="6">
        <v>1.54126213592233</v>
      </c>
      <c r="AC161" s="6">
        <v>0.850909090909091</v>
      </c>
      <c r="AD161" s="6">
        <v>-0.391666666666667</v>
      </c>
      <c r="AE161" s="6">
        <v>0.000332523668064603</v>
      </c>
      <c r="AF161" s="6">
        <v>117</v>
      </c>
      <c r="AG161" s="6">
        <v>158</v>
      </c>
      <c r="AH161" s="6">
        <v>278</v>
      </c>
      <c r="AI161" s="6">
        <v>-3</v>
      </c>
      <c r="AJ161" s="6">
        <v>120</v>
      </c>
      <c r="AK161" s="6">
        <v>161</v>
      </c>
      <c r="AL161" s="6">
        <v>78.875</v>
      </c>
      <c r="AM161" s="6">
        <v>0.901</v>
      </c>
      <c r="AN161" s="6">
        <v>20.085</v>
      </c>
      <c r="AO161" s="6">
        <v>20.106</v>
      </c>
      <c r="AP161" s="6">
        <v>3.63911593637996</v>
      </c>
    </row>
    <row r="162" customFormat="1" ht="15" spans="1:42">
      <c r="A162" s="6">
        <v>3</v>
      </c>
      <c r="B162" s="6" t="s">
        <v>200</v>
      </c>
      <c r="C162" s="6">
        <v>140</v>
      </c>
      <c r="D162" s="6">
        <v>146.5</v>
      </c>
      <c r="E162" s="6">
        <v>24</v>
      </c>
      <c r="F162" s="6">
        <v>0.450885668276973</v>
      </c>
      <c r="G162" s="6">
        <v>0.471819645732689</v>
      </c>
      <c r="H162" s="6">
        <v>0.0772946859903382</v>
      </c>
      <c r="I162" s="6">
        <v>6.10416666666667</v>
      </c>
      <c r="J162" s="6">
        <v>5.83333333333333</v>
      </c>
      <c r="K162" s="6">
        <v>1.04642857142857</v>
      </c>
      <c r="L162" s="6">
        <v>117.810936108099</v>
      </c>
      <c r="M162" s="6">
        <v>14.3874945699382</v>
      </c>
      <c r="N162" s="6">
        <v>-0.0226876090750436</v>
      </c>
      <c r="O162" s="6">
        <v>0.282275711159737</v>
      </c>
      <c r="P162" s="6">
        <v>0.893877551020408</v>
      </c>
      <c r="Q162" s="6">
        <v>0.0226876090750436</v>
      </c>
      <c r="R162" s="6">
        <v>0.718475073313783</v>
      </c>
      <c r="S162" s="6">
        <v>0.707317073170732</v>
      </c>
      <c r="T162" s="6">
        <v>310.5</v>
      </c>
      <c r="U162" s="6">
        <v>0.768115942028985</v>
      </c>
      <c r="V162" s="6">
        <v>0.0209339774557166</v>
      </c>
      <c r="W162" s="6">
        <v>-1.56185883583662</v>
      </c>
      <c r="X162" s="6">
        <v>-1.5667147168079</v>
      </c>
      <c r="Y162" s="6">
        <v>0.16382252559727</v>
      </c>
      <c r="Z162" s="6">
        <v>103.5</v>
      </c>
      <c r="AA162" s="6">
        <v>130.5915</v>
      </c>
      <c r="AB162" s="6">
        <v>1.86904761904762</v>
      </c>
      <c r="AC162" s="6">
        <v>0.828571428571429</v>
      </c>
      <c r="AD162" s="6">
        <v>-0.497959183673469</v>
      </c>
      <c r="AE162" s="6">
        <v>0.000259735884915058</v>
      </c>
      <c r="AF162" s="6">
        <v>116</v>
      </c>
      <c r="AG162" s="6">
        <v>164</v>
      </c>
      <c r="AH162" s="6">
        <v>286.5</v>
      </c>
      <c r="AI162" s="6">
        <v>-6.5</v>
      </c>
      <c r="AJ162" s="6">
        <v>122.5</v>
      </c>
      <c r="AK162" s="6">
        <v>170.5</v>
      </c>
      <c r="AL162" s="6">
        <v>77.71</v>
      </c>
      <c r="AM162" s="6">
        <v>1.199</v>
      </c>
      <c r="AN162" s="6">
        <v>20.584</v>
      </c>
      <c r="AO162" s="6">
        <v>20.62</v>
      </c>
      <c r="AP162" s="6">
        <v>3.23861682080925</v>
      </c>
    </row>
    <row r="163" customFormat="1" ht="15" spans="1:42">
      <c r="A163" s="6">
        <v>3</v>
      </c>
      <c r="B163" s="6" t="s">
        <v>201</v>
      </c>
      <c r="C163" s="6">
        <v>141.5</v>
      </c>
      <c r="D163" s="6">
        <v>142.5</v>
      </c>
      <c r="E163" s="6">
        <v>21.5</v>
      </c>
      <c r="F163" s="6">
        <v>0.463175122749591</v>
      </c>
      <c r="G163" s="6">
        <v>0.466448445171849</v>
      </c>
      <c r="H163" s="6">
        <v>0.0703764320785597</v>
      </c>
      <c r="I163" s="6">
        <v>6.62790697674419</v>
      </c>
      <c r="J163" s="6">
        <v>6.58139534883721</v>
      </c>
      <c r="K163" s="6">
        <v>1.00706713780919</v>
      </c>
      <c r="L163" s="6">
        <v>116.605817464939</v>
      </c>
      <c r="M163" s="6">
        <v>14.2711830857384</v>
      </c>
      <c r="N163" s="6">
        <v>-0.00352112676056338</v>
      </c>
      <c r="O163" s="6">
        <v>0.272321428571429</v>
      </c>
      <c r="P163" s="6">
        <v>0.983471074380165</v>
      </c>
      <c r="Q163" s="6">
        <v>0.00352112676056338</v>
      </c>
      <c r="R163" s="6">
        <v>0.73780487804878</v>
      </c>
      <c r="S163" s="6">
        <v>0.736196319018405</v>
      </c>
      <c r="T163" s="6">
        <v>305.5</v>
      </c>
      <c r="U163" s="6">
        <v>0.788870703764321</v>
      </c>
      <c r="V163" s="6">
        <v>0.00327332242225859</v>
      </c>
      <c r="W163" s="6">
        <v>-1.51276631490588</v>
      </c>
      <c r="X163" s="6">
        <v>-1.56519491614071</v>
      </c>
      <c r="Y163" s="6">
        <v>0.150877192982456</v>
      </c>
      <c r="Z163" s="6">
        <v>101.833333333333</v>
      </c>
      <c r="AA163" s="6">
        <v>128.407</v>
      </c>
      <c r="AB163" s="6">
        <v>1.3452380952381</v>
      </c>
      <c r="AC163" s="6">
        <v>0.848056537102474</v>
      </c>
      <c r="AD163" s="6">
        <v>-0.371900826446281</v>
      </c>
      <c r="AE163" s="6">
        <v>0.000321832446577731</v>
      </c>
      <c r="AF163" s="6">
        <v>120</v>
      </c>
      <c r="AG163" s="6">
        <v>163</v>
      </c>
      <c r="AH163" s="6">
        <v>284</v>
      </c>
      <c r="AI163" s="6">
        <v>-1</v>
      </c>
      <c r="AJ163" s="6">
        <v>121</v>
      </c>
      <c r="AK163" s="6">
        <v>164</v>
      </c>
      <c r="AL163" s="6">
        <v>75.724</v>
      </c>
      <c r="AM163" s="6">
        <v>1.453</v>
      </c>
      <c r="AN163" s="6">
        <v>20.052</v>
      </c>
      <c r="AO163" s="6">
        <v>20.105</v>
      </c>
      <c r="AP163" s="6">
        <v>3.41093718562874</v>
      </c>
    </row>
    <row r="164" customFormat="1" ht="15" spans="1:42">
      <c r="A164" s="6">
        <v>3</v>
      </c>
      <c r="B164" s="6" t="s">
        <v>202</v>
      </c>
      <c r="C164" s="6">
        <v>130.5</v>
      </c>
      <c r="D164" s="6">
        <v>138</v>
      </c>
      <c r="E164" s="6">
        <v>22.5</v>
      </c>
      <c r="F164" s="6">
        <v>0.448453608247423</v>
      </c>
      <c r="G164" s="6">
        <v>0.474226804123711</v>
      </c>
      <c r="H164" s="6">
        <v>0.077319587628866</v>
      </c>
      <c r="I164" s="6">
        <v>6.13333333333333</v>
      </c>
      <c r="J164" s="6">
        <v>5.8</v>
      </c>
      <c r="K164" s="6">
        <v>1.05747126436782</v>
      </c>
      <c r="L164" s="6">
        <v>110.424182134168</v>
      </c>
      <c r="M164" s="6">
        <v>13.9283882771841</v>
      </c>
      <c r="N164" s="6">
        <v>-0.0279329608938547</v>
      </c>
      <c r="O164" s="6">
        <v>0.286713286713287</v>
      </c>
      <c r="P164" s="6">
        <v>0.87012987012987</v>
      </c>
      <c r="Q164" s="6">
        <v>0.0279329608938547</v>
      </c>
      <c r="R164" s="6">
        <v>0.719626168224299</v>
      </c>
      <c r="S164" s="6">
        <v>0.705882352941177</v>
      </c>
      <c r="T164" s="6">
        <v>291</v>
      </c>
      <c r="U164" s="6">
        <v>0.768041237113402</v>
      </c>
      <c r="V164" s="6">
        <v>0.0257731958762887</v>
      </c>
      <c r="W164" s="6">
        <v>-1.56253093236583</v>
      </c>
      <c r="X164" s="6">
        <v>-1.56639520081043</v>
      </c>
      <c r="Y164" s="6">
        <v>0.16304347826087</v>
      </c>
      <c r="Z164" s="6">
        <v>97</v>
      </c>
      <c r="AA164" s="6">
        <v>122.5905</v>
      </c>
      <c r="AB164" s="6">
        <v>2.01219512195122</v>
      </c>
      <c r="AC164" s="6">
        <v>0.827586206896552</v>
      </c>
      <c r="AD164" s="6">
        <v>-0.519480519480519</v>
      </c>
      <c r="AE164" s="6">
        <v>0.000288005808060053</v>
      </c>
      <c r="AF164" s="6">
        <v>108</v>
      </c>
      <c r="AG164" s="6">
        <v>153</v>
      </c>
      <c r="AH164" s="6">
        <v>268.5</v>
      </c>
      <c r="AI164" s="6">
        <v>-7.5</v>
      </c>
      <c r="AJ164" s="6">
        <v>115.5</v>
      </c>
      <c r="AK164" s="6">
        <v>160.5</v>
      </c>
      <c r="AL164" s="6">
        <v>77.719</v>
      </c>
      <c r="AM164" s="6">
        <v>0.893</v>
      </c>
      <c r="AN164" s="6">
        <v>20.95</v>
      </c>
      <c r="AO164" s="6">
        <v>20.971</v>
      </c>
      <c r="AP164" s="6">
        <v>3.91761815109344</v>
      </c>
    </row>
    <row r="165" customFormat="1" ht="15" spans="1:42">
      <c r="A165" s="6">
        <v>3</v>
      </c>
      <c r="B165" s="6" t="s">
        <v>203</v>
      </c>
      <c r="C165" s="6">
        <v>139</v>
      </c>
      <c r="D165" s="6">
        <v>143.5</v>
      </c>
      <c r="E165" s="6">
        <v>18.5</v>
      </c>
      <c r="F165" s="6">
        <v>0.461794019933555</v>
      </c>
      <c r="G165" s="6">
        <v>0.476744186046512</v>
      </c>
      <c r="H165" s="6">
        <v>0.0614617940199336</v>
      </c>
      <c r="I165" s="6">
        <v>7.75675675675676</v>
      </c>
      <c r="J165" s="6">
        <v>7.51351351351351</v>
      </c>
      <c r="K165" s="6">
        <v>1.03237410071942</v>
      </c>
      <c r="L165" s="6">
        <v>115.838249296163</v>
      </c>
      <c r="M165" s="6">
        <v>14.1656862405839</v>
      </c>
      <c r="N165" s="6">
        <v>-0.015929203539823</v>
      </c>
      <c r="O165" s="6">
        <v>0.291338582677165</v>
      </c>
      <c r="P165" s="6">
        <v>0.928</v>
      </c>
      <c r="Q165" s="6">
        <v>0.015929203539823</v>
      </c>
      <c r="R165" s="6">
        <v>0.771604938271605</v>
      </c>
      <c r="S165" s="6">
        <v>0.765079365079365</v>
      </c>
      <c r="T165" s="6">
        <v>301</v>
      </c>
      <c r="U165" s="6">
        <v>0.815614617940199</v>
      </c>
      <c r="V165" s="6">
        <v>0.0149501661129568</v>
      </c>
      <c r="W165" s="6">
        <v>-1.5579603314694</v>
      </c>
      <c r="X165" s="6">
        <v>-1.56549202871587</v>
      </c>
      <c r="Y165" s="6">
        <v>0.128919860627178</v>
      </c>
      <c r="Z165" s="6">
        <v>100.333333333333</v>
      </c>
      <c r="AA165" s="6">
        <v>127.9045</v>
      </c>
      <c r="AB165" s="6">
        <v>1.67613636363636</v>
      </c>
      <c r="AC165" s="6">
        <v>0.866906474820144</v>
      </c>
      <c r="AD165" s="6">
        <v>-0.368</v>
      </c>
      <c r="AE165" s="6">
        <v>0.000353428989409433</v>
      </c>
      <c r="AF165" s="6">
        <v>120.5</v>
      </c>
      <c r="AG165" s="6">
        <v>157.5</v>
      </c>
      <c r="AH165" s="6">
        <v>282.5</v>
      </c>
      <c r="AI165" s="6">
        <v>-4.5</v>
      </c>
      <c r="AJ165" s="6">
        <v>125</v>
      </c>
      <c r="AK165" s="6">
        <v>162</v>
      </c>
      <c r="AL165" s="6">
        <v>78.652</v>
      </c>
      <c r="AM165" s="6">
        <v>0.8</v>
      </c>
      <c r="AN165" s="6">
        <v>19.543</v>
      </c>
      <c r="AO165" s="6">
        <v>19.561</v>
      </c>
      <c r="AP165" s="6">
        <v>3.97750598814229</v>
      </c>
    </row>
    <row r="166" customFormat="1" ht="15" spans="1:42">
      <c r="A166" s="6">
        <v>3</v>
      </c>
      <c r="B166" s="6" t="s">
        <v>204</v>
      </c>
      <c r="C166" s="6">
        <v>132</v>
      </c>
      <c r="D166" s="6">
        <v>139.5</v>
      </c>
      <c r="E166" s="6">
        <v>23.5</v>
      </c>
      <c r="F166" s="6">
        <v>0.447457627118644</v>
      </c>
      <c r="G166" s="6">
        <v>0.472881355932203</v>
      </c>
      <c r="H166" s="6">
        <v>0.0796610169491525</v>
      </c>
      <c r="I166" s="6">
        <v>5.93617021276596</v>
      </c>
      <c r="J166" s="6">
        <v>5.61702127659574</v>
      </c>
      <c r="K166" s="6">
        <v>1.05681818181818</v>
      </c>
      <c r="L166" s="6">
        <v>111.708698557155</v>
      </c>
      <c r="M166" s="6">
        <v>14.0237893119751</v>
      </c>
      <c r="N166" s="6">
        <v>-0.0276243093922652</v>
      </c>
      <c r="O166" s="6">
        <v>0.284234752589183</v>
      </c>
      <c r="P166" s="6">
        <v>0.870689655172414</v>
      </c>
      <c r="Q166" s="6">
        <v>0.0276243093922652</v>
      </c>
      <c r="R166" s="6">
        <v>0.711656441717791</v>
      </c>
      <c r="S166" s="6">
        <v>0.697749196141479</v>
      </c>
      <c r="T166" s="6">
        <v>295</v>
      </c>
      <c r="U166" s="6">
        <v>0.761016949152542</v>
      </c>
      <c r="V166" s="6">
        <v>0.0254237288135593</v>
      </c>
      <c r="W166" s="6">
        <v>-1.56259758577335</v>
      </c>
      <c r="X166" s="6">
        <v>-1.56655552908095</v>
      </c>
      <c r="Y166" s="6">
        <v>0.168458781362007</v>
      </c>
      <c r="Z166" s="6">
        <v>98.3333333333333</v>
      </c>
      <c r="AA166" s="6">
        <v>124.0335</v>
      </c>
      <c r="AB166" s="6">
        <v>2.00604838709677</v>
      </c>
      <c r="AC166" s="6">
        <v>0.821969696969697</v>
      </c>
      <c r="AD166" s="6">
        <v>-0.53448275862069</v>
      </c>
      <c r="AE166" s="6">
        <v>0.00027312243601089</v>
      </c>
      <c r="AF166" s="6">
        <v>108.5</v>
      </c>
      <c r="AG166" s="6">
        <v>155.5</v>
      </c>
      <c r="AH166" s="6">
        <v>271.5</v>
      </c>
      <c r="AI166" s="6">
        <v>-7.5</v>
      </c>
      <c r="AJ166" s="6">
        <v>116</v>
      </c>
      <c r="AK166" s="6">
        <v>163</v>
      </c>
      <c r="AL166" s="6">
        <v>77.04</v>
      </c>
      <c r="AM166" s="6">
        <v>0.639</v>
      </c>
      <c r="AN166" s="6">
        <v>18.285</v>
      </c>
      <c r="AO166" s="6">
        <v>18.308</v>
      </c>
      <c r="AP166" s="6">
        <v>3.94980104743083</v>
      </c>
    </row>
    <row r="167" customFormat="1" ht="15" spans="1:42">
      <c r="A167" s="6">
        <v>3</v>
      </c>
      <c r="B167" s="6" t="s">
        <v>205</v>
      </c>
      <c r="C167" s="6">
        <v>140</v>
      </c>
      <c r="D167" s="6">
        <v>146</v>
      </c>
      <c r="E167" s="6">
        <v>26.5</v>
      </c>
      <c r="F167" s="6">
        <v>0.448</v>
      </c>
      <c r="G167" s="6">
        <v>0.4672</v>
      </c>
      <c r="H167" s="6">
        <v>0.0848</v>
      </c>
      <c r="I167" s="6">
        <v>5.50943396226415</v>
      </c>
      <c r="J167" s="6">
        <v>5.28301886792453</v>
      </c>
      <c r="K167" s="6">
        <v>1.04285714285714</v>
      </c>
      <c r="L167" s="6">
        <v>117.782638788575</v>
      </c>
      <c r="M167" s="6">
        <v>14.4337567297406</v>
      </c>
      <c r="N167" s="6">
        <v>-0.020979020979021</v>
      </c>
      <c r="O167" s="6">
        <v>0.273718647764449</v>
      </c>
      <c r="P167" s="6">
        <v>0.899581589958159</v>
      </c>
      <c r="Q167" s="6">
        <v>0.020979020979021</v>
      </c>
      <c r="R167" s="6">
        <v>0.692753623188406</v>
      </c>
      <c r="S167" s="6">
        <v>0.681681681681682</v>
      </c>
      <c r="T167" s="6">
        <v>312.5</v>
      </c>
      <c r="U167" s="6">
        <v>0.7456</v>
      </c>
      <c r="V167" s="6">
        <v>0.0192</v>
      </c>
      <c r="W167" s="6">
        <v>-1.56100216341988</v>
      </c>
      <c r="X167" s="6">
        <v>-1.56686972965959</v>
      </c>
      <c r="Y167" s="6">
        <v>0.181506849315068</v>
      </c>
      <c r="Z167" s="6">
        <v>104.166666666667</v>
      </c>
      <c r="AA167" s="6">
        <v>130.583</v>
      </c>
      <c r="AB167" s="6">
        <v>1.82803468208092</v>
      </c>
      <c r="AC167" s="6">
        <v>0.810714285714286</v>
      </c>
      <c r="AD167" s="6">
        <v>-0.543933054393305</v>
      </c>
      <c r="AE167" s="6">
        <v>0.000237657557866826</v>
      </c>
      <c r="AF167" s="6">
        <v>113.5</v>
      </c>
      <c r="AG167" s="6">
        <v>166.5</v>
      </c>
      <c r="AH167" s="6">
        <v>286</v>
      </c>
      <c r="AI167" s="6">
        <v>-6</v>
      </c>
      <c r="AJ167" s="6">
        <v>119.5</v>
      </c>
      <c r="AK167" s="6">
        <v>172.5</v>
      </c>
      <c r="AL167" s="6">
        <v>75.67</v>
      </c>
      <c r="AM167" s="6">
        <v>1.329</v>
      </c>
      <c r="AN167" s="6">
        <v>19.469</v>
      </c>
      <c r="AO167" s="6">
        <v>19.517</v>
      </c>
      <c r="AP167" s="6">
        <v>3.56060546332046</v>
      </c>
    </row>
    <row r="168" customFormat="1" ht="15" spans="1:42">
      <c r="A168" s="6">
        <v>3</v>
      </c>
      <c r="B168" s="6" t="s">
        <v>206</v>
      </c>
      <c r="C168" s="6">
        <v>128</v>
      </c>
      <c r="D168" s="6">
        <v>138</v>
      </c>
      <c r="E168" s="6">
        <v>21.5</v>
      </c>
      <c r="F168" s="6">
        <v>0.445217391304348</v>
      </c>
      <c r="G168" s="6">
        <v>0.48</v>
      </c>
      <c r="H168" s="6">
        <v>0.0747826086956522</v>
      </c>
      <c r="I168" s="6">
        <v>6.41860465116279</v>
      </c>
      <c r="J168" s="6">
        <v>5.95348837209302</v>
      </c>
      <c r="K168" s="6">
        <v>1.078125</v>
      </c>
      <c r="L168" s="6">
        <v>109.377404735469</v>
      </c>
      <c r="M168" s="6">
        <v>13.8443731048635</v>
      </c>
      <c r="N168" s="6">
        <v>-0.037593984962406</v>
      </c>
      <c r="O168" s="6">
        <v>0.297297297297297</v>
      </c>
      <c r="P168" s="6">
        <v>0.828326180257511</v>
      </c>
      <c r="Q168" s="6">
        <v>0.037593984962406</v>
      </c>
      <c r="R168" s="6">
        <v>0.730407523510972</v>
      </c>
      <c r="S168" s="6">
        <v>0.712374581939799</v>
      </c>
      <c r="T168" s="6">
        <v>287.5</v>
      </c>
      <c r="U168" s="6">
        <v>0.775652173913044</v>
      </c>
      <c r="V168" s="6">
        <v>0.0347826086956522</v>
      </c>
      <c r="W168" s="6">
        <v>-1.56455918886107</v>
      </c>
      <c r="X168" s="6">
        <v>-1.56664075428535</v>
      </c>
      <c r="Y168" s="6">
        <v>0.155797101449275</v>
      </c>
      <c r="Z168" s="6">
        <v>95.8333333333333</v>
      </c>
      <c r="AA168" s="6">
        <v>121.729</v>
      </c>
      <c r="AB168" s="6">
        <v>2.27249488752556</v>
      </c>
      <c r="AC168" s="6">
        <v>0.83203125</v>
      </c>
      <c r="AD168" s="6">
        <v>-0.540772532188841</v>
      </c>
      <c r="AE168" s="6">
        <v>0.000289964092166389</v>
      </c>
      <c r="AF168" s="6">
        <v>106.5</v>
      </c>
      <c r="AG168" s="6">
        <v>149.5</v>
      </c>
      <c r="AH168" s="6">
        <v>266</v>
      </c>
      <c r="AI168" s="6">
        <v>-10</v>
      </c>
      <c r="AJ168" s="6">
        <v>116.5</v>
      </c>
      <c r="AK168" s="6">
        <v>159.5</v>
      </c>
      <c r="AL168" s="6">
        <v>74.186</v>
      </c>
      <c r="AM168" s="6">
        <v>1.269</v>
      </c>
      <c r="AN168" s="6">
        <v>19.18</v>
      </c>
      <c r="AO168" s="6">
        <v>19.222</v>
      </c>
      <c r="AP168" s="6">
        <v>3.89287820116054</v>
      </c>
    </row>
    <row r="169" customFormat="1" ht="15" spans="1:42">
      <c r="A169" s="6">
        <v>3</v>
      </c>
      <c r="B169" s="6" t="s">
        <v>207</v>
      </c>
      <c r="C169" s="6">
        <v>138</v>
      </c>
      <c r="D169" s="6">
        <v>141.5</v>
      </c>
      <c r="E169" s="6">
        <v>20.5</v>
      </c>
      <c r="F169" s="6">
        <v>0.46</v>
      </c>
      <c r="G169" s="6">
        <v>0.471666666666667</v>
      </c>
      <c r="H169" s="6">
        <v>0.0683333333333333</v>
      </c>
      <c r="I169" s="6">
        <v>6.90243902439024</v>
      </c>
      <c r="J169" s="6">
        <v>6.73170731707317</v>
      </c>
      <c r="K169" s="6">
        <v>1.02536231884058</v>
      </c>
      <c r="L169" s="6">
        <v>114.726486334528</v>
      </c>
      <c r="M169" s="6">
        <v>14.142135623731</v>
      </c>
      <c r="N169" s="6">
        <v>-0.0125223613595707</v>
      </c>
      <c r="O169" s="6">
        <v>0.281993204983012</v>
      </c>
      <c r="P169" s="6">
        <v>0.942148760330578</v>
      </c>
      <c r="Q169" s="6">
        <v>0.0125223613595707</v>
      </c>
      <c r="R169" s="6">
        <v>0.746913580246914</v>
      </c>
      <c r="S169" s="6">
        <v>0.741324921135647</v>
      </c>
      <c r="T169" s="6">
        <v>300</v>
      </c>
      <c r="U169" s="6">
        <v>0.795</v>
      </c>
      <c r="V169" s="6">
        <v>0.0116666666666667</v>
      </c>
      <c r="W169" s="6">
        <v>-1.55397496816005</v>
      </c>
      <c r="X169" s="6">
        <v>-1.56554499765598</v>
      </c>
      <c r="Y169" s="6">
        <v>0.144876325088339</v>
      </c>
      <c r="Z169" s="6">
        <v>100</v>
      </c>
      <c r="AA169" s="6">
        <v>126.6595</v>
      </c>
      <c r="AB169" s="6">
        <v>1.58783783783784</v>
      </c>
      <c r="AC169" s="6">
        <v>0.851449275362319</v>
      </c>
      <c r="AD169" s="6">
        <v>-0.396694214876033</v>
      </c>
      <c r="AE169" s="6">
        <v>0.000327895149422274</v>
      </c>
      <c r="AF169" s="6">
        <v>117.5</v>
      </c>
      <c r="AG169" s="6">
        <v>158.5</v>
      </c>
      <c r="AH169" s="6">
        <v>279.5</v>
      </c>
      <c r="AI169" s="6">
        <v>-3.5</v>
      </c>
      <c r="AJ169" s="6">
        <v>121</v>
      </c>
      <c r="AK169" s="6">
        <v>162</v>
      </c>
      <c r="AL169" s="6">
        <v>78.644</v>
      </c>
      <c r="AM169" s="6">
        <v>0.866</v>
      </c>
      <c r="AN169" s="6">
        <v>19.993</v>
      </c>
      <c r="AO169" s="6">
        <v>20.014</v>
      </c>
      <c r="AP169" s="6">
        <v>3.86857822612086</v>
      </c>
    </row>
    <row r="170" customFormat="1" ht="15" spans="1:42">
      <c r="A170" s="6">
        <v>3</v>
      </c>
      <c r="B170" s="6" t="s">
        <v>208</v>
      </c>
      <c r="C170" s="6">
        <v>133</v>
      </c>
      <c r="D170" s="6">
        <v>140.5</v>
      </c>
      <c r="E170" s="6">
        <v>23.5</v>
      </c>
      <c r="F170" s="6">
        <v>0.447811447811448</v>
      </c>
      <c r="G170" s="6">
        <v>0.473063973063973</v>
      </c>
      <c r="H170" s="6">
        <v>0.0791245791245791</v>
      </c>
      <c r="I170" s="6">
        <v>5.97872340425532</v>
      </c>
      <c r="J170" s="6">
        <v>5.65957446808511</v>
      </c>
      <c r="K170" s="6">
        <v>1.05639097744361</v>
      </c>
      <c r="L170" s="6">
        <v>112.518887303421</v>
      </c>
      <c r="M170" s="6">
        <v>14.0712472794703</v>
      </c>
      <c r="N170" s="6">
        <v>-0.0274223034734918</v>
      </c>
      <c r="O170" s="6">
        <v>0.284571428571429</v>
      </c>
      <c r="P170" s="6">
        <v>0.871794871794872</v>
      </c>
      <c r="Q170" s="6">
        <v>0.0274223034734918</v>
      </c>
      <c r="R170" s="6">
        <v>0.713414634146341</v>
      </c>
      <c r="S170" s="6">
        <v>0.699680511182109</v>
      </c>
      <c r="T170" s="6">
        <v>297</v>
      </c>
      <c r="U170" s="6">
        <v>0.762626262626263</v>
      </c>
      <c r="V170" s="6">
        <v>0.0252525252525253</v>
      </c>
      <c r="W170" s="6">
        <v>-1.56266317279746</v>
      </c>
      <c r="X170" s="6">
        <v>-1.56659177478623</v>
      </c>
      <c r="Y170" s="6">
        <v>0.167259786476868</v>
      </c>
      <c r="Z170" s="6">
        <v>99</v>
      </c>
      <c r="AA170" s="6">
        <v>124.9195</v>
      </c>
      <c r="AB170" s="6">
        <v>2</v>
      </c>
      <c r="AC170" s="6">
        <v>0.823308270676692</v>
      </c>
      <c r="AD170" s="6">
        <v>-0.52991452991453</v>
      </c>
      <c r="AE170" s="6">
        <v>0.000271397877534234</v>
      </c>
      <c r="AF170" s="6">
        <v>109.5</v>
      </c>
      <c r="AG170" s="6">
        <v>156.5</v>
      </c>
      <c r="AH170" s="6">
        <v>273.5</v>
      </c>
      <c r="AI170" s="6">
        <v>-7.5</v>
      </c>
      <c r="AJ170" s="6">
        <v>117</v>
      </c>
      <c r="AK170" s="6">
        <v>164</v>
      </c>
      <c r="AL170" s="6">
        <v>74.992</v>
      </c>
      <c r="AM170" s="6">
        <v>1.356</v>
      </c>
      <c r="AN170" s="6">
        <v>20.212</v>
      </c>
      <c r="AO170" s="6">
        <v>20.257</v>
      </c>
      <c r="AP170" s="6">
        <v>3.94144996101365</v>
      </c>
    </row>
    <row r="171" customFormat="1" ht="15" spans="1:42">
      <c r="A171" s="6">
        <v>3</v>
      </c>
      <c r="B171" s="6" t="s">
        <v>209</v>
      </c>
      <c r="C171" s="6">
        <v>135</v>
      </c>
      <c r="D171" s="6">
        <v>143</v>
      </c>
      <c r="E171" s="6">
        <v>20</v>
      </c>
      <c r="F171" s="6">
        <v>0.453020134228188</v>
      </c>
      <c r="G171" s="6">
        <v>0.479865771812081</v>
      </c>
      <c r="H171" s="6">
        <v>0.0671140939597315</v>
      </c>
      <c r="I171" s="6">
        <v>7.15</v>
      </c>
      <c r="J171" s="6">
        <v>6.75</v>
      </c>
      <c r="K171" s="6">
        <v>1.05925925925926</v>
      </c>
      <c r="L171" s="6">
        <v>114.125661735942</v>
      </c>
      <c r="M171" s="6">
        <v>14.094916341244</v>
      </c>
      <c r="N171" s="6">
        <v>-0.0287769784172662</v>
      </c>
      <c r="O171" s="6">
        <v>0.297052154195011</v>
      </c>
      <c r="P171" s="6">
        <v>0.869918699186992</v>
      </c>
      <c r="Q171" s="6">
        <v>0.0287769784172662</v>
      </c>
      <c r="R171" s="6">
        <v>0.754601226993865</v>
      </c>
      <c r="S171" s="6">
        <v>0.741935483870968</v>
      </c>
      <c r="T171" s="6">
        <v>298</v>
      </c>
      <c r="U171" s="6">
        <v>0.798657718120805</v>
      </c>
      <c r="V171" s="6">
        <v>0.0268456375838926</v>
      </c>
      <c r="W171" s="6">
        <v>-1.56340789534852</v>
      </c>
      <c r="X171" s="6">
        <v>-1.5663683650261</v>
      </c>
      <c r="Y171" s="6">
        <v>0.13986013986014</v>
      </c>
      <c r="Z171" s="6">
        <v>99.3333333333333</v>
      </c>
      <c r="AA171" s="6">
        <v>126.586</v>
      </c>
      <c r="AB171" s="6">
        <v>2.02519379844961</v>
      </c>
      <c r="AC171" s="6">
        <v>0.851851851851852</v>
      </c>
      <c r="AD171" s="6">
        <v>-0.455284552845528</v>
      </c>
      <c r="AE171" s="6">
        <v>0.000311622945981594</v>
      </c>
      <c r="AF171" s="6">
        <v>115</v>
      </c>
      <c r="AG171" s="6">
        <v>155</v>
      </c>
      <c r="AH171" s="6">
        <v>278</v>
      </c>
      <c r="AI171" s="6">
        <v>-8</v>
      </c>
      <c r="AJ171" s="6">
        <v>123</v>
      </c>
      <c r="AK171" s="6">
        <v>163</v>
      </c>
      <c r="AL171" s="6">
        <v>77.645</v>
      </c>
      <c r="AM171" s="6">
        <v>0.981</v>
      </c>
      <c r="AN171" s="6">
        <v>20.913</v>
      </c>
      <c r="AO171" s="6">
        <v>20.936</v>
      </c>
      <c r="AP171" s="6">
        <v>4.0567627992278</v>
      </c>
    </row>
    <row r="172" customFormat="1" ht="15" spans="1:42">
      <c r="A172" s="6">
        <v>3</v>
      </c>
      <c r="B172" s="6" t="s">
        <v>210</v>
      </c>
      <c r="C172" s="6">
        <v>128</v>
      </c>
      <c r="D172" s="6">
        <v>137.5</v>
      </c>
      <c r="E172" s="6">
        <v>23.5</v>
      </c>
      <c r="F172" s="6">
        <v>0.442906574394464</v>
      </c>
      <c r="G172" s="6">
        <v>0.475778546712803</v>
      </c>
      <c r="H172" s="6">
        <v>0.0813148788927336</v>
      </c>
      <c r="I172" s="6">
        <v>5.85106382978723</v>
      </c>
      <c r="J172" s="6">
        <v>5.4468085106383</v>
      </c>
      <c r="K172" s="6">
        <v>1.07421875</v>
      </c>
      <c r="L172" s="6">
        <v>109.30462021342</v>
      </c>
      <c r="M172" s="6">
        <v>13.8804418757713</v>
      </c>
      <c r="N172" s="6">
        <v>-0.0357815442561205</v>
      </c>
      <c r="O172" s="6">
        <v>0.289566236811254</v>
      </c>
      <c r="P172" s="6">
        <v>0.833333333333333</v>
      </c>
      <c r="Q172" s="6">
        <v>0.0357815442561205</v>
      </c>
      <c r="R172" s="6">
        <v>0.708074534161491</v>
      </c>
      <c r="S172" s="6">
        <v>0.68976897689769</v>
      </c>
      <c r="T172" s="6">
        <v>289</v>
      </c>
      <c r="U172" s="6">
        <v>0.756055363321799</v>
      </c>
      <c r="V172" s="6">
        <v>0.0328719723183391</v>
      </c>
      <c r="W172" s="6">
        <v>-1.56416310524876</v>
      </c>
      <c r="X172" s="6">
        <v>-1.56674265415554</v>
      </c>
      <c r="Y172" s="6">
        <v>0.170909090909091</v>
      </c>
      <c r="Z172" s="6">
        <v>96.3333333333333</v>
      </c>
      <c r="AA172" s="6">
        <v>121.6635</v>
      </c>
      <c r="AB172" s="6">
        <v>2.23140495867769</v>
      </c>
      <c r="AC172" s="6">
        <v>0.81640625</v>
      </c>
      <c r="AD172" s="6">
        <v>-0.578947368421053</v>
      </c>
      <c r="AE172" s="6">
        <v>0.000268190865930272</v>
      </c>
      <c r="AF172" s="6">
        <v>104.5</v>
      </c>
      <c r="AG172" s="6">
        <v>151.5</v>
      </c>
      <c r="AH172" s="6">
        <v>265.5</v>
      </c>
      <c r="AI172" s="6">
        <v>-9.5</v>
      </c>
      <c r="AJ172" s="6">
        <v>114</v>
      </c>
      <c r="AK172" s="6">
        <v>161</v>
      </c>
      <c r="AL172" s="6">
        <v>77.82</v>
      </c>
      <c r="AM172" s="6">
        <v>0.642</v>
      </c>
      <c r="AN172" s="6">
        <v>19.627</v>
      </c>
      <c r="AO172" s="6">
        <v>19.638</v>
      </c>
      <c r="AP172" s="6">
        <v>3.99098261627907</v>
      </c>
    </row>
    <row r="173" customFormat="1" ht="15" spans="1:42">
      <c r="A173" s="6">
        <v>3</v>
      </c>
      <c r="B173" s="6" t="s">
        <v>211</v>
      </c>
      <c r="C173" s="6">
        <v>132.5</v>
      </c>
      <c r="D173" s="6">
        <v>140</v>
      </c>
      <c r="E173" s="6">
        <v>19.5</v>
      </c>
      <c r="F173" s="6">
        <v>0.453767123287671</v>
      </c>
      <c r="G173" s="6">
        <v>0.479452054794521</v>
      </c>
      <c r="H173" s="6">
        <v>0.0667808219178082</v>
      </c>
      <c r="I173" s="6">
        <v>7.17948717948718</v>
      </c>
      <c r="J173" s="6">
        <v>6.79487179487179</v>
      </c>
      <c r="K173" s="6">
        <v>1.05660377358491</v>
      </c>
      <c r="L173" s="6">
        <v>111.857796628875</v>
      </c>
      <c r="M173" s="6">
        <v>13.9522996909709</v>
      </c>
      <c r="N173" s="6">
        <v>-0.0275229357798165</v>
      </c>
      <c r="O173" s="6">
        <v>0.296296296296296</v>
      </c>
      <c r="P173" s="6">
        <v>0.87551867219917</v>
      </c>
      <c r="Q173" s="6">
        <v>0.0275229357798165</v>
      </c>
      <c r="R173" s="6">
        <v>0.755485893416928</v>
      </c>
      <c r="S173" s="6">
        <v>0.743421052631579</v>
      </c>
      <c r="T173" s="6">
        <v>292</v>
      </c>
      <c r="U173" s="6">
        <v>0.799657534246575</v>
      </c>
      <c r="V173" s="6">
        <v>0.0256849315068493</v>
      </c>
      <c r="W173" s="6">
        <v>-1.56275960918118</v>
      </c>
      <c r="X173" s="6">
        <v>-1.56610910124746</v>
      </c>
      <c r="Y173" s="6">
        <v>0.139285714285714</v>
      </c>
      <c r="Z173" s="6">
        <v>97.3333333333333</v>
      </c>
      <c r="AA173" s="6">
        <v>124.0205</v>
      </c>
      <c r="AB173" s="6">
        <v>1.99110671936759</v>
      </c>
      <c r="AC173" s="6">
        <v>0.852830188679245</v>
      </c>
      <c r="AD173" s="6">
        <v>-0.448132780082988</v>
      </c>
      <c r="AE173" s="6">
        <v>0.000328105143156164</v>
      </c>
      <c r="AF173" s="6">
        <v>113</v>
      </c>
      <c r="AG173" s="6">
        <v>152</v>
      </c>
      <c r="AH173" s="6">
        <v>272.5</v>
      </c>
      <c r="AI173" s="6">
        <v>-7.5</v>
      </c>
      <c r="AJ173" s="6">
        <v>120.5</v>
      </c>
      <c r="AK173" s="6">
        <v>159.5</v>
      </c>
      <c r="AL173" s="6">
        <v>79.031</v>
      </c>
      <c r="AM173" s="6">
        <v>0.368</v>
      </c>
      <c r="AN173" s="6">
        <v>19.443</v>
      </c>
      <c r="AO173" s="6">
        <v>19.447</v>
      </c>
      <c r="AP173" s="6">
        <v>3.92986263366337</v>
      </c>
    </row>
    <row r="174" customFormat="1" ht="15" spans="1:42">
      <c r="A174" s="6">
        <v>3</v>
      </c>
      <c r="B174" s="6" t="s">
        <v>212</v>
      </c>
      <c r="C174" s="6">
        <v>142</v>
      </c>
      <c r="D174" s="6">
        <v>142</v>
      </c>
      <c r="E174" s="6">
        <v>21.5</v>
      </c>
      <c r="F174" s="6">
        <v>0.46481178396072</v>
      </c>
      <c r="G174" s="6">
        <v>0.46481178396072</v>
      </c>
      <c r="H174" s="6">
        <v>0.0703764320785597</v>
      </c>
      <c r="I174" s="6">
        <v>6.6046511627907</v>
      </c>
      <c r="J174" s="6">
        <v>6.6046511627907</v>
      </c>
      <c r="K174" s="6">
        <v>1</v>
      </c>
      <c r="L174" s="6">
        <v>116.605102804294</v>
      </c>
      <c r="M174" s="6">
        <v>14.2711830857384</v>
      </c>
      <c r="N174" s="6">
        <v>0</v>
      </c>
      <c r="O174" s="6">
        <v>0.26927374301676</v>
      </c>
      <c r="P174" s="6">
        <v>1</v>
      </c>
      <c r="Q174" s="6">
        <v>0</v>
      </c>
      <c r="R174" s="6">
        <v>0.737003058103975</v>
      </c>
      <c r="S174" s="6">
        <v>0.737003058103975</v>
      </c>
      <c r="T174" s="6">
        <v>305.5</v>
      </c>
      <c r="U174" s="6">
        <v>0.788870703764321</v>
      </c>
      <c r="V174" s="6">
        <v>0</v>
      </c>
      <c r="W174" s="6">
        <v>0</v>
      </c>
      <c r="X174" s="6">
        <v>-1.5649100684249</v>
      </c>
      <c r="Y174" s="6">
        <v>0.151408450704225</v>
      </c>
      <c r="Z174" s="6">
        <v>101.833333333333</v>
      </c>
      <c r="AA174" s="6">
        <v>128.263</v>
      </c>
      <c r="AB174" s="6">
        <v>1.25</v>
      </c>
      <c r="AC174" s="6">
        <v>0.848591549295775</v>
      </c>
      <c r="AD174" s="6">
        <v>-0.356846473029046</v>
      </c>
      <c r="AE174" s="6">
        <v>0.000327546675401245</v>
      </c>
      <c r="AF174" s="6">
        <v>120.5</v>
      </c>
      <c r="AG174" s="6">
        <v>163.5</v>
      </c>
      <c r="AH174" s="6">
        <v>284</v>
      </c>
      <c r="AI174" s="6">
        <v>0</v>
      </c>
      <c r="AJ174" s="6">
        <v>120.5</v>
      </c>
      <c r="AK174" s="6">
        <v>163.5</v>
      </c>
      <c r="AL174" s="6">
        <v>81.382</v>
      </c>
      <c r="AM174" s="6">
        <v>0.786</v>
      </c>
      <c r="AN174" s="6">
        <v>19.701</v>
      </c>
      <c r="AO174" s="6">
        <v>19.717</v>
      </c>
      <c r="AP174" s="6">
        <v>3.58100523904382</v>
      </c>
    </row>
    <row r="175" customFormat="1" ht="15" spans="1:42">
      <c r="A175" s="6">
        <v>3</v>
      </c>
      <c r="B175" s="6" t="s">
        <v>213</v>
      </c>
      <c r="C175" s="6">
        <v>138</v>
      </c>
      <c r="D175" s="6">
        <v>145</v>
      </c>
      <c r="E175" s="6">
        <v>23.5</v>
      </c>
      <c r="F175" s="6">
        <v>0.450244698205546</v>
      </c>
      <c r="G175" s="6">
        <v>0.473083197389886</v>
      </c>
      <c r="H175" s="6">
        <v>0.0766721044045677</v>
      </c>
      <c r="I175" s="6">
        <v>6.17021276595745</v>
      </c>
      <c r="J175" s="6">
        <v>5.87234042553191</v>
      </c>
      <c r="K175" s="6">
        <v>1.05072463768116</v>
      </c>
      <c r="L175" s="6">
        <v>116.363296045904</v>
      </c>
      <c r="M175" s="6">
        <v>14.2945210949277</v>
      </c>
      <c r="N175" s="6">
        <v>-0.0247349823321555</v>
      </c>
      <c r="O175" s="6">
        <v>0.284606866002215</v>
      </c>
      <c r="P175" s="6">
        <v>0.88477366255144</v>
      </c>
      <c r="Q175" s="6">
        <v>0.0247349823321555</v>
      </c>
      <c r="R175" s="6">
        <v>0.72106824925816</v>
      </c>
      <c r="S175" s="6">
        <v>0.708978328173375</v>
      </c>
      <c r="T175" s="6">
        <v>306.5</v>
      </c>
      <c r="U175" s="6">
        <v>0.769983686786297</v>
      </c>
      <c r="V175" s="6">
        <v>0.0228384991843393</v>
      </c>
      <c r="W175" s="6">
        <v>-1.56240125839999</v>
      </c>
      <c r="X175" s="6">
        <v>-1.56668112368779</v>
      </c>
      <c r="Y175" s="6">
        <v>0.162068965517241</v>
      </c>
      <c r="Z175" s="6">
        <v>102.166666666667</v>
      </c>
      <c r="AA175" s="6">
        <v>129.056</v>
      </c>
      <c r="AB175" s="6">
        <v>1.92437379576108</v>
      </c>
      <c r="AC175" s="6">
        <v>0.829710144927536</v>
      </c>
      <c r="AD175" s="6">
        <v>-0.502057613168724</v>
      </c>
      <c r="AE175" s="6">
        <v>0.00026581917379914</v>
      </c>
      <c r="AF175" s="6">
        <v>114.5</v>
      </c>
      <c r="AG175" s="6">
        <v>161.5</v>
      </c>
      <c r="AH175" s="6">
        <v>283</v>
      </c>
      <c r="AI175" s="6">
        <v>-7</v>
      </c>
      <c r="AJ175" s="6">
        <v>121.5</v>
      </c>
      <c r="AK175" s="6">
        <v>168.5</v>
      </c>
      <c r="AL175" s="6">
        <v>77</v>
      </c>
      <c r="AM175" s="6">
        <v>1.079</v>
      </c>
      <c r="AN175" s="6">
        <v>19.121</v>
      </c>
      <c r="AO175" s="6">
        <v>19.155</v>
      </c>
      <c r="AP175" s="6">
        <v>3.52271887128713</v>
      </c>
    </row>
    <row r="176" customFormat="1" ht="15" spans="1:42">
      <c r="A176" s="6">
        <v>3</v>
      </c>
      <c r="B176" s="6" t="s">
        <v>214</v>
      </c>
      <c r="C176" s="6">
        <v>132.5</v>
      </c>
      <c r="D176" s="6">
        <v>139</v>
      </c>
      <c r="E176" s="6">
        <v>23</v>
      </c>
      <c r="F176" s="6">
        <v>0.449915110356537</v>
      </c>
      <c r="G176" s="6">
        <v>0.471986417657046</v>
      </c>
      <c r="H176" s="6">
        <v>0.0780984719864177</v>
      </c>
      <c r="I176" s="6">
        <v>6.04347826086957</v>
      </c>
      <c r="J176" s="6">
        <v>5.76086956521739</v>
      </c>
      <c r="K176" s="6">
        <v>1.04905660377358</v>
      </c>
      <c r="L176" s="6">
        <v>111.663557170636</v>
      </c>
      <c r="M176" s="6">
        <v>14.0118997046558</v>
      </c>
      <c r="N176" s="6">
        <v>-0.0239410681399632</v>
      </c>
      <c r="O176" s="6">
        <v>0.282583621683968</v>
      </c>
      <c r="P176" s="6">
        <v>0.887931034482759</v>
      </c>
      <c r="Q176" s="6">
        <v>0.0239410681399632</v>
      </c>
      <c r="R176" s="6">
        <v>0.716049382716049</v>
      </c>
      <c r="S176" s="6">
        <v>0.704180064308682</v>
      </c>
      <c r="T176" s="6">
        <v>294.5</v>
      </c>
      <c r="U176" s="6">
        <v>0.765704584040747</v>
      </c>
      <c r="V176" s="6">
        <v>0.0220713073005093</v>
      </c>
      <c r="W176" s="6">
        <v>-1.56135534434086</v>
      </c>
      <c r="X176" s="6">
        <v>-1.56633989808476</v>
      </c>
      <c r="Y176" s="6">
        <v>0.165467625899281</v>
      </c>
      <c r="Z176" s="6">
        <v>98.1666666666667</v>
      </c>
      <c r="AA176" s="6">
        <v>123.8325</v>
      </c>
      <c r="AB176" s="6">
        <v>1.90392354124748</v>
      </c>
      <c r="AC176" s="6">
        <v>0.826415094339623</v>
      </c>
      <c r="AD176" s="6">
        <v>-0.508620689655172</v>
      </c>
      <c r="AE176" s="6">
        <v>0.000284223196734646</v>
      </c>
      <c r="AF176" s="6">
        <v>109.5</v>
      </c>
      <c r="AG176" s="6">
        <v>155.5</v>
      </c>
      <c r="AH176" s="6">
        <v>271.5</v>
      </c>
      <c r="AI176" s="6">
        <v>-6.5</v>
      </c>
      <c r="AJ176" s="6">
        <v>116</v>
      </c>
      <c r="AK176" s="6">
        <v>162</v>
      </c>
      <c r="AL176" s="6">
        <v>79.449</v>
      </c>
      <c r="AM176" s="6">
        <v>0.933</v>
      </c>
      <c r="AN176" s="6">
        <v>20.355</v>
      </c>
      <c r="AO176" s="6">
        <v>20.378</v>
      </c>
      <c r="AP176" s="6">
        <v>3.72441255952381</v>
      </c>
    </row>
    <row r="177" customFormat="1" ht="15" spans="1:42">
      <c r="A177" s="6">
        <v>3</v>
      </c>
      <c r="B177" s="6" t="s">
        <v>215</v>
      </c>
      <c r="C177" s="6">
        <v>127</v>
      </c>
      <c r="D177" s="6">
        <v>140</v>
      </c>
      <c r="E177" s="6">
        <v>30</v>
      </c>
      <c r="F177" s="6">
        <v>0.427609427609428</v>
      </c>
      <c r="G177" s="6">
        <v>0.471380471380471</v>
      </c>
      <c r="H177" s="6">
        <v>0.101010101010101</v>
      </c>
      <c r="I177" s="6">
        <v>4.66666666666667</v>
      </c>
      <c r="J177" s="6">
        <v>4.23333333333333</v>
      </c>
      <c r="K177" s="6">
        <v>1.10236220472441</v>
      </c>
      <c r="L177" s="6">
        <v>110.497360451129</v>
      </c>
      <c r="M177" s="6">
        <v>14.0712472794703</v>
      </c>
      <c r="N177" s="6">
        <v>-0.048689138576779</v>
      </c>
      <c r="O177" s="6">
        <v>0.281464530892448</v>
      </c>
      <c r="P177" s="6">
        <v>0.763636363636364</v>
      </c>
      <c r="Q177" s="6">
        <v>0.048689138576779</v>
      </c>
      <c r="R177" s="6">
        <v>0.647058823529412</v>
      </c>
      <c r="S177" s="6">
        <v>0.617834394904459</v>
      </c>
      <c r="T177" s="6">
        <v>297</v>
      </c>
      <c r="U177" s="6">
        <v>0.696969696969697</v>
      </c>
      <c r="V177" s="6">
        <v>0.0437710437710438</v>
      </c>
      <c r="W177" s="6">
        <v>-1.56584667555732</v>
      </c>
      <c r="X177" s="6">
        <v>-1.56757223648624</v>
      </c>
      <c r="Y177" s="6">
        <v>0.214285714285714</v>
      </c>
      <c r="Z177" s="6">
        <v>99</v>
      </c>
      <c r="AA177" s="6">
        <v>123.573</v>
      </c>
      <c r="AB177" s="6">
        <v>2.62130801687764</v>
      </c>
      <c r="AC177" s="6">
        <v>0.763779527559055</v>
      </c>
      <c r="AD177" s="6">
        <v>-0.781818181818182</v>
      </c>
      <c r="AE177" s="6">
        <v>0.000195930515063168</v>
      </c>
      <c r="AF177" s="6">
        <v>97</v>
      </c>
      <c r="AG177" s="6">
        <v>157</v>
      </c>
      <c r="AH177" s="6">
        <v>267</v>
      </c>
      <c r="AI177" s="6">
        <v>-13</v>
      </c>
      <c r="AJ177" s="6">
        <v>110</v>
      </c>
      <c r="AK177" s="6">
        <v>170</v>
      </c>
      <c r="AL177" s="6">
        <v>73.857</v>
      </c>
      <c r="AM177" s="6">
        <v>1.216</v>
      </c>
      <c r="AN177" s="6">
        <v>18.837</v>
      </c>
      <c r="AO177" s="6">
        <v>18.876</v>
      </c>
      <c r="AP177" s="6">
        <v>3.41844886904762</v>
      </c>
    </row>
    <row r="178" customFormat="1" ht="15" spans="1:42">
      <c r="A178" s="6">
        <v>3</v>
      </c>
      <c r="B178" s="6" t="s">
        <v>216</v>
      </c>
      <c r="C178" s="6">
        <v>137.5</v>
      </c>
      <c r="D178" s="6">
        <v>145.5</v>
      </c>
      <c r="E178" s="6">
        <v>23</v>
      </c>
      <c r="F178" s="6">
        <v>0.449346405228758</v>
      </c>
      <c r="G178" s="6">
        <v>0.475490196078431</v>
      </c>
      <c r="H178" s="6">
        <v>0.0751633986928105</v>
      </c>
      <c r="I178" s="6">
        <v>6.32608695652174</v>
      </c>
      <c r="J178" s="6">
        <v>5.97826086956522</v>
      </c>
      <c r="K178" s="6">
        <v>1.05818181818182</v>
      </c>
      <c r="L178" s="6">
        <v>116.340735199098</v>
      </c>
      <c r="M178" s="6">
        <v>14.2828568570857</v>
      </c>
      <c r="N178" s="6">
        <v>-0.0282685512367491</v>
      </c>
      <c r="O178" s="6">
        <v>0.289036544850498</v>
      </c>
      <c r="P178" s="6">
        <v>0.869387755102041</v>
      </c>
      <c r="Q178" s="6">
        <v>0.0282685512367491</v>
      </c>
      <c r="R178" s="6">
        <v>0.72700296735905</v>
      </c>
      <c r="S178" s="6">
        <v>0.713395638629283</v>
      </c>
      <c r="T178" s="6">
        <v>306</v>
      </c>
      <c r="U178" s="6">
        <v>0.774509803921569</v>
      </c>
      <c r="V178" s="6">
        <v>0.0261437908496732</v>
      </c>
      <c r="W178" s="6">
        <v>-1.56346472739206</v>
      </c>
      <c r="X178" s="6">
        <v>-1.56678054851348</v>
      </c>
      <c r="Y178" s="6">
        <v>0.15807560137457</v>
      </c>
      <c r="Z178" s="6">
        <v>102</v>
      </c>
      <c r="AA178" s="6">
        <v>129.143</v>
      </c>
      <c r="AB178" s="6">
        <v>2.01923076923077</v>
      </c>
      <c r="AC178" s="6">
        <v>0.832727272727273</v>
      </c>
      <c r="AD178" s="6">
        <v>-0.506122448979592</v>
      </c>
      <c r="AE178" s="6">
        <v>0.000266863132981333</v>
      </c>
      <c r="AF178" s="6">
        <v>114.5</v>
      </c>
      <c r="AG178" s="6">
        <v>160.5</v>
      </c>
      <c r="AH178" s="6">
        <v>283</v>
      </c>
      <c r="AI178" s="6">
        <v>-8</v>
      </c>
      <c r="AJ178" s="6">
        <v>122.5</v>
      </c>
      <c r="AK178" s="6">
        <v>168.5</v>
      </c>
      <c r="AL178" s="6">
        <v>77.948</v>
      </c>
      <c r="AM178" s="6">
        <v>0.994</v>
      </c>
      <c r="AN178" s="6">
        <v>20.693</v>
      </c>
      <c r="AO178" s="6">
        <v>20.717</v>
      </c>
      <c r="AP178" s="6">
        <v>3.96463496078431</v>
      </c>
    </row>
    <row r="179" customFormat="1" ht="15" spans="1:42">
      <c r="A179" s="6">
        <v>3</v>
      </c>
      <c r="B179" s="6" t="s">
        <v>217</v>
      </c>
      <c r="C179" s="6">
        <v>138.5</v>
      </c>
      <c r="D179" s="6">
        <v>145.5</v>
      </c>
      <c r="E179" s="6">
        <v>26</v>
      </c>
      <c r="F179" s="6">
        <v>0.446774193548387</v>
      </c>
      <c r="G179" s="6">
        <v>0.469354838709677</v>
      </c>
      <c r="H179" s="6">
        <v>0.0838709677419355</v>
      </c>
      <c r="I179" s="6">
        <v>5.59615384615385</v>
      </c>
      <c r="J179" s="6">
        <v>5.32692307692308</v>
      </c>
      <c r="K179" s="6">
        <v>1.05054151624549</v>
      </c>
      <c r="L179" s="6">
        <v>116.945143835333</v>
      </c>
      <c r="M179" s="6">
        <v>14.3759057685652</v>
      </c>
      <c r="N179" s="6">
        <v>-0.0246478873239437</v>
      </c>
      <c r="O179" s="6">
        <v>0.277716794731065</v>
      </c>
      <c r="P179" s="6">
        <v>0.882845188284519</v>
      </c>
      <c r="Q179" s="6">
        <v>0.0246478873239437</v>
      </c>
      <c r="R179" s="6">
        <v>0.696793002915452</v>
      </c>
      <c r="S179" s="6">
        <v>0.683890577507599</v>
      </c>
      <c r="T179" s="6">
        <v>310</v>
      </c>
      <c r="U179" s="6">
        <v>0.748387096774194</v>
      </c>
      <c r="V179" s="6">
        <v>0.0225806451612903</v>
      </c>
      <c r="W179" s="6">
        <v>-1.56235245217607</v>
      </c>
      <c r="X179" s="6">
        <v>-1.56692922295788</v>
      </c>
      <c r="Y179" s="6">
        <v>0.178694158075601</v>
      </c>
      <c r="Z179" s="6">
        <v>103.333333333333</v>
      </c>
      <c r="AA179" s="6">
        <v>129.784</v>
      </c>
      <c r="AB179" s="6">
        <v>1.92829457364341</v>
      </c>
      <c r="AC179" s="6">
        <v>0.812274368231047</v>
      </c>
      <c r="AD179" s="6">
        <v>-0.552301255230126</v>
      </c>
      <c r="AE179" s="6">
        <v>0.000239517482823683</v>
      </c>
      <c r="AF179" s="6">
        <v>112.5</v>
      </c>
      <c r="AG179" s="6">
        <v>164.5</v>
      </c>
      <c r="AH179" s="6">
        <v>284</v>
      </c>
      <c r="AI179" s="6">
        <v>-7</v>
      </c>
      <c r="AJ179" s="6">
        <v>119.5</v>
      </c>
      <c r="AK179" s="6">
        <v>171.5</v>
      </c>
      <c r="AL179" s="6">
        <v>78.883</v>
      </c>
      <c r="AM179" s="6">
        <v>0.997</v>
      </c>
      <c r="AN179" s="6">
        <v>22.063</v>
      </c>
      <c r="AO179" s="6">
        <v>22.086</v>
      </c>
      <c r="AP179" s="6">
        <v>3.56729186</v>
      </c>
    </row>
    <row r="180" customFormat="1" ht="15" spans="1:42">
      <c r="A180" s="6">
        <v>3</v>
      </c>
      <c r="B180" s="6" t="s">
        <v>218</v>
      </c>
      <c r="C180" s="6">
        <v>127</v>
      </c>
      <c r="D180" s="6">
        <v>137.5</v>
      </c>
      <c r="E180" s="6">
        <v>26</v>
      </c>
      <c r="F180" s="6">
        <v>0.437177280550775</v>
      </c>
      <c r="G180" s="6">
        <v>0.473321858864028</v>
      </c>
      <c r="H180" s="6">
        <v>0.0895008605851979</v>
      </c>
      <c r="I180" s="6">
        <v>5.28846153846154</v>
      </c>
      <c r="J180" s="6">
        <v>4.88461538461539</v>
      </c>
      <c r="K180" s="6">
        <v>1.08267716535433</v>
      </c>
      <c r="L180" s="6">
        <v>109.104307889285</v>
      </c>
      <c r="M180" s="6">
        <v>13.9164171634321</v>
      </c>
      <c r="N180" s="6">
        <v>-0.0396975425330813</v>
      </c>
      <c r="O180" s="6">
        <v>0.285046728971963</v>
      </c>
      <c r="P180" s="6">
        <v>0.811659192825112</v>
      </c>
      <c r="Q180" s="6">
        <v>0.0396975425330813</v>
      </c>
      <c r="R180" s="6">
        <v>0.681957186544342</v>
      </c>
      <c r="S180" s="6">
        <v>0.660130718954248</v>
      </c>
      <c r="T180" s="6">
        <v>290.5</v>
      </c>
      <c r="U180" s="6">
        <v>0.731497418244406</v>
      </c>
      <c r="V180" s="6">
        <v>0.036144578313253</v>
      </c>
      <c r="W180" s="6">
        <v>-1.56470675446991</v>
      </c>
      <c r="X180" s="6">
        <v>-1.56704918541656</v>
      </c>
      <c r="Y180" s="6">
        <v>0.189090909090909</v>
      </c>
      <c r="Z180" s="6">
        <v>96.8333333333333</v>
      </c>
      <c r="AA180" s="6">
        <v>121.6495</v>
      </c>
      <c r="AB180" s="6">
        <v>2.35062893081761</v>
      </c>
      <c r="AC180" s="6">
        <v>0.795275590551181</v>
      </c>
      <c r="AD180" s="6">
        <v>-0.654708520179372</v>
      </c>
      <c r="AE180" s="6">
        <v>0.000238630526498295</v>
      </c>
      <c r="AF180" s="6">
        <v>101</v>
      </c>
      <c r="AG180" s="6">
        <v>153</v>
      </c>
      <c r="AH180" s="6">
        <v>264.5</v>
      </c>
      <c r="AI180" s="6">
        <v>-10.5</v>
      </c>
      <c r="AJ180" s="6">
        <v>111.5</v>
      </c>
      <c r="AK180" s="6">
        <v>163.5</v>
      </c>
      <c r="AL180" s="6">
        <v>78.271</v>
      </c>
      <c r="AM180" s="6">
        <v>0.901</v>
      </c>
      <c r="AN180" s="6">
        <v>20.548</v>
      </c>
      <c r="AO180" s="6">
        <v>20.568</v>
      </c>
      <c r="AP180" s="6">
        <v>3.96926909615385</v>
      </c>
    </row>
    <row r="181" customFormat="1" ht="15" spans="1:42">
      <c r="A181" s="6">
        <v>3</v>
      </c>
      <c r="B181" s="6" t="s">
        <v>219</v>
      </c>
      <c r="C181" s="6">
        <v>132</v>
      </c>
      <c r="D181" s="6">
        <v>141</v>
      </c>
      <c r="E181" s="6">
        <v>24.5</v>
      </c>
      <c r="F181" s="6">
        <v>0.443697478991597</v>
      </c>
      <c r="G181" s="6">
        <v>0.473949579831933</v>
      </c>
      <c r="H181" s="6">
        <v>0.0823529411764706</v>
      </c>
      <c r="I181" s="6">
        <v>5.75510204081633</v>
      </c>
      <c r="J181" s="6">
        <v>5.38775510204082</v>
      </c>
      <c r="K181" s="6">
        <v>1.06818181818182</v>
      </c>
      <c r="L181" s="6">
        <v>112.405886559972</v>
      </c>
      <c r="M181" s="6">
        <v>14.0830867828517</v>
      </c>
      <c r="N181" s="6">
        <v>-0.032967032967033</v>
      </c>
      <c r="O181" s="6">
        <v>0.286202964652224</v>
      </c>
      <c r="P181" s="6">
        <v>0.84549356223176</v>
      </c>
      <c r="Q181" s="6">
        <v>0.032967032967033</v>
      </c>
      <c r="R181" s="6">
        <v>0.70392749244713</v>
      </c>
      <c r="S181" s="6">
        <v>0.686900958466454</v>
      </c>
      <c r="T181" s="6">
        <v>297.5</v>
      </c>
      <c r="U181" s="6">
        <v>0.752941176470588</v>
      </c>
      <c r="V181" s="6">
        <v>0.0302521008403361</v>
      </c>
      <c r="W181" s="6">
        <v>-1.56397774255193</v>
      </c>
      <c r="X181" s="6">
        <v>-1.56688884556102</v>
      </c>
      <c r="Y181" s="6">
        <v>0.173758865248227</v>
      </c>
      <c r="Z181" s="6">
        <v>99.1666666666667</v>
      </c>
      <c r="AA181" s="6">
        <v>125.028</v>
      </c>
      <c r="AB181" s="6">
        <v>2.15543259557344</v>
      </c>
      <c r="AC181" s="6">
        <v>0.814393939393939</v>
      </c>
      <c r="AD181" s="6">
        <v>-0.575107296137339</v>
      </c>
      <c r="AE181" s="6">
        <v>0.000253702320819296</v>
      </c>
      <c r="AF181" s="6">
        <v>107.5</v>
      </c>
      <c r="AG181" s="6">
        <v>156.5</v>
      </c>
      <c r="AH181" s="6">
        <v>273</v>
      </c>
      <c r="AI181" s="6">
        <v>-9</v>
      </c>
      <c r="AJ181" s="6">
        <v>116.5</v>
      </c>
      <c r="AK181" s="6">
        <v>165.5</v>
      </c>
      <c r="AL181" s="6">
        <v>75.09</v>
      </c>
      <c r="AM181" s="6">
        <v>1.352</v>
      </c>
      <c r="AN181" s="6">
        <v>20.991</v>
      </c>
      <c r="AO181" s="6">
        <v>21.038</v>
      </c>
      <c r="AP181" s="6">
        <v>3.19739091439689</v>
      </c>
    </row>
    <row r="182" customFormat="1" ht="15" spans="1:42">
      <c r="A182" s="6">
        <v>3</v>
      </c>
      <c r="B182" s="6" t="s">
        <v>220</v>
      </c>
      <c r="C182" s="6">
        <v>139</v>
      </c>
      <c r="D182" s="6">
        <v>144.5</v>
      </c>
      <c r="E182" s="6">
        <v>20.5</v>
      </c>
      <c r="F182" s="6">
        <v>0.457236842105263</v>
      </c>
      <c r="G182" s="6">
        <v>0.475328947368421</v>
      </c>
      <c r="H182" s="6">
        <v>0.0674342105263158</v>
      </c>
      <c r="I182" s="6">
        <v>7.04878048780488</v>
      </c>
      <c r="J182" s="6">
        <v>6.78048780487805</v>
      </c>
      <c r="K182" s="6">
        <v>1.03956834532374</v>
      </c>
      <c r="L182" s="6">
        <v>116.363654119317</v>
      </c>
      <c r="M182" s="6">
        <v>14.2361043360417</v>
      </c>
      <c r="N182" s="6">
        <v>-0.0194003527336861</v>
      </c>
      <c r="O182" s="6">
        <v>0.288740245261984</v>
      </c>
      <c r="P182" s="6">
        <v>0.911290322580645</v>
      </c>
      <c r="Q182" s="6">
        <v>0.0194003527336861</v>
      </c>
      <c r="R182" s="6">
        <v>0.751515151515151</v>
      </c>
      <c r="S182" s="6">
        <v>0.74294670846395</v>
      </c>
      <c r="T182" s="6">
        <v>304</v>
      </c>
      <c r="U182" s="6">
        <v>0.797697368421053</v>
      </c>
      <c r="V182" s="6">
        <v>0.0180921052631579</v>
      </c>
      <c r="W182" s="6">
        <v>-1.56025402811959</v>
      </c>
      <c r="X182" s="6">
        <v>-1.56606621318899</v>
      </c>
      <c r="Y182" s="6">
        <v>0.141868512110727</v>
      </c>
      <c r="Z182" s="6">
        <v>101.333333333333</v>
      </c>
      <c r="AA182" s="6">
        <v>128.7195</v>
      </c>
      <c r="AB182" s="6">
        <v>1.77281368821293</v>
      </c>
      <c r="AC182" s="6">
        <v>0.852517985611511</v>
      </c>
      <c r="AD182" s="6">
        <v>-0.419354838709677</v>
      </c>
      <c r="AE182" s="6">
        <v>0.000312372071894414</v>
      </c>
      <c r="AF182" s="6">
        <v>118.5</v>
      </c>
      <c r="AG182" s="6">
        <v>159.5</v>
      </c>
      <c r="AH182" s="6">
        <v>283.5</v>
      </c>
      <c r="AI182" s="6">
        <v>-5.5</v>
      </c>
      <c r="AJ182" s="6">
        <v>124</v>
      </c>
      <c r="AK182" s="6">
        <v>165</v>
      </c>
      <c r="AL182" s="6">
        <v>78.794</v>
      </c>
      <c r="AM182" s="6">
        <v>0.717</v>
      </c>
      <c r="AN182" s="6">
        <v>20.444</v>
      </c>
      <c r="AO182" s="6">
        <v>20.459</v>
      </c>
      <c r="AP182" s="6">
        <v>3.10342500974659</v>
      </c>
    </row>
    <row r="183" customFormat="1" ht="15" spans="1:42">
      <c r="A183" s="6">
        <v>3</v>
      </c>
      <c r="B183" s="6" t="s">
        <v>221</v>
      </c>
      <c r="C183" s="6">
        <v>137</v>
      </c>
      <c r="D183" s="6">
        <v>141</v>
      </c>
      <c r="E183" s="6">
        <v>18</v>
      </c>
      <c r="F183" s="6">
        <v>0.462837837837838</v>
      </c>
      <c r="G183" s="6">
        <v>0.476351351351351</v>
      </c>
      <c r="H183" s="6">
        <v>0.0608108108108108</v>
      </c>
      <c r="I183" s="6">
        <v>7.83333333333333</v>
      </c>
      <c r="J183" s="6">
        <v>7.61111111111111</v>
      </c>
      <c r="K183" s="6">
        <v>1.02919708029197</v>
      </c>
      <c r="L183" s="6">
        <v>113.97953032599</v>
      </c>
      <c r="M183" s="6">
        <v>14.047538337137</v>
      </c>
      <c r="N183" s="6">
        <v>-0.0143884892086331</v>
      </c>
      <c r="O183" s="6">
        <v>0.290617848970252</v>
      </c>
      <c r="P183" s="6">
        <v>0.934959349593496</v>
      </c>
      <c r="Q183" s="6">
        <v>0.0143884892086331</v>
      </c>
      <c r="R183" s="6">
        <v>0.773584905660377</v>
      </c>
      <c r="S183" s="6">
        <v>0.767741935483871</v>
      </c>
      <c r="T183" s="6">
        <v>296</v>
      </c>
      <c r="U183" s="6">
        <v>0.817567567567568</v>
      </c>
      <c r="V183" s="6">
        <v>0.0135135135135135</v>
      </c>
      <c r="W183" s="6">
        <v>-1.55613391608588</v>
      </c>
      <c r="X183" s="6">
        <v>-1.56516076191867</v>
      </c>
      <c r="Y183" s="6">
        <v>0.127659574468085</v>
      </c>
      <c r="Z183" s="6">
        <v>98.6666666666667</v>
      </c>
      <c r="AA183" s="6">
        <v>125.782</v>
      </c>
      <c r="AB183" s="6">
        <v>1.63461538461538</v>
      </c>
      <c r="AC183" s="6">
        <v>0.868613138686131</v>
      </c>
      <c r="AD183" s="6">
        <v>-0.357723577235772</v>
      </c>
      <c r="AE183" s="6">
        <v>0.000371972891977558</v>
      </c>
      <c r="AF183" s="6">
        <v>119</v>
      </c>
      <c r="AG183" s="6">
        <v>155</v>
      </c>
      <c r="AH183" s="6">
        <v>278</v>
      </c>
      <c r="AI183" s="6">
        <v>-4</v>
      </c>
      <c r="AJ183" s="6">
        <v>123</v>
      </c>
      <c r="AK183" s="6">
        <v>159</v>
      </c>
      <c r="AL183" s="6">
        <v>77.503</v>
      </c>
      <c r="AM183" s="6">
        <v>1.197</v>
      </c>
      <c r="AN183" s="6">
        <v>20.419</v>
      </c>
      <c r="AO183" s="6">
        <v>20.456</v>
      </c>
      <c r="AP183" s="6">
        <v>4.00770919776119</v>
      </c>
    </row>
    <row r="184" customFormat="1" ht="15" spans="1:42">
      <c r="A184" s="6">
        <v>3</v>
      </c>
      <c r="B184" s="6" t="s">
        <v>222</v>
      </c>
      <c r="C184" s="6">
        <v>135</v>
      </c>
      <c r="D184" s="6">
        <v>143.5</v>
      </c>
      <c r="E184" s="6">
        <v>23.5</v>
      </c>
      <c r="F184" s="6">
        <v>0.447019867549669</v>
      </c>
      <c r="G184" s="6">
        <v>0.475165562913907</v>
      </c>
      <c r="H184" s="6">
        <v>0.0778145695364238</v>
      </c>
      <c r="I184" s="6">
        <v>6.1063829787234</v>
      </c>
      <c r="J184" s="6">
        <v>5.74468085106383</v>
      </c>
      <c r="K184" s="6">
        <v>1.06296296296296</v>
      </c>
      <c r="L184" s="6">
        <v>114.556390771823</v>
      </c>
      <c r="M184" s="6">
        <v>14.1891977691952</v>
      </c>
      <c r="N184" s="6">
        <v>-0.0305206463195691</v>
      </c>
      <c r="O184" s="6">
        <v>0.288439955106622</v>
      </c>
      <c r="P184" s="6">
        <v>0.858333333333333</v>
      </c>
      <c r="Q184" s="6">
        <v>0.0305206463195691</v>
      </c>
      <c r="R184" s="6">
        <v>0.718562874251497</v>
      </c>
      <c r="S184" s="6">
        <v>0.703470031545741</v>
      </c>
      <c r="T184" s="6">
        <v>302</v>
      </c>
      <c r="U184" s="6">
        <v>0.766556291390728</v>
      </c>
      <c r="V184" s="6">
        <v>0.0281456953642384</v>
      </c>
      <c r="W184" s="6">
        <v>-1.5637606874071</v>
      </c>
      <c r="X184" s="6">
        <v>-1.56682499350631</v>
      </c>
      <c r="Y184" s="6">
        <v>0.163763066202091</v>
      </c>
      <c r="Z184" s="6">
        <v>100.666666666667</v>
      </c>
      <c r="AA184" s="6">
        <v>127.2785</v>
      </c>
      <c r="AB184" s="6">
        <v>2.08333333333333</v>
      </c>
      <c r="AC184" s="6">
        <v>0.825925925925926</v>
      </c>
      <c r="AD184" s="6">
        <v>-0.533333333333333</v>
      </c>
      <c r="AE184" s="6">
        <v>0.000262448425408046</v>
      </c>
      <c r="AF184" s="6">
        <v>111.5</v>
      </c>
      <c r="AG184" s="6">
        <v>158.5</v>
      </c>
      <c r="AH184" s="6">
        <v>278.5</v>
      </c>
      <c r="AI184" s="6">
        <v>-8.5</v>
      </c>
      <c r="AJ184" s="6">
        <v>120</v>
      </c>
      <c r="AK184" s="6">
        <v>167</v>
      </c>
      <c r="AL184" s="6">
        <v>73.095</v>
      </c>
      <c r="AM184" s="6">
        <v>1.631</v>
      </c>
      <c r="AN184" s="6">
        <v>19.77</v>
      </c>
      <c r="AO184" s="6">
        <v>19.839</v>
      </c>
      <c r="AP184" s="6">
        <v>3.63911593637996</v>
      </c>
    </row>
    <row r="185" customFormat="1" ht="15" spans="1:42">
      <c r="A185" s="6">
        <v>3</v>
      </c>
      <c r="B185" s="6" t="s">
        <v>223</v>
      </c>
      <c r="C185" s="6">
        <v>132.5</v>
      </c>
      <c r="D185" s="6">
        <v>138</v>
      </c>
      <c r="E185" s="6">
        <v>22.5</v>
      </c>
      <c r="F185" s="6">
        <v>0.45221843003413</v>
      </c>
      <c r="G185" s="6">
        <v>0.47098976109215</v>
      </c>
      <c r="H185" s="6">
        <v>0.0767918088737201</v>
      </c>
      <c r="I185" s="6">
        <v>6.13333333333333</v>
      </c>
      <c r="J185" s="6">
        <v>5.88888888888889</v>
      </c>
      <c r="K185" s="6">
        <v>1.04150943396226</v>
      </c>
      <c r="L185" s="6">
        <v>111.215256747145</v>
      </c>
      <c r="M185" s="6">
        <v>13.9761701954911</v>
      </c>
      <c r="N185" s="6">
        <v>-0.0203327171903882</v>
      </c>
      <c r="O185" s="6">
        <v>0.280742459396752</v>
      </c>
      <c r="P185" s="6">
        <v>0.904761904761905</v>
      </c>
      <c r="Q185" s="6">
        <v>0.0203327171903882</v>
      </c>
      <c r="R185" s="6">
        <v>0.719626168224299</v>
      </c>
      <c r="S185" s="6">
        <v>0.709677419354839</v>
      </c>
      <c r="T185" s="6">
        <v>293</v>
      </c>
      <c r="U185" s="6">
        <v>0.76962457337884</v>
      </c>
      <c r="V185" s="6">
        <v>0.0187713310580205</v>
      </c>
      <c r="W185" s="6">
        <v>-1.5596164407028</v>
      </c>
      <c r="X185" s="6">
        <v>-1.56608083917346</v>
      </c>
      <c r="Y185" s="6">
        <v>0.16304347826087</v>
      </c>
      <c r="Z185" s="6">
        <v>97.6666666666667</v>
      </c>
      <c r="AA185" s="6">
        <v>123.1885</v>
      </c>
      <c r="AB185" s="6">
        <v>1.80443548387097</v>
      </c>
      <c r="AC185" s="6">
        <v>0.830188679245283</v>
      </c>
      <c r="AD185" s="6">
        <v>-0.484848484848485</v>
      </c>
      <c r="AE185" s="6">
        <v>0.000296901217994704</v>
      </c>
      <c r="AF185" s="6">
        <v>110</v>
      </c>
      <c r="AG185" s="6">
        <v>155</v>
      </c>
      <c r="AH185" s="6">
        <v>270.5</v>
      </c>
      <c r="AI185" s="6">
        <v>-5.5</v>
      </c>
      <c r="AJ185" s="6">
        <v>115.5</v>
      </c>
      <c r="AK185" s="6">
        <v>160.5</v>
      </c>
      <c r="AL185" s="6">
        <v>78.537</v>
      </c>
      <c r="AM185" s="6">
        <v>0.973</v>
      </c>
      <c r="AN185" s="6">
        <v>19.7</v>
      </c>
      <c r="AO185" s="6">
        <v>19.725</v>
      </c>
      <c r="AP185" s="6">
        <v>3.80717412573674</v>
      </c>
    </row>
    <row r="186" customFormat="1" ht="15" spans="1:42">
      <c r="A186" s="6">
        <v>3</v>
      </c>
      <c r="B186" s="6" t="s">
        <v>224</v>
      </c>
      <c r="C186" s="6">
        <v>131</v>
      </c>
      <c r="D186" s="6">
        <v>140.5</v>
      </c>
      <c r="E186" s="6">
        <v>25.5</v>
      </c>
      <c r="F186" s="6">
        <v>0.441077441077441</v>
      </c>
      <c r="G186" s="6">
        <v>0.473063973063973</v>
      </c>
      <c r="H186" s="6">
        <v>0.0858585858585859</v>
      </c>
      <c r="I186" s="6">
        <v>5.50980392156863</v>
      </c>
      <c r="J186" s="6">
        <v>5.13725490196078</v>
      </c>
      <c r="K186" s="6">
        <v>1.07251908396947</v>
      </c>
      <c r="L186" s="6">
        <v>111.880144202028</v>
      </c>
      <c r="M186" s="6">
        <v>14.0712472794703</v>
      </c>
      <c r="N186" s="6">
        <v>-0.0349907918968692</v>
      </c>
      <c r="O186" s="6">
        <v>0.284571428571429</v>
      </c>
      <c r="P186" s="6">
        <v>0.834782608695652</v>
      </c>
      <c r="Q186" s="6">
        <v>0.0349907918968692</v>
      </c>
      <c r="R186" s="6">
        <v>0.692771084337349</v>
      </c>
      <c r="S186" s="6">
        <v>0.674121405750799</v>
      </c>
      <c r="T186" s="6">
        <v>297</v>
      </c>
      <c r="U186" s="6">
        <v>0.742424242424242</v>
      </c>
      <c r="V186" s="6">
        <v>0.031986531986532</v>
      </c>
      <c r="W186" s="6">
        <v>-1.56427095942266</v>
      </c>
      <c r="X186" s="6">
        <v>-1.56700752504866</v>
      </c>
      <c r="Y186" s="6">
        <v>0.181494661921708</v>
      </c>
      <c r="Z186" s="6">
        <v>99</v>
      </c>
      <c r="AA186" s="6">
        <v>124.5495</v>
      </c>
      <c r="AB186" s="6">
        <v>2.21544715447154</v>
      </c>
      <c r="AC186" s="6">
        <v>0.805343511450382</v>
      </c>
      <c r="AD186" s="6">
        <v>-0.608695652173913</v>
      </c>
      <c r="AE186" s="6">
        <v>0.000242646168593924</v>
      </c>
      <c r="AF186" s="6">
        <v>105.5</v>
      </c>
      <c r="AG186" s="6">
        <v>156.5</v>
      </c>
      <c r="AH186" s="6">
        <v>271.5</v>
      </c>
      <c r="AI186" s="6">
        <v>-9.5</v>
      </c>
      <c r="AJ186" s="6">
        <v>115</v>
      </c>
      <c r="AK186" s="6">
        <v>166</v>
      </c>
      <c r="AL186" s="6">
        <v>74.434</v>
      </c>
      <c r="AM186" s="6">
        <v>1.555</v>
      </c>
      <c r="AN186" s="6">
        <v>19.615</v>
      </c>
      <c r="AO186" s="6">
        <v>19.647</v>
      </c>
      <c r="AP186" s="6">
        <v>3.64362297348485</v>
      </c>
    </row>
    <row r="187" customFormat="1" ht="15" spans="1:42">
      <c r="A187" s="6">
        <v>3</v>
      </c>
      <c r="B187" s="6" t="s">
        <v>225</v>
      </c>
      <c r="C187" s="6">
        <v>141</v>
      </c>
      <c r="D187" s="6">
        <v>147.5</v>
      </c>
      <c r="E187" s="6">
        <v>26</v>
      </c>
      <c r="F187" s="6">
        <v>0.448330683624801</v>
      </c>
      <c r="G187" s="6">
        <v>0.468998410174881</v>
      </c>
      <c r="H187" s="6">
        <v>0.082670906200318</v>
      </c>
      <c r="I187" s="6">
        <v>5.67307692307692</v>
      </c>
      <c r="J187" s="6">
        <v>5.42307692307692</v>
      </c>
      <c r="K187" s="6">
        <v>1.04609929078014</v>
      </c>
      <c r="L187" s="6">
        <v>118.762016935831</v>
      </c>
      <c r="M187" s="6">
        <v>14.4798710859823</v>
      </c>
      <c r="N187" s="6">
        <v>-0.0225303292894281</v>
      </c>
      <c r="O187" s="6">
        <v>0.277056277056277</v>
      </c>
      <c r="P187" s="6">
        <v>0.893004115226337</v>
      </c>
      <c r="Q187" s="6">
        <v>0.0225303292894281</v>
      </c>
      <c r="R187" s="6">
        <v>0.70028818443804</v>
      </c>
      <c r="S187" s="6">
        <v>0.688622754491018</v>
      </c>
      <c r="T187" s="6">
        <v>314.5</v>
      </c>
      <c r="U187" s="6">
        <v>0.751987281399046</v>
      </c>
      <c r="V187" s="6">
        <v>0.0206677265500795</v>
      </c>
      <c r="W187" s="6">
        <v>-1.56185883583662</v>
      </c>
      <c r="X187" s="6">
        <v>-1.56693436435532</v>
      </c>
      <c r="Y187" s="6">
        <v>0.176271186440678</v>
      </c>
      <c r="Z187" s="6">
        <v>104.833333333333</v>
      </c>
      <c r="AA187" s="6">
        <v>131.7055</v>
      </c>
      <c r="AB187" s="6">
        <v>1.86904761904762</v>
      </c>
      <c r="AC187" s="6">
        <v>0.815602836879433</v>
      </c>
      <c r="AD187" s="6">
        <v>-0.534979423868313</v>
      </c>
      <c r="AE187" s="6">
        <v>0.000238280672093282</v>
      </c>
      <c r="AF187" s="6">
        <v>115</v>
      </c>
      <c r="AG187" s="6">
        <v>167</v>
      </c>
      <c r="AH187" s="6">
        <v>288.5</v>
      </c>
      <c r="AI187" s="6">
        <v>-6.5</v>
      </c>
      <c r="AJ187" s="6">
        <v>121.5</v>
      </c>
      <c r="AK187" s="6">
        <v>173.5</v>
      </c>
      <c r="AL187" s="6">
        <v>77.735</v>
      </c>
      <c r="AM187" s="6">
        <v>1.352</v>
      </c>
      <c r="AN187" s="6">
        <v>21.152</v>
      </c>
      <c r="AO187" s="6">
        <v>21.196</v>
      </c>
      <c r="AP187" s="6">
        <v>3.27708746296296</v>
      </c>
    </row>
    <row r="188" customFormat="1" ht="15" spans="1:42">
      <c r="A188" s="6">
        <v>3</v>
      </c>
      <c r="B188" s="6" t="s">
        <v>226</v>
      </c>
      <c r="C188" s="6">
        <v>126.5</v>
      </c>
      <c r="D188" s="6">
        <v>139</v>
      </c>
      <c r="E188" s="6">
        <v>23</v>
      </c>
      <c r="F188" s="6">
        <v>0.438474870017331</v>
      </c>
      <c r="G188" s="6">
        <v>0.481802426343154</v>
      </c>
      <c r="H188" s="6">
        <v>0.0797227036395147</v>
      </c>
      <c r="I188" s="6">
        <v>6.04347826086957</v>
      </c>
      <c r="J188" s="6">
        <v>5.5</v>
      </c>
      <c r="K188" s="6">
        <v>1.09881422924901</v>
      </c>
      <c r="L188" s="6">
        <v>109.319485911707</v>
      </c>
      <c r="M188" s="6">
        <v>13.8684293751431</v>
      </c>
      <c r="N188" s="6">
        <v>-0.0470809792843691</v>
      </c>
      <c r="O188" s="6">
        <v>0.300584795321637</v>
      </c>
      <c r="P188" s="6">
        <v>0.78448275862069</v>
      </c>
      <c r="Q188" s="6">
        <v>0.0470809792843691</v>
      </c>
      <c r="R188" s="6">
        <v>0.716049382716049</v>
      </c>
      <c r="S188" s="6">
        <v>0.692307692307692</v>
      </c>
      <c r="T188" s="6">
        <v>288.5</v>
      </c>
      <c r="U188" s="6">
        <v>0.760831889081456</v>
      </c>
      <c r="V188" s="6">
        <v>0.0433275563258232</v>
      </c>
      <c r="W188" s="6">
        <v>-1.56576544140386</v>
      </c>
      <c r="X188" s="6">
        <v>-1.56709308971688</v>
      </c>
      <c r="Y188" s="6">
        <v>0.165467625899281</v>
      </c>
      <c r="Z188" s="6">
        <v>96.1666666666667</v>
      </c>
      <c r="AA188" s="6">
        <v>122.0385</v>
      </c>
      <c r="AB188" s="6">
        <v>2.53865979381443</v>
      </c>
      <c r="AC188" s="6">
        <v>0.818181818181818</v>
      </c>
      <c r="AD188" s="6">
        <v>-0.612068965517241</v>
      </c>
      <c r="AE188" s="6">
        <v>0.000259065042360811</v>
      </c>
      <c r="AF188" s="6">
        <v>103.5</v>
      </c>
      <c r="AG188" s="6">
        <v>149.5</v>
      </c>
      <c r="AH188" s="6">
        <v>265.5</v>
      </c>
      <c r="AI188" s="6">
        <v>-12.5</v>
      </c>
      <c r="AJ188" s="6">
        <v>116</v>
      </c>
      <c r="AK188" s="6">
        <v>162</v>
      </c>
      <c r="AL188" s="6">
        <v>79.123</v>
      </c>
      <c r="AM188" s="6">
        <v>0.762</v>
      </c>
      <c r="AN188" s="6">
        <v>21.308</v>
      </c>
      <c r="AO188" s="6">
        <v>21.325</v>
      </c>
      <c r="AP188" s="6">
        <v>3.52970839285714</v>
      </c>
    </row>
    <row r="189" customFormat="1" ht="15" spans="1:42">
      <c r="A189" s="6">
        <v>3</v>
      </c>
      <c r="B189" s="6" t="s">
        <v>227</v>
      </c>
      <c r="C189" s="6">
        <v>132</v>
      </c>
      <c r="D189" s="6">
        <v>141.5</v>
      </c>
      <c r="E189" s="6">
        <v>23.5</v>
      </c>
      <c r="F189" s="6">
        <v>0.444444444444444</v>
      </c>
      <c r="G189" s="6">
        <v>0.476430976430976</v>
      </c>
      <c r="H189" s="6">
        <v>0.0791245791245791</v>
      </c>
      <c r="I189" s="6">
        <v>6.02127659574468</v>
      </c>
      <c r="J189" s="6">
        <v>5.61702127659574</v>
      </c>
      <c r="K189" s="6">
        <v>1.0719696969697</v>
      </c>
      <c r="L189" s="6">
        <v>112.544065444015</v>
      </c>
      <c r="M189" s="6">
        <v>14.0712472794703</v>
      </c>
      <c r="N189" s="6">
        <v>-0.0347349177330896</v>
      </c>
      <c r="O189" s="6">
        <v>0.290763968072976</v>
      </c>
      <c r="P189" s="6">
        <v>0.838983050847458</v>
      </c>
      <c r="Q189" s="6">
        <v>0.0347349177330896</v>
      </c>
      <c r="R189" s="6">
        <v>0.715151515151515</v>
      </c>
      <c r="S189" s="6">
        <v>0.697749196141479</v>
      </c>
      <c r="T189" s="6">
        <v>297</v>
      </c>
      <c r="U189" s="6">
        <v>0.762626262626263</v>
      </c>
      <c r="V189" s="6">
        <v>0.031986531986532</v>
      </c>
      <c r="W189" s="6">
        <v>-1.56437536240762</v>
      </c>
      <c r="X189" s="6">
        <v>-1.56688006535773</v>
      </c>
      <c r="Y189" s="6">
        <v>0.166077738515901</v>
      </c>
      <c r="Z189" s="6">
        <v>99</v>
      </c>
      <c r="AA189" s="6">
        <v>125.2075</v>
      </c>
      <c r="AB189" s="6">
        <v>2.2</v>
      </c>
      <c r="AC189" s="6">
        <v>0.821969696969697</v>
      </c>
      <c r="AD189" s="6">
        <v>-0.559322033898305</v>
      </c>
      <c r="AE189" s="6">
        <v>0.000261704192781869</v>
      </c>
      <c r="AF189" s="6">
        <v>108.5</v>
      </c>
      <c r="AG189" s="6">
        <v>155.5</v>
      </c>
      <c r="AH189" s="6">
        <v>273.5</v>
      </c>
      <c r="AI189" s="6">
        <v>-9.5</v>
      </c>
      <c r="AJ189" s="6">
        <v>118</v>
      </c>
      <c r="AK189" s="6">
        <v>165</v>
      </c>
      <c r="AL189" s="6">
        <v>76.971</v>
      </c>
      <c r="AM189" s="6">
        <v>1.207</v>
      </c>
      <c r="AN189" s="6">
        <v>21.157</v>
      </c>
      <c r="AO189" s="6">
        <v>21.193</v>
      </c>
      <c r="AP189" s="6">
        <v>3.52839084586466</v>
      </c>
    </row>
    <row r="190" customFormat="1" ht="15" spans="1:42">
      <c r="A190" s="6">
        <v>3</v>
      </c>
      <c r="B190" s="6" t="s">
        <v>228</v>
      </c>
      <c r="C190" s="6">
        <v>145</v>
      </c>
      <c r="D190" s="6">
        <v>151.5</v>
      </c>
      <c r="E190" s="6">
        <v>24</v>
      </c>
      <c r="F190" s="6">
        <v>0.452418096723869</v>
      </c>
      <c r="G190" s="6">
        <v>0.472698907956318</v>
      </c>
      <c r="H190" s="6">
        <v>0.0748829953198128</v>
      </c>
      <c r="I190" s="6">
        <v>6.3125</v>
      </c>
      <c r="J190" s="6">
        <v>6.04166666666667</v>
      </c>
      <c r="K190" s="6">
        <v>1.0448275862069</v>
      </c>
      <c r="L190" s="6">
        <v>121.865020958983</v>
      </c>
      <c r="M190" s="6">
        <v>14.6173412995205</v>
      </c>
      <c r="N190" s="6">
        <v>-0.0219224283305228</v>
      </c>
      <c r="O190" s="6">
        <v>0.283898305084746</v>
      </c>
      <c r="P190" s="6">
        <v>0.898039215686275</v>
      </c>
      <c r="Q190" s="6">
        <v>0.0219224283305228</v>
      </c>
      <c r="R190" s="6">
        <v>0.726495726495726</v>
      </c>
      <c r="S190" s="6">
        <v>0.715976331360947</v>
      </c>
      <c r="T190" s="6">
        <v>320.5</v>
      </c>
      <c r="U190" s="6">
        <v>0.775351014040562</v>
      </c>
      <c r="V190" s="6">
        <v>0.0202808112324493</v>
      </c>
      <c r="W190" s="6">
        <v>-1.56218680064024</v>
      </c>
      <c r="X190" s="6">
        <v>-1.56687477827014</v>
      </c>
      <c r="Y190" s="6">
        <v>0.158415841584158</v>
      </c>
      <c r="Z190" s="6">
        <v>106.833333333333</v>
      </c>
      <c r="AA190" s="6">
        <v>135.0215</v>
      </c>
      <c r="AB190" s="6">
        <v>1.84633027522936</v>
      </c>
      <c r="AC190" s="6">
        <v>0.83448275862069</v>
      </c>
      <c r="AD190" s="6">
        <v>-0.47843137254902</v>
      </c>
      <c r="AE190" s="6">
        <v>0.000251934047656527</v>
      </c>
      <c r="AF190" s="6">
        <v>121</v>
      </c>
      <c r="AG190" s="6">
        <v>169</v>
      </c>
      <c r="AH190" s="6">
        <v>296.5</v>
      </c>
      <c r="AI190" s="6">
        <v>-6.5</v>
      </c>
      <c r="AJ190" s="6">
        <v>127.5</v>
      </c>
      <c r="AK190" s="6">
        <v>175.5</v>
      </c>
      <c r="AL190" s="6">
        <v>79.241</v>
      </c>
      <c r="AM190" s="6">
        <v>1.084</v>
      </c>
      <c r="AN190" s="6">
        <v>21.155</v>
      </c>
      <c r="AO190" s="6">
        <v>21.183</v>
      </c>
      <c r="AP190" s="6">
        <v>3.68828692929293</v>
      </c>
    </row>
    <row r="191" customFormat="1" ht="15" spans="1:42">
      <c r="A191" s="6">
        <v>3</v>
      </c>
      <c r="B191" s="6" t="s">
        <v>229</v>
      </c>
      <c r="C191" s="6">
        <v>140.5</v>
      </c>
      <c r="D191" s="6">
        <v>146</v>
      </c>
      <c r="E191" s="6">
        <v>21</v>
      </c>
      <c r="F191" s="6">
        <v>0.456910569105691</v>
      </c>
      <c r="G191" s="6">
        <v>0.47479674796748</v>
      </c>
      <c r="H191" s="6">
        <v>0.0682926829268293</v>
      </c>
      <c r="I191" s="6">
        <v>6.95238095238095</v>
      </c>
      <c r="J191" s="6">
        <v>6.69047619047619</v>
      </c>
      <c r="K191" s="6">
        <v>1.03914590747331</v>
      </c>
      <c r="L191" s="6">
        <v>117.611294809073</v>
      </c>
      <c r="M191" s="6">
        <v>14.3178210632764</v>
      </c>
      <c r="N191" s="6">
        <v>-0.0191972076788831</v>
      </c>
      <c r="O191" s="6">
        <v>0.287761852260198</v>
      </c>
      <c r="P191" s="6">
        <v>0.912</v>
      </c>
      <c r="Q191" s="6">
        <v>0.0191972076788831</v>
      </c>
      <c r="R191" s="6">
        <v>0.748502994011976</v>
      </c>
      <c r="S191" s="6">
        <v>0.739938080495356</v>
      </c>
      <c r="T191" s="6">
        <v>307.5</v>
      </c>
      <c r="U191" s="6">
        <v>0.795121951219512</v>
      </c>
      <c r="V191" s="6">
        <v>0.0178861788617886</v>
      </c>
      <c r="W191" s="6">
        <v>-1.56035328921728</v>
      </c>
      <c r="X191" s="6">
        <v>-1.56619258573483</v>
      </c>
      <c r="Y191" s="6">
        <v>0.143835616438356</v>
      </c>
      <c r="Z191" s="6">
        <v>102.5</v>
      </c>
      <c r="AA191" s="6">
        <v>130.1055</v>
      </c>
      <c r="AB191" s="6">
        <v>1.76789077212806</v>
      </c>
      <c r="AC191" s="6">
        <v>0.850533807829182</v>
      </c>
      <c r="AD191" s="6">
        <v>-0.424</v>
      </c>
      <c r="AE191" s="6">
        <v>0.000302047180702227</v>
      </c>
      <c r="AF191" s="6">
        <v>119.5</v>
      </c>
      <c r="AG191" s="6">
        <v>161.5</v>
      </c>
      <c r="AH191" s="6">
        <v>286.5</v>
      </c>
      <c r="AI191" s="6">
        <v>-5.5</v>
      </c>
      <c r="AJ191" s="6">
        <v>125</v>
      </c>
      <c r="AK191" s="6">
        <v>167</v>
      </c>
      <c r="AL191" s="6">
        <v>77.45</v>
      </c>
      <c r="AM191" s="6">
        <v>1.229</v>
      </c>
      <c r="AN191" s="6">
        <v>20.905</v>
      </c>
      <c r="AO191" s="6">
        <v>20.942</v>
      </c>
      <c r="AP191" s="6">
        <v>3.89594876247505</v>
      </c>
    </row>
    <row r="192" customFormat="1" ht="15" spans="1:42">
      <c r="A192" s="6">
        <v>3</v>
      </c>
      <c r="B192" s="6" t="s">
        <v>230</v>
      </c>
      <c r="C192" s="6">
        <v>140.5</v>
      </c>
      <c r="D192" s="6">
        <v>146.5</v>
      </c>
      <c r="E192" s="6">
        <v>22.5</v>
      </c>
      <c r="F192" s="6">
        <v>0.453957996768982</v>
      </c>
      <c r="G192" s="6">
        <v>0.473344103392569</v>
      </c>
      <c r="H192" s="6">
        <v>0.0726978998384491</v>
      </c>
      <c r="I192" s="6">
        <v>6.51111111111111</v>
      </c>
      <c r="J192" s="6">
        <v>6.24444444444444</v>
      </c>
      <c r="K192" s="6">
        <v>1.04270462633452</v>
      </c>
      <c r="L192" s="6">
        <v>117.9106299986</v>
      </c>
      <c r="M192" s="6">
        <v>14.3643076176102</v>
      </c>
      <c r="N192" s="6">
        <v>-0.0209059233449477</v>
      </c>
      <c r="O192" s="6">
        <v>0.285087719298246</v>
      </c>
      <c r="P192" s="6">
        <v>0.903225806451613</v>
      </c>
      <c r="Q192" s="6">
        <v>0.0209059233449477</v>
      </c>
      <c r="R192" s="6">
        <v>0.733727810650888</v>
      </c>
      <c r="S192" s="6">
        <v>0.723926380368098</v>
      </c>
      <c r="T192" s="6">
        <v>309.5</v>
      </c>
      <c r="U192" s="6">
        <v>0.781906300484653</v>
      </c>
      <c r="V192" s="6">
        <v>0.0193861066235864</v>
      </c>
      <c r="W192" s="6">
        <v>-1.56118729677891</v>
      </c>
      <c r="X192" s="6">
        <v>-1.56648113003668</v>
      </c>
      <c r="Y192" s="6">
        <v>0.15358361774744</v>
      </c>
      <c r="Z192" s="6">
        <v>103.166666666667</v>
      </c>
      <c r="AA192" s="6">
        <v>130.57</v>
      </c>
      <c r="AB192" s="6">
        <v>1.81710775047259</v>
      </c>
      <c r="AC192" s="6">
        <v>0.839857651245552</v>
      </c>
      <c r="AD192" s="6">
        <v>-0.459677419354839</v>
      </c>
      <c r="AE192" s="6">
        <v>0.000279034084473169</v>
      </c>
      <c r="AF192" s="6">
        <v>118</v>
      </c>
      <c r="AG192" s="6">
        <v>163</v>
      </c>
      <c r="AH192" s="6">
        <v>287</v>
      </c>
      <c r="AI192" s="6">
        <v>-6</v>
      </c>
      <c r="AJ192" s="6">
        <v>124</v>
      </c>
      <c r="AK192" s="6">
        <v>169</v>
      </c>
      <c r="AL192" s="6">
        <v>79.106</v>
      </c>
      <c r="AM192" s="6">
        <v>0.37</v>
      </c>
      <c r="AN192" s="6">
        <v>19.985</v>
      </c>
      <c r="AO192" s="6">
        <v>19.991</v>
      </c>
      <c r="AP192" s="6">
        <v>4.001170625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Dec_TF</vt:lpstr>
      <vt:lpstr>Dec_TPA</vt:lpstr>
      <vt:lpstr>Dec_TA</vt:lpstr>
      <vt:lpstr>Apr_TF</vt:lpstr>
      <vt:lpstr>Apr_TPA</vt:lpstr>
      <vt:lpstr>Apr_TA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侯颖跃</dc:creator>
  <cp:lastModifiedBy>跃</cp:lastModifiedBy>
  <dcterms:created xsi:type="dcterms:W3CDTF">2023-05-12T11:15:00Z</dcterms:created>
  <dcterms:modified xsi:type="dcterms:W3CDTF">2025-06-25T06:08:35Z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D343783E9425404082636AC54862D35C_13</vt:lpwstr>
  </property>
</Properties>
</file>